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alva\Desktop\Miguel\Cuaderno\ResumenOrganizadoProgramacion\18-Curso-Startups\5-finanzas\"/>
    </mc:Choice>
  </mc:AlternateContent>
  <xr:revisionPtr revIDLastSave="0" documentId="13_ncr:1_{4EF81626-4E29-4801-953E-F43F9C993220}" xr6:coauthVersionLast="47" xr6:coauthVersionMax="47" xr10:uidLastSave="{00000000-0000-0000-0000-000000000000}"/>
  <bookViews>
    <workbookView xWindow="-108" yWindow="-108" windowWidth="23256" windowHeight="12576" xr2:uid="{4CE08137-E705-473D-87A3-8F48AE0EA778}"/>
  </bookViews>
  <sheets>
    <sheet name="SUPUESTOS BAU" sheetId="1" r:id="rId1"/>
    <sheet name="FLUJO DE CAJA BAU" sheetId="4" r:id="rId2"/>
    <sheet name="EST. RESULTADOS BAU" sheetId="5" r:id="rId3"/>
    <sheet name="EST. SIT. FIN. BAU" sheetId="6" r:id="rId4"/>
    <sheet name="INDICADOR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E18" i="5"/>
  <c r="D18" i="5"/>
  <c r="C18" i="5"/>
  <c r="B18" i="5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E14" i="4" s="1"/>
  <c r="R87" i="1"/>
  <c r="S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E82" i="1"/>
  <c r="D82" i="1"/>
  <c r="C82" i="1"/>
  <c r="B82" i="1"/>
  <c r="M76" i="1"/>
  <c r="L76" i="1"/>
  <c r="K76" i="1"/>
  <c r="J76" i="1"/>
  <c r="I76" i="1"/>
  <c r="H76" i="1"/>
  <c r="G76" i="1"/>
  <c r="F76" i="1"/>
  <c r="E76" i="1"/>
  <c r="D76" i="1"/>
  <c r="C76" i="1"/>
  <c r="B76" i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B32" i="1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2" i="4"/>
  <c r="A2" i="5"/>
  <c r="A2" i="6"/>
  <c r="A2" i="7"/>
  <c r="F14" i="4" l="1"/>
  <c r="T87" i="1"/>
  <c r="G14" i="4"/>
  <c r="U87" i="1" l="1"/>
  <c r="H14" i="4"/>
  <c r="B5" i="7"/>
  <c r="V87" i="1" l="1"/>
  <c r="I14" i="4"/>
  <c r="B6" i="7"/>
  <c r="W87" i="1" l="1"/>
  <c r="J14" i="4"/>
  <c r="X87" i="1" l="1"/>
  <c r="K14" i="4"/>
  <c r="Y87" i="1" l="1"/>
  <c r="L14" i="4"/>
  <c r="Z87" i="1" l="1"/>
  <c r="M14" i="4"/>
  <c r="F82" i="1"/>
  <c r="D5" i="7"/>
  <c r="B17" i="7"/>
  <c r="C5" i="7"/>
  <c r="AA87" i="1" l="1"/>
  <c r="N14" i="4"/>
  <c r="C6" i="7"/>
  <c r="D6" i="7" s="1"/>
  <c r="AB87" i="1" l="1"/>
  <c r="O14" i="4"/>
  <c r="V22" i="1"/>
  <c r="V33" i="4" s="1"/>
  <c r="J22" i="1"/>
  <c r="J33" i="4" s="1"/>
  <c r="B22" i="1"/>
  <c r="B33" i="4" s="1"/>
  <c r="B5" i="4"/>
  <c r="AC87" i="1" l="1"/>
  <c r="P14" i="4"/>
  <c r="F5" i="7"/>
  <c r="E5" i="7"/>
  <c r="E6" i="7" s="1"/>
  <c r="AD87" i="1" l="1"/>
  <c r="Q14" i="4"/>
  <c r="G5" i="7"/>
  <c r="G82" i="1"/>
  <c r="F6" i="7"/>
  <c r="B34" i="5"/>
  <c r="B30" i="5"/>
  <c r="AG30" i="5"/>
  <c r="AF30" i="5"/>
  <c r="AE87" i="1" l="1"/>
  <c r="R14" i="4"/>
  <c r="B9" i="6"/>
  <c r="H82" i="1"/>
  <c r="G6" i="7"/>
  <c r="H5" i="7"/>
  <c r="I82" i="1"/>
  <c r="AF87" i="1" l="1"/>
  <c r="AG87" i="1"/>
  <c r="S14" i="4"/>
  <c r="H6" i="7"/>
  <c r="I5" i="7"/>
  <c r="J82" i="1"/>
  <c r="T14" i="4" l="1"/>
  <c r="I6" i="7"/>
  <c r="J5" i="7"/>
  <c r="J6" i="7" s="1"/>
  <c r="K82" i="1"/>
  <c r="U14" i="4" l="1"/>
  <c r="K5" i="7"/>
  <c r="K6" i="7" s="1"/>
  <c r="L82" i="1"/>
  <c r="V14" i="4" l="1"/>
  <c r="L5" i="7"/>
  <c r="L6" i="7" s="1"/>
  <c r="M82" i="1"/>
  <c r="W14" i="4" l="1"/>
  <c r="N5" i="7"/>
  <c r="M5" i="7"/>
  <c r="M6" i="7" s="1"/>
  <c r="N6" i="7" s="1"/>
  <c r="N82" i="1"/>
  <c r="X14" i="4" l="1"/>
  <c r="O5" i="7"/>
  <c r="O6" i="7" s="1"/>
  <c r="O82" i="1"/>
  <c r="Y14" i="4" l="1"/>
  <c r="P5" i="7"/>
  <c r="P6" i="7" s="1"/>
  <c r="P82" i="1"/>
  <c r="Z14" i="4" l="1"/>
  <c r="Q5" i="7"/>
  <c r="Q6" i="7" s="1"/>
  <c r="Q82" i="1"/>
  <c r="AA14" i="4" l="1"/>
  <c r="R5" i="7"/>
  <c r="R6" i="7" s="1"/>
  <c r="R82" i="1"/>
  <c r="AB14" i="4" l="1"/>
  <c r="S5" i="7"/>
  <c r="S6" i="7" s="1"/>
  <c r="S82" i="1"/>
  <c r="AC14" i="4" l="1"/>
  <c r="T82" i="1"/>
  <c r="T5" i="7"/>
  <c r="T6" i="7" s="1"/>
  <c r="AD14" i="4" l="1"/>
  <c r="U82" i="1"/>
  <c r="U5" i="7"/>
  <c r="U6" i="7" s="1"/>
  <c r="AE14" i="4" l="1"/>
  <c r="V5" i="7"/>
  <c r="V6" i="7" s="1"/>
  <c r="V82" i="1"/>
  <c r="V9" i="5" s="1"/>
  <c r="J25" i="5"/>
  <c r="J26" i="5"/>
  <c r="J28" i="5"/>
  <c r="C35" i="5"/>
  <c r="D35" i="5"/>
  <c r="B27" i="5"/>
  <c r="B35" i="5"/>
  <c r="B31" i="5"/>
  <c r="B29" i="5"/>
  <c r="B26" i="5"/>
  <c r="B25" i="5"/>
  <c r="AG19" i="5"/>
  <c r="AF19" i="5"/>
  <c r="AE19" i="5"/>
  <c r="AD19" i="5"/>
  <c r="AB19" i="5"/>
  <c r="AA19" i="5"/>
  <c r="Z19" i="5"/>
  <c r="Y19" i="5"/>
  <c r="X19" i="5"/>
  <c r="W19" i="5"/>
  <c r="V19" i="5"/>
  <c r="U19" i="5"/>
  <c r="T19" i="5"/>
  <c r="S19" i="5"/>
  <c r="R19" i="5"/>
  <c r="P19" i="5"/>
  <c r="O19" i="5"/>
  <c r="N19" i="5"/>
  <c r="M19" i="5"/>
  <c r="L19" i="5"/>
  <c r="K19" i="5"/>
  <c r="J19" i="5"/>
  <c r="I19" i="5"/>
  <c r="H19" i="5"/>
  <c r="G19" i="5"/>
  <c r="F19" i="5"/>
  <c r="D19" i="5"/>
  <c r="C19" i="5"/>
  <c r="B19" i="5"/>
  <c r="J17" i="5"/>
  <c r="B17" i="5"/>
  <c r="B16" i="5"/>
  <c r="B12" i="5"/>
  <c r="B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M7" i="5"/>
  <c r="L7" i="5"/>
  <c r="K7" i="5"/>
  <c r="J7" i="5"/>
  <c r="I7" i="5"/>
  <c r="H7" i="5"/>
  <c r="G7" i="5"/>
  <c r="F7" i="5"/>
  <c r="E7" i="5"/>
  <c r="D7" i="5"/>
  <c r="C7" i="5"/>
  <c r="B7" i="5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V40" i="4"/>
  <c r="J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40" i="4"/>
  <c r="B39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C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5" i="4"/>
  <c r="B13" i="6" s="1"/>
  <c r="O9" i="4"/>
  <c r="N9" i="4"/>
  <c r="M9" i="4"/>
  <c r="L9" i="4"/>
  <c r="K9" i="4"/>
  <c r="J9" i="4"/>
  <c r="I9" i="4"/>
  <c r="H9" i="4"/>
  <c r="G9" i="4"/>
  <c r="F9" i="4"/>
  <c r="E9" i="4"/>
  <c r="W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2" i="4"/>
  <c r="C11" i="4"/>
  <c r="D9" i="4"/>
  <c r="D18" i="4"/>
  <c r="C18" i="4"/>
  <c r="J17" i="4"/>
  <c r="B20" i="4"/>
  <c r="B18" i="4"/>
  <c r="B16" i="4"/>
  <c r="B6" i="4"/>
  <c r="C110" i="1"/>
  <c r="B110" i="1"/>
  <c r="AG20" i="4"/>
  <c r="B28" i="5"/>
  <c r="AG28" i="5"/>
  <c r="I26" i="5"/>
  <c r="I17" i="5"/>
  <c r="AF14" i="4" l="1"/>
  <c r="B11" i="7"/>
  <c r="W11" i="4"/>
  <c r="E35" i="5"/>
  <c r="C17" i="7"/>
  <c r="J16" i="5"/>
  <c r="W82" i="1"/>
  <c r="W5" i="7"/>
  <c r="W6" i="7" s="1"/>
  <c r="D25" i="5"/>
  <c r="B14" i="5"/>
  <c r="B10" i="7" s="1"/>
  <c r="T28" i="5"/>
  <c r="C17" i="5"/>
  <c r="E28" i="5"/>
  <c r="K17" i="4"/>
  <c r="S17" i="4"/>
  <c r="C26" i="5"/>
  <c r="AG17" i="4"/>
  <c r="H38" i="4"/>
  <c r="P38" i="4"/>
  <c r="X38" i="4"/>
  <c r="AF38" i="4"/>
  <c r="K38" i="4"/>
  <c r="S38" i="4"/>
  <c r="AA38" i="4"/>
  <c r="M20" i="4"/>
  <c r="P17" i="4"/>
  <c r="P20" i="4"/>
  <c r="R31" i="5"/>
  <c r="Z28" i="5"/>
  <c r="D28" i="5"/>
  <c r="S31" i="5"/>
  <c r="AB28" i="5"/>
  <c r="Q17" i="4"/>
  <c r="R20" i="4"/>
  <c r="C38" i="4"/>
  <c r="P31" i="5"/>
  <c r="U28" i="5"/>
  <c r="C17" i="4"/>
  <c r="X17" i="4"/>
  <c r="E20" i="4"/>
  <c r="U20" i="4"/>
  <c r="E38" i="4"/>
  <c r="M38" i="4"/>
  <c r="U38" i="4"/>
  <c r="AC38" i="4"/>
  <c r="H17" i="5"/>
  <c r="AF31" i="5"/>
  <c r="J31" i="5"/>
  <c r="R28" i="5"/>
  <c r="S20" i="4"/>
  <c r="K31" i="5"/>
  <c r="H17" i="4"/>
  <c r="Y17" i="4"/>
  <c r="H20" i="4"/>
  <c r="Z20" i="4"/>
  <c r="AA31" i="5"/>
  <c r="H31" i="5"/>
  <c r="M28" i="5"/>
  <c r="C20" i="4"/>
  <c r="I17" i="4"/>
  <c r="AA17" i="4"/>
  <c r="J20" i="4"/>
  <c r="AA20" i="4"/>
  <c r="Z31" i="5"/>
  <c r="C31" i="5"/>
  <c r="L28" i="5"/>
  <c r="AF17" i="4"/>
  <c r="K20" i="4"/>
  <c r="AC20" i="4"/>
  <c r="X31" i="5"/>
  <c r="AC28" i="5"/>
  <c r="H35" i="5"/>
  <c r="AD38" i="4"/>
  <c r="I16" i="5"/>
  <c r="E29" i="5"/>
  <c r="R17" i="4"/>
  <c r="Z17" i="4"/>
  <c r="D20" i="4"/>
  <c r="L20" i="4"/>
  <c r="T20" i="4"/>
  <c r="AB20" i="4"/>
  <c r="G38" i="4"/>
  <c r="O38" i="4"/>
  <c r="W38" i="4"/>
  <c r="AE38" i="4"/>
  <c r="AG31" i="5"/>
  <c r="Y31" i="5"/>
  <c r="Q31" i="5"/>
  <c r="I31" i="5"/>
  <c r="D29" i="5"/>
  <c r="AA28" i="5"/>
  <c r="S28" i="5"/>
  <c r="K28" i="5"/>
  <c r="C28" i="5"/>
  <c r="V38" i="4"/>
  <c r="H26" i="5"/>
  <c r="C34" i="5"/>
  <c r="B17" i="4"/>
  <c r="D17" i="4"/>
  <c r="L17" i="4"/>
  <c r="T17" i="4"/>
  <c r="AB17" i="4"/>
  <c r="E18" i="4"/>
  <c r="F20" i="4"/>
  <c r="N20" i="4"/>
  <c r="V20" i="4"/>
  <c r="AD20" i="4"/>
  <c r="I38" i="4"/>
  <c r="Q38" i="4"/>
  <c r="Y38" i="4"/>
  <c r="AG38" i="4"/>
  <c r="D16" i="5"/>
  <c r="D17" i="5"/>
  <c r="AE31" i="5"/>
  <c r="W31" i="5"/>
  <c r="O31" i="5"/>
  <c r="G31" i="5"/>
  <c r="Y28" i="5"/>
  <c r="Q28" i="5"/>
  <c r="I28" i="5"/>
  <c r="G26" i="5"/>
  <c r="C16" i="4"/>
  <c r="H16" i="5"/>
  <c r="F38" i="4"/>
  <c r="E17" i="4"/>
  <c r="M17" i="4"/>
  <c r="U17" i="4"/>
  <c r="AC17" i="4"/>
  <c r="G20" i="4"/>
  <c r="O20" i="4"/>
  <c r="W20" i="4"/>
  <c r="AE20" i="4"/>
  <c r="J38" i="4"/>
  <c r="R38" i="4"/>
  <c r="Z38" i="4"/>
  <c r="E16" i="5"/>
  <c r="E17" i="5"/>
  <c r="AD31" i="5"/>
  <c r="V31" i="5"/>
  <c r="N31" i="5"/>
  <c r="F31" i="5"/>
  <c r="AF28" i="5"/>
  <c r="X28" i="5"/>
  <c r="P28" i="5"/>
  <c r="H28" i="5"/>
  <c r="F26" i="5"/>
  <c r="N38" i="4"/>
  <c r="C29" i="5"/>
  <c r="F17" i="4"/>
  <c r="N17" i="4"/>
  <c r="V17" i="4"/>
  <c r="AD17" i="4"/>
  <c r="X20" i="4"/>
  <c r="AF20" i="4"/>
  <c r="F16" i="5"/>
  <c r="F17" i="5"/>
  <c r="AC31" i="5"/>
  <c r="U31" i="5"/>
  <c r="M31" i="5"/>
  <c r="E31" i="5"/>
  <c r="AE28" i="5"/>
  <c r="W28" i="5"/>
  <c r="O28" i="5"/>
  <c r="G28" i="5"/>
  <c r="E26" i="5"/>
  <c r="C16" i="5"/>
  <c r="G17" i="4"/>
  <c r="O17" i="4"/>
  <c r="W17" i="4"/>
  <c r="AE17" i="4"/>
  <c r="I20" i="4"/>
  <c r="Q20" i="4"/>
  <c r="Y20" i="4"/>
  <c r="L38" i="4"/>
  <c r="T38" i="4"/>
  <c r="AB38" i="4"/>
  <c r="G16" i="5"/>
  <c r="G17" i="5"/>
  <c r="AB31" i="5"/>
  <c r="T31" i="5"/>
  <c r="L31" i="5"/>
  <c r="D31" i="5"/>
  <c r="AD28" i="5"/>
  <c r="V28" i="5"/>
  <c r="N28" i="5"/>
  <c r="F28" i="5"/>
  <c r="D26" i="5"/>
  <c r="C25" i="5"/>
  <c r="C13" i="6"/>
  <c r="B11" i="6"/>
  <c r="H18" i="4" l="1"/>
  <c r="AG14" i="4"/>
  <c r="I35" i="5"/>
  <c r="F35" i="5"/>
  <c r="F18" i="4"/>
  <c r="G35" i="5"/>
  <c r="G18" i="4"/>
  <c r="C12" i="5"/>
  <c r="W9" i="5"/>
  <c r="X11" i="4"/>
  <c r="X82" i="1"/>
  <c r="D17" i="7"/>
  <c r="X5" i="7"/>
  <c r="X6" i="7" s="1"/>
  <c r="C14" i="5"/>
  <c r="K16" i="5"/>
  <c r="K26" i="5"/>
  <c r="K17" i="5"/>
  <c r="D34" i="5"/>
  <c r="D16" i="4"/>
  <c r="D14" i="5"/>
  <c r="I18" i="4"/>
  <c r="C11" i="6"/>
  <c r="D110" i="1"/>
  <c r="L16" i="5"/>
  <c r="D12" i="5" l="1"/>
  <c r="Y11" i="4"/>
  <c r="X9" i="5"/>
  <c r="Y82" i="1"/>
  <c r="Y5" i="7"/>
  <c r="Y6" i="7" s="1"/>
  <c r="E17" i="7"/>
  <c r="E25" i="5"/>
  <c r="D10" i="7"/>
  <c r="C10" i="7"/>
  <c r="J18" i="4"/>
  <c r="J35" i="5"/>
  <c r="L17" i="5"/>
  <c r="L26" i="5"/>
  <c r="E34" i="5"/>
  <c r="E110" i="1"/>
  <c r="M16" i="5"/>
  <c r="E12" i="5" l="1"/>
  <c r="Z5" i="7"/>
  <c r="Z6" i="7" s="1"/>
  <c r="Y9" i="5"/>
  <c r="Z11" i="4"/>
  <c r="F25" i="5"/>
  <c r="Z82" i="1"/>
  <c r="F17" i="7"/>
  <c r="M26" i="5"/>
  <c r="F34" i="5"/>
  <c r="M17" i="5"/>
  <c r="K35" i="5"/>
  <c r="K18" i="4"/>
  <c r="F110" i="1"/>
  <c r="N16" i="5"/>
  <c r="F12" i="5" l="1"/>
  <c r="G17" i="7"/>
  <c r="AA5" i="7"/>
  <c r="AA6" i="7" s="1"/>
  <c r="Z9" i="5"/>
  <c r="AA11" i="4"/>
  <c r="AA82" i="1"/>
  <c r="G25" i="5"/>
  <c r="N17" i="5"/>
  <c r="G34" i="5"/>
  <c r="N26" i="5"/>
  <c r="L18" i="4"/>
  <c r="L35" i="5"/>
  <c r="G110" i="1"/>
  <c r="O16" i="5"/>
  <c r="G12" i="5" l="1"/>
  <c r="H12" i="5"/>
  <c r="AA9" i="5"/>
  <c r="AB11" i="4"/>
  <c r="AB5" i="7"/>
  <c r="AB6" i="7" s="1"/>
  <c r="H17" i="7"/>
  <c r="H25" i="5"/>
  <c r="AB82" i="1"/>
  <c r="H34" i="5"/>
  <c r="M35" i="5"/>
  <c r="M18" i="4"/>
  <c r="O26" i="5"/>
  <c r="O17" i="5"/>
  <c r="H110" i="1"/>
  <c r="P16" i="5"/>
  <c r="I12" i="5" l="1"/>
  <c r="AB9" i="5"/>
  <c r="AC11" i="4"/>
  <c r="AC82" i="1"/>
  <c r="AC5" i="7"/>
  <c r="AC6" i="7" s="1"/>
  <c r="I25" i="5"/>
  <c r="I17" i="7"/>
  <c r="P17" i="5"/>
  <c r="N18" i="4"/>
  <c r="N35" i="5"/>
  <c r="I34" i="5"/>
  <c r="P26" i="5"/>
  <c r="I110" i="1"/>
  <c r="Q16" i="5"/>
  <c r="J12" i="5" l="1"/>
  <c r="AD82" i="1"/>
  <c r="AD5" i="7"/>
  <c r="AD6" i="7" s="1"/>
  <c r="AC9" i="5"/>
  <c r="AD11" i="4"/>
  <c r="K25" i="5"/>
  <c r="J17" i="7"/>
  <c r="Q26" i="5"/>
  <c r="J34" i="5"/>
  <c r="O18" i="4"/>
  <c r="O35" i="5"/>
  <c r="Q17" i="5"/>
  <c r="J110" i="1"/>
  <c r="R16" i="5"/>
  <c r="K12" i="5" l="1"/>
  <c r="K17" i="7"/>
  <c r="AE5" i="7"/>
  <c r="AE6" i="7" s="1"/>
  <c r="AD9" i="5"/>
  <c r="AE11" i="4"/>
  <c r="AE82" i="1"/>
  <c r="L25" i="5"/>
  <c r="P35" i="5"/>
  <c r="P18" i="4"/>
  <c r="K34" i="5"/>
  <c r="R17" i="5"/>
  <c r="R26" i="5"/>
  <c r="K110" i="1"/>
  <c r="S16" i="5"/>
  <c r="L12" i="5" l="1"/>
  <c r="AE9" i="5"/>
  <c r="AF11" i="4"/>
  <c r="AF82" i="1"/>
  <c r="L17" i="7"/>
  <c r="AF5" i="7"/>
  <c r="AF6" i="7" s="1"/>
  <c r="M25" i="5"/>
  <c r="L34" i="5"/>
  <c r="S26" i="5"/>
  <c r="S17" i="5"/>
  <c r="Q18" i="4"/>
  <c r="Q35" i="5"/>
  <c r="L110" i="1"/>
  <c r="T16" i="5"/>
  <c r="AG82" i="1" l="1"/>
  <c r="AG9" i="5" s="1"/>
  <c r="M12" i="5"/>
  <c r="N25" i="5"/>
  <c r="AG5" i="7"/>
  <c r="AG6" i="7" s="1"/>
  <c r="AG11" i="4"/>
  <c r="AF9" i="5"/>
  <c r="M17" i="7"/>
  <c r="T26" i="5"/>
  <c r="T17" i="5"/>
  <c r="R18" i="4"/>
  <c r="R35" i="5"/>
  <c r="M34" i="5"/>
  <c r="M110" i="1"/>
  <c r="U16" i="5"/>
  <c r="N12" i="5" l="1"/>
  <c r="O25" i="5"/>
  <c r="N17" i="7"/>
  <c r="S35" i="5"/>
  <c r="S18" i="4"/>
  <c r="N34" i="5"/>
  <c r="U17" i="5"/>
  <c r="U26" i="5"/>
  <c r="N110" i="1"/>
  <c r="V16" i="5"/>
  <c r="O12" i="5" l="1"/>
  <c r="P25" i="5"/>
  <c r="O17" i="7"/>
  <c r="V17" i="5"/>
  <c r="V26" i="5"/>
  <c r="O34" i="5"/>
  <c r="T18" i="4"/>
  <c r="T35" i="5"/>
  <c r="O110" i="1"/>
  <c r="W16" i="5"/>
  <c r="P12" i="5" l="1"/>
  <c r="P17" i="7"/>
  <c r="Q25" i="5"/>
  <c r="W26" i="5"/>
  <c r="W17" i="5"/>
  <c r="U35" i="5"/>
  <c r="U18" i="4"/>
  <c r="P34" i="5"/>
  <c r="P110" i="1"/>
  <c r="X16" i="5"/>
  <c r="Q12" i="5" l="1"/>
  <c r="Q17" i="7"/>
  <c r="R25" i="5"/>
  <c r="V18" i="4"/>
  <c r="V35" i="5"/>
  <c r="X17" i="5"/>
  <c r="Q34" i="5"/>
  <c r="X26" i="5"/>
  <c r="Q110" i="1"/>
  <c r="Y16" i="5"/>
  <c r="R12" i="5" l="1"/>
  <c r="S25" i="5"/>
  <c r="R17" i="7"/>
  <c r="R34" i="5"/>
  <c r="Y17" i="5"/>
  <c r="W35" i="5"/>
  <c r="W18" i="4"/>
  <c r="Y26" i="5"/>
  <c r="Z16" i="5"/>
  <c r="S12" i="5" l="1"/>
  <c r="S17" i="7"/>
  <c r="T25" i="5"/>
  <c r="X35" i="5"/>
  <c r="X18" i="4"/>
  <c r="S34" i="5"/>
  <c r="Z17" i="5"/>
  <c r="Z26" i="5"/>
  <c r="AA16" i="5"/>
  <c r="T12" i="5" l="1"/>
  <c r="T17" i="7"/>
  <c r="U25" i="5"/>
  <c r="Y18" i="4"/>
  <c r="Y35" i="5"/>
  <c r="AA17" i="5"/>
  <c r="T34" i="5"/>
  <c r="AA26" i="5"/>
  <c r="AB16" i="5"/>
  <c r="U12" i="5" l="1"/>
  <c r="U17" i="7"/>
  <c r="V25" i="5"/>
  <c r="U34" i="5"/>
  <c r="AB17" i="5"/>
  <c r="AB26" i="5"/>
  <c r="Z18" i="4"/>
  <c r="Z35" i="5"/>
  <c r="AC16" i="5"/>
  <c r="V12" i="5" l="1"/>
  <c r="V17" i="7"/>
  <c r="W25" i="5"/>
  <c r="AC26" i="5"/>
  <c r="AC17" i="5"/>
  <c r="AA35" i="5"/>
  <c r="AA18" i="4"/>
  <c r="V34" i="5"/>
  <c r="V110" i="1"/>
  <c r="AD16" i="5"/>
  <c r="W12" i="5" l="1"/>
  <c r="X25" i="5"/>
  <c r="W17" i="7"/>
  <c r="AB18" i="4"/>
  <c r="AB35" i="5"/>
  <c r="W34" i="5"/>
  <c r="AD17" i="5"/>
  <c r="AD26" i="5"/>
  <c r="AE16" i="5"/>
  <c r="X12" i="5" l="1"/>
  <c r="X17" i="7"/>
  <c r="Y25" i="5"/>
  <c r="AE17" i="5"/>
  <c r="AC18" i="4"/>
  <c r="AC35" i="5"/>
  <c r="AE26" i="5"/>
  <c r="X34" i="5"/>
  <c r="AF16" i="5"/>
  <c r="Y12" i="5" l="1"/>
  <c r="Y17" i="7"/>
  <c r="Z25" i="5"/>
  <c r="Y34" i="5"/>
  <c r="AG26" i="5"/>
  <c r="AF26" i="5"/>
  <c r="AG17" i="5"/>
  <c r="AF17" i="5"/>
  <c r="AD18" i="4"/>
  <c r="AD35" i="5"/>
  <c r="AG16" i="5"/>
  <c r="Z12" i="5" l="1"/>
  <c r="AA25" i="5"/>
  <c r="Z17" i="7"/>
  <c r="AE18" i="4"/>
  <c r="AE35" i="5"/>
  <c r="Z34" i="5"/>
  <c r="AA12" i="5" l="1"/>
  <c r="AA17" i="7"/>
  <c r="AB25" i="5"/>
  <c r="AA34" i="5"/>
  <c r="AF35" i="5"/>
  <c r="AF18" i="4"/>
  <c r="AB12" i="5" l="1"/>
  <c r="AC25" i="5"/>
  <c r="AB17" i="7"/>
  <c r="AG18" i="4"/>
  <c r="AG35" i="5"/>
  <c r="AB34" i="5"/>
  <c r="AC12" i="5" l="1"/>
  <c r="AC17" i="7"/>
  <c r="AD25" i="5"/>
  <c r="AC34" i="5"/>
  <c r="AD12" i="5" l="1"/>
  <c r="AE12" i="5"/>
  <c r="AE25" i="5"/>
  <c r="AD17" i="7"/>
  <c r="AD34" i="5"/>
  <c r="AF12" i="5" l="1"/>
  <c r="AE17" i="7"/>
  <c r="AF25" i="5"/>
  <c r="AG25" i="5"/>
  <c r="AE34" i="5"/>
  <c r="AG12" i="5" l="1"/>
  <c r="AF17" i="7"/>
  <c r="AG34" i="5"/>
  <c r="AF34" i="5"/>
  <c r="AG17" i="7" l="1"/>
  <c r="B23" i="4"/>
  <c r="B71" i="1"/>
  <c r="D71" i="1" l="1"/>
  <c r="B109" i="1"/>
  <c r="B15" i="4" s="1"/>
  <c r="B6" i="5"/>
  <c r="D8" i="4"/>
  <c r="B24" i="4"/>
  <c r="B38" i="4" s="1"/>
  <c r="C71" i="1"/>
  <c r="B4" i="5" l="1"/>
  <c r="B33" i="5"/>
  <c r="B9" i="7" s="1"/>
  <c r="B37" i="4"/>
  <c r="B41" i="4" s="1"/>
  <c r="B43" i="4" s="1"/>
  <c r="D25" i="4"/>
  <c r="C109" i="1"/>
  <c r="C15" i="4" s="1"/>
  <c r="E8" i="4"/>
  <c r="C6" i="5"/>
  <c r="D109" i="1"/>
  <c r="D15" i="4" s="1"/>
  <c r="D6" i="5"/>
  <c r="F8" i="4"/>
  <c r="C32" i="1"/>
  <c r="C12" i="1"/>
  <c r="C11" i="1"/>
  <c r="D11" i="1" s="1"/>
  <c r="E11" i="1" s="1"/>
  <c r="F11" i="1" s="1"/>
  <c r="G11" i="1" s="1"/>
  <c r="H11" i="1" s="1"/>
  <c r="I11" i="1" s="1"/>
  <c r="K11" i="1"/>
  <c r="L11" i="1" s="1"/>
  <c r="M11" i="1" s="1"/>
  <c r="N11" i="1" s="1"/>
  <c r="C10" i="1"/>
  <c r="B7" i="6" l="1"/>
  <c r="B21" i="5"/>
  <c r="C4" i="5"/>
  <c r="D4" i="5"/>
  <c r="D21" i="5" s="1"/>
  <c r="B7" i="7"/>
  <c r="B14" i="7" s="1"/>
  <c r="B19" i="7" s="1"/>
  <c r="B23" i="5"/>
  <c r="B12" i="7"/>
  <c r="O11" i="1"/>
  <c r="N76" i="1"/>
  <c r="D10" i="1"/>
  <c r="C22" i="1"/>
  <c r="C33" i="4" s="1"/>
  <c r="E71" i="1"/>
  <c r="D38" i="4"/>
  <c r="D13" i="6"/>
  <c r="C33" i="5"/>
  <c r="C9" i="7" s="1"/>
  <c r="C12" i="7" s="1"/>
  <c r="B6" i="6"/>
  <c r="D33" i="5"/>
  <c r="D9" i="7" s="1"/>
  <c r="D32" i="1"/>
  <c r="C30" i="5"/>
  <c r="D12" i="1"/>
  <c r="C27" i="5"/>
  <c r="C11" i="7" l="1"/>
  <c r="C7" i="7"/>
  <c r="C14" i="7" s="1"/>
  <c r="C19" i="7" s="1"/>
  <c r="C21" i="5"/>
  <c r="C7" i="6"/>
  <c r="D7" i="6" s="1"/>
  <c r="C18" i="7"/>
  <c r="B4" i="6"/>
  <c r="B37" i="5"/>
  <c r="B42" i="5" s="1"/>
  <c r="B45" i="5" s="1"/>
  <c r="B17" i="6" s="1"/>
  <c r="B15" i="6" s="1"/>
  <c r="B18" i="7"/>
  <c r="B20" i="7" s="1"/>
  <c r="B21" i="7" s="1"/>
  <c r="D7" i="7"/>
  <c r="D14" i="7" s="1"/>
  <c r="D19" i="7" s="1"/>
  <c r="C37" i="4"/>
  <c r="G8" i="4"/>
  <c r="E6" i="5"/>
  <c r="E109" i="1"/>
  <c r="E15" i="4" s="1"/>
  <c r="C16" i="6"/>
  <c r="C40" i="4"/>
  <c r="F71" i="1"/>
  <c r="E10" i="1"/>
  <c r="D22" i="1"/>
  <c r="N7" i="5"/>
  <c r="P9" i="4"/>
  <c r="P11" i="1"/>
  <c r="O76" i="1"/>
  <c r="E13" i="6"/>
  <c r="D11" i="6"/>
  <c r="C9" i="6"/>
  <c r="C23" i="5"/>
  <c r="E32" i="1"/>
  <c r="D30" i="5"/>
  <c r="E12" i="1"/>
  <c r="B19" i="6" l="1"/>
  <c r="E4" i="5"/>
  <c r="E7" i="6" s="1"/>
  <c r="D33" i="4"/>
  <c r="D16" i="6" s="1"/>
  <c r="E33" i="5"/>
  <c r="E9" i="7" s="1"/>
  <c r="C37" i="5"/>
  <c r="C42" i="5" s="1"/>
  <c r="C45" i="5" s="1"/>
  <c r="C17" i="6" s="1"/>
  <c r="C15" i="6" s="1"/>
  <c r="C20" i="7"/>
  <c r="C21" i="7" s="1"/>
  <c r="C41" i="4"/>
  <c r="C43" i="4" s="1"/>
  <c r="C6" i="6" s="1"/>
  <c r="C4" i="6" s="1"/>
  <c r="G71" i="1"/>
  <c r="O7" i="5"/>
  <c r="Q9" i="4"/>
  <c r="Q11" i="1"/>
  <c r="P76" i="1"/>
  <c r="E22" i="1"/>
  <c r="E33" i="4" s="1"/>
  <c r="E40" i="4" s="1"/>
  <c r="F10" i="1"/>
  <c r="F6" i="5"/>
  <c r="F109" i="1"/>
  <c r="H8" i="4"/>
  <c r="E11" i="6"/>
  <c r="F13" i="6"/>
  <c r="D27" i="5"/>
  <c r="D11" i="7" s="1"/>
  <c r="D12" i="7" s="1"/>
  <c r="D37" i="4"/>
  <c r="F32" i="1"/>
  <c r="E30" i="5"/>
  <c r="D9" i="6"/>
  <c r="F12" i="1"/>
  <c r="F33" i="5" l="1"/>
  <c r="F9" i="7" s="1"/>
  <c r="F15" i="4"/>
  <c r="C19" i="6"/>
  <c r="F4" i="5"/>
  <c r="E7" i="7"/>
  <c r="D18" i="7"/>
  <c r="D20" i="7" s="1"/>
  <c r="D40" i="4"/>
  <c r="D41" i="4" s="1"/>
  <c r="D43" i="4" s="1"/>
  <c r="D6" i="6" s="1"/>
  <c r="D4" i="6" s="1"/>
  <c r="D23" i="5"/>
  <c r="E16" i="6"/>
  <c r="R11" i="1"/>
  <c r="Q76" i="1"/>
  <c r="E19" i="5"/>
  <c r="E14" i="5" s="1"/>
  <c r="E16" i="4"/>
  <c r="E37" i="4" s="1"/>
  <c r="E41" i="4" s="1"/>
  <c r="G109" i="1"/>
  <c r="I8" i="4"/>
  <c r="G6" i="5"/>
  <c r="G10" i="1"/>
  <c r="F22" i="1"/>
  <c r="F33" i="4" s="1"/>
  <c r="F40" i="4" s="1"/>
  <c r="P7" i="5"/>
  <c r="R9" i="4"/>
  <c r="H71" i="1"/>
  <c r="E27" i="5"/>
  <c r="E11" i="7" s="1"/>
  <c r="F11" i="6"/>
  <c r="G13" i="6"/>
  <c r="E9" i="6"/>
  <c r="G32" i="1"/>
  <c r="F30" i="5"/>
  <c r="G12" i="1"/>
  <c r="F18" i="5" l="1"/>
  <c r="F14" i="5" s="1"/>
  <c r="F10" i="7" s="1"/>
  <c r="E43" i="4"/>
  <c r="E6" i="6" s="1"/>
  <c r="E4" i="6" s="1"/>
  <c r="F7" i="7"/>
  <c r="F7" i="6"/>
  <c r="G4" i="5"/>
  <c r="G33" i="5"/>
  <c r="G9" i="7" s="1"/>
  <c r="S12" i="4"/>
  <c r="R110" i="1"/>
  <c r="E21" i="5"/>
  <c r="E10" i="7"/>
  <c r="E23" i="5"/>
  <c r="D37" i="5"/>
  <c r="D42" i="5" s="1"/>
  <c r="D45" i="5" s="1"/>
  <c r="D17" i="6" s="1"/>
  <c r="D15" i="6" s="1"/>
  <c r="D19" i="6" s="1"/>
  <c r="D21" i="7"/>
  <c r="J8" i="4"/>
  <c r="H109" i="1"/>
  <c r="H6" i="5"/>
  <c r="H4" i="5" s="1"/>
  <c r="I71" i="1"/>
  <c r="F16" i="6"/>
  <c r="H10" i="1"/>
  <c r="G22" i="1"/>
  <c r="G33" i="4" s="1"/>
  <c r="G40" i="4" s="1"/>
  <c r="Q7" i="5"/>
  <c r="S9" i="4"/>
  <c r="S11" i="1"/>
  <c r="R76" i="1"/>
  <c r="F16" i="4"/>
  <c r="F37" i="4" s="1"/>
  <c r="F41" i="4" s="1"/>
  <c r="F27" i="5"/>
  <c r="G11" i="6"/>
  <c r="H13" i="6"/>
  <c r="H32" i="1"/>
  <c r="G30" i="5"/>
  <c r="F9" i="6"/>
  <c r="H12" i="1"/>
  <c r="G18" i="5" l="1"/>
  <c r="G14" i="5" s="1"/>
  <c r="F14" i="7"/>
  <c r="F19" i="7" s="1"/>
  <c r="F21" i="5"/>
  <c r="G15" i="4"/>
  <c r="G7" i="7"/>
  <c r="G7" i="6"/>
  <c r="H7" i="6" s="1"/>
  <c r="F43" i="4"/>
  <c r="F6" i="6" s="1"/>
  <c r="F4" i="6" s="1"/>
  <c r="E14" i="7"/>
  <c r="E19" i="7" s="1"/>
  <c r="E12" i="7"/>
  <c r="H33" i="5"/>
  <c r="H9" i="7" s="1"/>
  <c r="T12" i="4"/>
  <c r="S110" i="1"/>
  <c r="E37" i="5"/>
  <c r="E42" i="5" s="1"/>
  <c r="E45" i="5" s="1"/>
  <c r="E17" i="6" s="1"/>
  <c r="E15" i="6" s="1"/>
  <c r="E19" i="6" s="1"/>
  <c r="H7" i="7"/>
  <c r="V76" i="1"/>
  <c r="J71" i="1"/>
  <c r="I109" i="1"/>
  <c r="K8" i="4"/>
  <c r="I6" i="5"/>
  <c r="I4" i="5" s="1"/>
  <c r="I10" i="1"/>
  <c r="H22" i="1"/>
  <c r="H33" i="4" s="1"/>
  <c r="H40" i="4" s="1"/>
  <c r="T9" i="4"/>
  <c r="R7" i="5"/>
  <c r="T11" i="1"/>
  <c r="S76" i="1"/>
  <c r="G16" i="6"/>
  <c r="F29" i="5"/>
  <c r="G29" i="5"/>
  <c r="G27" i="5"/>
  <c r="H11" i="6"/>
  <c r="I13" i="6"/>
  <c r="G9" i="6"/>
  <c r="I32" i="1"/>
  <c r="H30" i="5"/>
  <c r="I12" i="1"/>
  <c r="I18" i="5" s="1"/>
  <c r="G21" i="5" l="1"/>
  <c r="G10" i="7"/>
  <c r="G14" i="7" s="1"/>
  <c r="G19" i="7" s="1"/>
  <c r="H18" i="5"/>
  <c r="H14" i="5" s="1"/>
  <c r="I15" i="4"/>
  <c r="H15" i="4"/>
  <c r="E18" i="7"/>
  <c r="E20" i="7" s="1"/>
  <c r="E21" i="7" s="1"/>
  <c r="G11" i="7"/>
  <c r="G12" i="7" s="1"/>
  <c r="G18" i="7" s="1"/>
  <c r="F23" i="5"/>
  <c r="F37" i="5" s="1"/>
  <c r="F42" i="5" s="1"/>
  <c r="F45" i="5" s="1"/>
  <c r="F17" i="6" s="1"/>
  <c r="F15" i="6" s="1"/>
  <c r="F19" i="6" s="1"/>
  <c r="F11" i="7"/>
  <c r="F12" i="7" s="1"/>
  <c r="I33" i="5"/>
  <c r="I9" i="7" s="1"/>
  <c r="U12" i="4"/>
  <c r="T110" i="1"/>
  <c r="J12" i="1"/>
  <c r="I7" i="7"/>
  <c r="H16" i="6"/>
  <c r="K71" i="1"/>
  <c r="K10" i="1"/>
  <c r="I22" i="1"/>
  <c r="I33" i="4" s="1"/>
  <c r="I40" i="4" s="1"/>
  <c r="U11" i="1"/>
  <c r="T76" i="1"/>
  <c r="J109" i="1"/>
  <c r="L8" i="4"/>
  <c r="J6" i="5"/>
  <c r="J4" i="5" s="1"/>
  <c r="S7" i="5"/>
  <c r="U9" i="4"/>
  <c r="V7" i="5"/>
  <c r="X9" i="4"/>
  <c r="I7" i="6"/>
  <c r="G16" i="4"/>
  <c r="G37" i="4" s="1"/>
  <c r="G41" i="4" s="1"/>
  <c r="G43" i="4" s="1"/>
  <c r="G6" i="6" s="1"/>
  <c r="G4" i="6" s="1"/>
  <c r="G23" i="5"/>
  <c r="H16" i="4"/>
  <c r="H27" i="5"/>
  <c r="J13" i="6"/>
  <c r="I11" i="6"/>
  <c r="J32" i="1"/>
  <c r="I30" i="5"/>
  <c r="H9" i="6"/>
  <c r="H10" i="7" l="1"/>
  <c r="H14" i="7" s="1"/>
  <c r="H19" i="7" s="1"/>
  <c r="H21" i="5"/>
  <c r="I14" i="5"/>
  <c r="F18" i="7"/>
  <c r="F20" i="7" s="1"/>
  <c r="F21" i="7" s="1"/>
  <c r="J33" i="5"/>
  <c r="J9" i="7" s="1"/>
  <c r="V12" i="4"/>
  <c r="U110" i="1"/>
  <c r="G37" i="5"/>
  <c r="G42" i="5" s="1"/>
  <c r="G45" i="5" s="1"/>
  <c r="G17" i="6" s="1"/>
  <c r="G15" i="6" s="1"/>
  <c r="G19" i="6" s="1"/>
  <c r="G20" i="7"/>
  <c r="G21" i="7" s="1"/>
  <c r="J7" i="7"/>
  <c r="J7" i="6"/>
  <c r="T7" i="5"/>
  <c r="V9" i="4"/>
  <c r="L71" i="1"/>
  <c r="W11" i="1"/>
  <c r="U76" i="1"/>
  <c r="L10" i="1"/>
  <c r="K22" i="1"/>
  <c r="K33" i="4" s="1"/>
  <c r="K40" i="4" s="1"/>
  <c r="K109" i="1"/>
  <c r="K6" i="5"/>
  <c r="K4" i="5" s="1"/>
  <c r="M8" i="4"/>
  <c r="I16" i="6"/>
  <c r="J16" i="6" s="1"/>
  <c r="H37" i="4"/>
  <c r="H41" i="4" s="1"/>
  <c r="H43" i="4" s="1"/>
  <c r="H6" i="6" s="1"/>
  <c r="H4" i="6" s="1"/>
  <c r="H29" i="5"/>
  <c r="K13" i="6"/>
  <c r="J11" i="6"/>
  <c r="I29" i="5"/>
  <c r="I27" i="5"/>
  <c r="I9" i="6"/>
  <c r="K32" i="1"/>
  <c r="J30" i="5"/>
  <c r="K12" i="1"/>
  <c r="J18" i="5" l="1"/>
  <c r="J14" i="5" s="1"/>
  <c r="J15" i="4"/>
  <c r="I10" i="7"/>
  <c r="I14" i="7" s="1"/>
  <c r="I19" i="7" s="1"/>
  <c r="I21" i="5"/>
  <c r="I11" i="7"/>
  <c r="H23" i="5"/>
  <c r="H37" i="5" s="1"/>
  <c r="H42" i="5" s="1"/>
  <c r="H45" i="5" s="1"/>
  <c r="H17" i="6" s="1"/>
  <c r="H15" i="6" s="1"/>
  <c r="H19" i="6" s="1"/>
  <c r="H11" i="7"/>
  <c r="H12" i="7" s="1"/>
  <c r="K33" i="5"/>
  <c r="K9" i="7" s="1"/>
  <c r="X12" i="4"/>
  <c r="W110" i="1"/>
  <c r="K7" i="6"/>
  <c r="K7" i="7"/>
  <c r="K16" i="6"/>
  <c r="U7" i="5"/>
  <c r="W9" i="4"/>
  <c r="X11" i="1"/>
  <c r="W76" i="1"/>
  <c r="L109" i="1"/>
  <c r="N8" i="4"/>
  <c r="L6" i="5"/>
  <c r="L4" i="5" s="1"/>
  <c r="M71" i="1"/>
  <c r="M10" i="1"/>
  <c r="L22" i="1"/>
  <c r="L33" i="4" s="1"/>
  <c r="L40" i="4" s="1"/>
  <c r="I16" i="4"/>
  <c r="I37" i="4" s="1"/>
  <c r="I41" i="4" s="1"/>
  <c r="I43" i="4" s="1"/>
  <c r="I6" i="6" s="1"/>
  <c r="I4" i="6" s="1"/>
  <c r="I23" i="5"/>
  <c r="J29" i="5"/>
  <c r="J27" i="5"/>
  <c r="K11" i="6"/>
  <c r="L13" i="6"/>
  <c r="L32" i="1"/>
  <c r="K30" i="5"/>
  <c r="J9" i="6"/>
  <c r="L12" i="1"/>
  <c r="J10" i="7" l="1"/>
  <c r="J14" i="7" s="1"/>
  <c r="J19" i="7" s="1"/>
  <c r="J21" i="5"/>
  <c r="K18" i="5"/>
  <c r="K14" i="5" s="1"/>
  <c r="K15" i="4"/>
  <c r="L18" i="5"/>
  <c r="I12" i="7"/>
  <c r="I18" i="7" s="1"/>
  <c r="I20" i="7" s="1"/>
  <c r="I21" i="7" s="1"/>
  <c r="H18" i="7"/>
  <c r="H20" i="7" s="1"/>
  <c r="H21" i="7" s="1"/>
  <c r="J11" i="7"/>
  <c r="J12" i="7" s="1"/>
  <c r="J18" i="7" s="1"/>
  <c r="Y12" i="4"/>
  <c r="X110" i="1"/>
  <c r="L33" i="5"/>
  <c r="L9" i="7" s="1"/>
  <c r="I37" i="5"/>
  <c r="I42" i="5" s="1"/>
  <c r="I45" i="5" s="1"/>
  <c r="I17" i="6" s="1"/>
  <c r="I15" i="6" s="1"/>
  <c r="I19" i="6" s="1"/>
  <c r="L7" i="7"/>
  <c r="N10" i="1"/>
  <c r="M22" i="1"/>
  <c r="M33" i="4" s="1"/>
  <c r="M40" i="4" s="1"/>
  <c r="O8" i="4"/>
  <c r="M6" i="5"/>
  <c r="M4" i="5" s="1"/>
  <c r="M109" i="1"/>
  <c r="W7" i="5"/>
  <c r="Y9" i="4"/>
  <c r="N71" i="1"/>
  <c r="Y11" i="1"/>
  <c r="X76" i="1"/>
  <c r="L16" i="6"/>
  <c r="L7" i="6"/>
  <c r="J16" i="4"/>
  <c r="J37" i="4" s="1"/>
  <c r="J41" i="4" s="1"/>
  <c r="J43" i="4" s="1"/>
  <c r="J6" i="6" s="1"/>
  <c r="J4" i="6" s="1"/>
  <c r="J23" i="5"/>
  <c r="K29" i="5"/>
  <c r="K27" i="5"/>
  <c r="M13" i="6"/>
  <c r="L11" i="6"/>
  <c r="K9" i="6"/>
  <c r="M32" i="1"/>
  <c r="L30" i="5"/>
  <c r="M12" i="1"/>
  <c r="K10" i="7" l="1"/>
  <c r="K14" i="7" s="1"/>
  <c r="K19" i="7" s="1"/>
  <c r="K21" i="5"/>
  <c r="L15" i="4"/>
  <c r="M16" i="6"/>
  <c r="L14" i="5"/>
  <c r="L21" i="5" s="1"/>
  <c r="M15" i="4"/>
  <c r="K11" i="7"/>
  <c r="K12" i="7" s="1"/>
  <c r="M33" i="5"/>
  <c r="M9" i="7" s="1"/>
  <c r="Z12" i="4"/>
  <c r="Y110" i="1"/>
  <c r="J37" i="5"/>
  <c r="J42" i="5" s="1"/>
  <c r="J45" i="5" s="1"/>
  <c r="J17" i="6" s="1"/>
  <c r="J15" i="6" s="1"/>
  <c r="J19" i="6" s="1"/>
  <c r="J20" i="7"/>
  <c r="J21" i="7" s="1"/>
  <c r="M7" i="6"/>
  <c r="M7" i="7"/>
  <c r="Z11" i="1"/>
  <c r="Y76" i="1"/>
  <c r="X7" i="5"/>
  <c r="Z9" i="4"/>
  <c r="O71" i="1"/>
  <c r="N109" i="1"/>
  <c r="P8" i="4"/>
  <c r="N6" i="5"/>
  <c r="N4" i="5" s="1"/>
  <c r="O10" i="1"/>
  <c r="N22" i="1"/>
  <c r="N33" i="4" s="1"/>
  <c r="N40" i="4" s="1"/>
  <c r="K23" i="5"/>
  <c r="K16" i="4"/>
  <c r="K37" i="4" s="1"/>
  <c r="K41" i="4" s="1"/>
  <c r="K43" i="4" s="1"/>
  <c r="K6" i="6" s="1"/>
  <c r="K4" i="6" s="1"/>
  <c r="L29" i="5"/>
  <c r="L27" i="5"/>
  <c r="N13" i="6"/>
  <c r="M11" i="6"/>
  <c r="N32" i="1"/>
  <c r="M30" i="5"/>
  <c r="L9" i="6"/>
  <c r="N12" i="1"/>
  <c r="M18" i="5" l="1"/>
  <c r="M14" i="5" s="1"/>
  <c r="L10" i="7"/>
  <c r="L14" i="7" s="1"/>
  <c r="L19" i="7" s="1"/>
  <c r="K18" i="7"/>
  <c r="K20" i="7" s="1"/>
  <c r="K21" i="7" s="1"/>
  <c r="L11" i="7"/>
  <c r="L12" i="7" s="1"/>
  <c r="L18" i="7" s="1"/>
  <c r="N33" i="5"/>
  <c r="N9" i="7" s="1"/>
  <c r="AA12" i="4"/>
  <c r="Z110" i="1"/>
  <c r="K37" i="5"/>
  <c r="K42" i="5" s="1"/>
  <c r="K45" i="5" s="1"/>
  <c r="K17" i="6" s="1"/>
  <c r="K15" i="6" s="1"/>
  <c r="K19" i="6" s="1"/>
  <c r="N7" i="7"/>
  <c r="P71" i="1"/>
  <c r="P10" i="1"/>
  <c r="O22" i="1"/>
  <c r="O33" i="4" s="1"/>
  <c r="O40" i="4" s="1"/>
  <c r="Y7" i="5"/>
  <c r="AA9" i="4"/>
  <c r="N16" i="6"/>
  <c r="AA11" i="1"/>
  <c r="Z76" i="1"/>
  <c r="O109" i="1"/>
  <c r="O6" i="5"/>
  <c r="O4" i="5" s="1"/>
  <c r="Q8" i="4"/>
  <c r="N7" i="6"/>
  <c r="L23" i="5"/>
  <c r="L16" i="4"/>
  <c r="L37" i="4" s="1"/>
  <c r="L41" i="4" s="1"/>
  <c r="L43" i="4" s="1"/>
  <c r="L6" i="6" s="1"/>
  <c r="L4" i="6" s="1"/>
  <c r="M29" i="5"/>
  <c r="M27" i="5"/>
  <c r="O13" i="6"/>
  <c r="N11" i="6"/>
  <c r="M9" i="6"/>
  <c r="O32" i="1"/>
  <c r="N30" i="5"/>
  <c r="O12" i="1"/>
  <c r="M10" i="7" l="1"/>
  <c r="M14" i="7" s="1"/>
  <c r="M19" i="7" s="1"/>
  <c r="M21" i="5"/>
  <c r="N18" i="5"/>
  <c r="N14" i="5" s="1"/>
  <c r="N21" i="5" s="1"/>
  <c r="N15" i="4"/>
  <c r="M11" i="7"/>
  <c r="M12" i="7" s="1"/>
  <c r="M18" i="7" s="1"/>
  <c r="O33" i="5"/>
  <c r="O9" i="7" s="1"/>
  <c r="AB12" i="4"/>
  <c r="AA110" i="1"/>
  <c r="L37" i="5"/>
  <c r="L42" i="5" s="1"/>
  <c r="L45" i="5" s="1"/>
  <c r="L17" i="6" s="1"/>
  <c r="L15" i="6" s="1"/>
  <c r="L19" i="6" s="1"/>
  <c r="L20" i="7"/>
  <c r="L21" i="7" s="1"/>
  <c r="O16" i="6"/>
  <c r="O7" i="6"/>
  <c r="O7" i="7"/>
  <c r="Q10" i="1"/>
  <c r="P22" i="1"/>
  <c r="P33" i="4" s="1"/>
  <c r="P40" i="4" s="1"/>
  <c r="P109" i="1"/>
  <c r="R8" i="4"/>
  <c r="P6" i="5"/>
  <c r="P4" i="5" s="1"/>
  <c r="AB9" i="4"/>
  <c r="Z7" i="5"/>
  <c r="Q71" i="1"/>
  <c r="AB11" i="1"/>
  <c r="AA76" i="1"/>
  <c r="M16" i="4"/>
  <c r="M37" i="4" s="1"/>
  <c r="M41" i="4" s="1"/>
  <c r="M43" i="4" s="1"/>
  <c r="M6" i="6" s="1"/>
  <c r="M4" i="6" s="1"/>
  <c r="M23" i="5"/>
  <c r="N29" i="5"/>
  <c r="N27" i="5"/>
  <c r="P13" i="6"/>
  <c r="O11" i="6"/>
  <c r="P32" i="1"/>
  <c r="O30" i="5"/>
  <c r="N9" i="6"/>
  <c r="P12" i="1"/>
  <c r="N10" i="7" l="1"/>
  <c r="N14" i="7" s="1"/>
  <c r="N19" i="7" s="1"/>
  <c r="O18" i="5"/>
  <c r="O14" i="5" s="1"/>
  <c r="O15" i="4"/>
  <c r="P18" i="5"/>
  <c r="N11" i="7"/>
  <c r="N12" i="7" s="1"/>
  <c r="N18" i="7" s="1"/>
  <c r="AC12" i="4"/>
  <c r="AB110" i="1"/>
  <c r="P33" i="5"/>
  <c r="P9" i="7" s="1"/>
  <c r="M37" i="5"/>
  <c r="M42" i="5" s="1"/>
  <c r="M45" i="5" s="1"/>
  <c r="M17" i="6" s="1"/>
  <c r="M15" i="6" s="1"/>
  <c r="M19" i="6" s="1"/>
  <c r="M20" i="7"/>
  <c r="M21" i="7" s="1"/>
  <c r="P7" i="7"/>
  <c r="AA7" i="5"/>
  <c r="AC9" i="4"/>
  <c r="P7" i="6"/>
  <c r="Q6" i="5"/>
  <c r="Q4" i="5" s="1"/>
  <c r="S8" i="4"/>
  <c r="Q109" i="1"/>
  <c r="Q22" i="1"/>
  <c r="Q33" i="4" s="1"/>
  <c r="Q40" i="4" s="1"/>
  <c r="R10" i="1"/>
  <c r="Q19" i="5"/>
  <c r="AC11" i="1"/>
  <c r="AB76" i="1"/>
  <c r="R71" i="1"/>
  <c r="P16" i="6"/>
  <c r="N16" i="4"/>
  <c r="N37" i="4" s="1"/>
  <c r="N41" i="4" s="1"/>
  <c r="N43" i="4" s="1"/>
  <c r="N6" i="6" s="1"/>
  <c r="N4" i="6" s="1"/>
  <c r="N23" i="5"/>
  <c r="Q13" i="6"/>
  <c r="P11" i="6"/>
  <c r="O16" i="4"/>
  <c r="O27" i="5"/>
  <c r="O9" i="6"/>
  <c r="Q32" i="1"/>
  <c r="P30" i="5"/>
  <c r="Q12" i="1"/>
  <c r="O21" i="5" l="1"/>
  <c r="O10" i="7"/>
  <c r="O14" i="7" s="1"/>
  <c r="O19" i="7" s="1"/>
  <c r="P15" i="4"/>
  <c r="P14" i="5"/>
  <c r="P10" i="7" s="1"/>
  <c r="P14" i="7" s="1"/>
  <c r="P19" i="7" s="1"/>
  <c r="Q7" i="7"/>
  <c r="Q33" i="5"/>
  <c r="Q9" i="7" s="1"/>
  <c r="AD12" i="4"/>
  <c r="AC110" i="1"/>
  <c r="N37" i="5"/>
  <c r="N42" i="5" s="1"/>
  <c r="N45" i="5" s="1"/>
  <c r="N17" i="6" s="1"/>
  <c r="N15" i="6" s="1"/>
  <c r="N19" i="6" s="1"/>
  <c r="N20" i="7"/>
  <c r="N21" i="7" s="1"/>
  <c r="S71" i="1"/>
  <c r="T8" i="4"/>
  <c r="R109" i="1"/>
  <c r="R6" i="5"/>
  <c r="R4" i="5" s="1"/>
  <c r="Q16" i="6"/>
  <c r="S10" i="1"/>
  <c r="R22" i="1"/>
  <c r="R33" i="4" s="1"/>
  <c r="R40" i="4" s="1"/>
  <c r="Q7" i="6"/>
  <c r="AB7" i="5"/>
  <c r="AD9" i="4"/>
  <c r="AD11" i="1"/>
  <c r="AC76" i="1"/>
  <c r="O37" i="4"/>
  <c r="O41" i="4" s="1"/>
  <c r="O43" i="4" s="1"/>
  <c r="O6" i="6" s="1"/>
  <c r="O4" i="6" s="1"/>
  <c r="O29" i="5"/>
  <c r="P16" i="4"/>
  <c r="P27" i="5"/>
  <c r="R13" i="6"/>
  <c r="Q11" i="6"/>
  <c r="R32" i="1"/>
  <c r="Q30" i="5"/>
  <c r="P9" i="6"/>
  <c r="R12" i="1"/>
  <c r="P21" i="5" l="1"/>
  <c r="Q18" i="5"/>
  <c r="Q14" i="5" s="1"/>
  <c r="Q15" i="4"/>
  <c r="R15" i="4"/>
  <c r="O23" i="5"/>
  <c r="O37" i="5" s="1"/>
  <c r="O42" i="5" s="1"/>
  <c r="O45" i="5" s="1"/>
  <c r="O17" i="6" s="1"/>
  <c r="O15" i="6" s="1"/>
  <c r="O19" i="6" s="1"/>
  <c r="O11" i="7"/>
  <c r="O12" i="7" s="1"/>
  <c r="R33" i="5"/>
  <c r="R9" i="7" s="1"/>
  <c r="AE12" i="4"/>
  <c r="AD110" i="1"/>
  <c r="R7" i="7"/>
  <c r="R16" i="6"/>
  <c r="S6" i="5"/>
  <c r="S4" i="5" s="1"/>
  <c r="U8" i="4"/>
  <c r="S109" i="1"/>
  <c r="T10" i="1"/>
  <c r="S22" i="1"/>
  <c r="S33" i="4" s="1"/>
  <c r="S40" i="4" s="1"/>
  <c r="R7" i="6"/>
  <c r="T71" i="1"/>
  <c r="AC7" i="5"/>
  <c r="AE9" i="4"/>
  <c r="AE11" i="1"/>
  <c r="AD76" i="1"/>
  <c r="P37" i="4"/>
  <c r="P41" i="4" s="1"/>
  <c r="P43" i="4" s="1"/>
  <c r="P6" i="6" s="1"/>
  <c r="P4" i="6" s="1"/>
  <c r="P29" i="5"/>
  <c r="Q16" i="4"/>
  <c r="Q27" i="5"/>
  <c r="R11" i="6"/>
  <c r="S13" i="6"/>
  <c r="Q9" i="6"/>
  <c r="S32" i="1"/>
  <c r="R30" i="5"/>
  <c r="S12" i="1"/>
  <c r="Q10" i="7" l="1"/>
  <c r="Q14" i="7" s="1"/>
  <c r="Q19" i="7" s="1"/>
  <c r="Q21" i="5"/>
  <c r="R18" i="5"/>
  <c r="R14" i="5" s="1"/>
  <c r="O18" i="7"/>
  <c r="O20" i="7" s="1"/>
  <c r="O21" i="7" s="1"/>
  <c r="P23" i="5"/>
  <c r="P37" i="5" s="1"/>
  <c r="P42" i="5" s="1"/>
  <c r="P45" i="5" s="1"/>
  <c r="P17" i="6" s="1"/>
  <c r="P15" i="6" s="1"/>
  <c r="P19" i="6" s="1"/>
  <c r="P11" i="7"/>
  <c r="P12" i="7" s="1"/>
  <c r="AF12" i="4"/>
  <c r="AE110" i="1"/>
  <c r="S33" i="5"/>
  <c r="S9" i="7" s="1"/>
  <c r="S7" i="7"/>
  <c r="S7" i="6"/>
  <c r="S16" i="6"/>
  <c r="AD7" i="5"/>
  <c r="AF9" i="4"/>
  <c r="U10" i="1"/>
  <c r="T22" i="1"/>
  <c r="T33" i="4" s="1"/>
  <c r="T40" i="4" s="1"/>
  <c r="V8" i="4"/>
  <c r="T109" i="1"/>
  <c r="T6" i="5"/>
  <c r="T4" i="5" s="1"/>
  <c r="AF11" i="1"/>
  <c r="AE76" i="1"/>
  <c r="U71" i="1"/>
  <c r="Q29" i="5"/>
  <c r="Q37" i="4"/>
  <c r="Q41" i="4" s="1"/>
  <c r="Q43" i="4" s="1"/>
  <c r="Q6" i="6" s="1"/>
  <c r="Q4" i="6" s="1"/>
  <c r="R16" i="4"/>
  <c r="R27" i="5"/>
  <c r="T13" i="6"/>
  <c r="S11" i="6"/>
  <c r="T32" i="1"/>
  <c r="S30" i="5"/>
  <c r="R9" i="6"/>
  <c r="T12" i="1"/>
  <c r="R10" i="7" l="1"/>
  <c r="R14" i="7" s="1"/>
  <c r="R19" i="7" s="1"/>
  <c r="R21" i="5"/>
  <c r="S18" i="5"/>
  <c r="S14" i="5" s="1"/>
  <c r="S15" i="4"/>
  <c r="P18" i="7"/>
  <c r="P20" i="7" s="1"/>
  <c r="P21" i="7" s="1"/>
  <c r="Q23" i="5"/>
  <c r="Q37" i="5" s="1"/>
  <c r="Q42" i="5" s="1"/>
  <c r="Q45" i="5" s="1"/>
  <c r="Q17" i="6" s="1"/>
  <c r="Q15" i="6" s="1"/>
  <c r="Q19" i="6" s="1"/>
  <c r="Q11" i="7"/>
  <c r="Q12" i="7" s="1"/>
  <c r="Q18" i="7" s="1"/>
  <c r="Q20" i="7" s="1"/>
  <c r="Q21" i="7" s="1"/>
  <c r="T33" i="5"/>
  <c r="T9" i="7" s="1"/>
  <c r="AG12" i="4"/>
  <c r="AF110" i="1"/>
  <c r="T7" i="7"/>
  <c r="T7" i="6"/>
  <c r="W8" i="4"/>
  <c r="U6" i="5"/>
  <c r="U4" i="5" s="1"/>
  <c r="U109" i="1"/>
  <c r="V71" i="1"/>
  <c r="AE7" i="5"/>
  <c r="AG9" i="4"/>
  <c r="W10" i="1"/>
  <c r="U22" i="1"/>
  <c r="U33" i="4" s="1"/>
  <c r="U40" i="4" s="1"/>
  <c r="AG11" i="1"/>
  <c r="AF76" i="1"/>
  <c r="AF7" i="5" s="1"/>
  <c r="T16" i="6"/>
  <c r="R29" i="5"/>
  <c r="R37" i="4"/>
  <c r="R41" i="4" s="1"/>
  <c r="R43" i="4" s="1"/>
  <c r="R6" i="6" s="1"/>
  <c r="R4" i="6" s="1"/>
  <c r="S29" i="5"/>
  <c r="S27" i="5"/>
  <c r="U13" i="6"/>
  <c r="T11" i="6"/>
  <c r="S9" i="6"/>
  <c r="U32" i="1"/>
  <c r="T30" i="5"/>
  <c r="U12" i="1"/>
  <c r="S10" i="7" l="1"/>
  <c r="S14" i="7" s="1"/>
  <c r="S19" i="7" s="1"/>
  <c r="S21" i="5"/>
  <c r="T18" i="5"/>
  <c r="T14" i="5" s="1"/>
  <c r="T15" i="4"/>
  <c r="S11" i="7"/>
  <c r="S12" i="7" s="1"/>
  <c r="S18" i="7" s="1"/>
  <c r="R23" i="5"/>
  <c r="R37" i="5" s="1"/>
  <c r="R42" i="5" s="1"/>
  <c r="R45" i="5" s="1"/>
  <c r="R17" i="6" s="1"/>
  <c r="R15" i="6" s="1"/>
  <c r="R19" i="6" s="1"/>
  <c r="R11" i="7"/>
  <c r="U33" i="5"/>
  <c r="U9" i="7" s="1"/>
  <c r="AG76" i="1"/>
  <c r="AG7" i="5" s="1"/>
  <c r="U7" i="6"/>
  <c r="U16" i="6"/>
  <c r="V16" i="6" s="1"/>
  <c r="U7" i="7"/>
  <c r="X8" i="4"/>
  <c r="V6" i="5"/>
  <c r="V4" i="5" s="1"/>
  <c r="V109" i="1"/>
  <c r="W71" i="1"/>
  <c r="X10" i="1"/>
  <c r="W22" i="1"/>
  <c r="W33" i="4" s="1"/>
  <c r="W40" i="4" s="1"/>
  <c r="S16" i="4"/>
  <c r="S37" i="4" s="1"/>
  <c r="S41" i="4" s="1"/>
  <c r="S43" i="4" s="1"/>
  <c r="S6" i="6" s="1"/>
  <c r="S4" i="6" s="1"/>
  <c r="S23" i="5"/>
  <c r="T16" i="4"/>
  <c r="T27" i="5"/>
  <c r="V13" i="6"/>
  <c r="U11" i="6"/>
  <c r="V32" i="1"/>
  <c r="U30" i="5"/>
  <c r="T9" i="6"/>
  <c r="V12" i="1"/>
  <c r="T10" i="7" l="1"/>
  <c r="T14" i="7" s="1"/>
  <c r="T19" i="7" s="1"/>
  <c r="T21" i="5"/>
  <c r="U18" i="5"/>
  <c r="U14" i="5" s="1"/>
  <c r="U15" i="4"/>
  <c r="AG110" i="1"/>
  <c r="R12" i="7"/>
  <c r="R18" i="7" s="1"/>
  <c r="R20" i="7" s="1"/>
  <c r="R21" i="7" s="1"/>
  <c r="V33" i="5"/>
  <c r="V9" i="7" s="1"/>
  <c r="S37" i="5"/>
  <c r="S42" i="5" s="1"/>
  <c r="S45" i="5" s="1"/>
  <c r="S17" i="6" s="1"/>
  <c r="S15" i="6" s="1"/>
  <c r="S19" i="6" s="1"/>
  <c r="S20" i="7"/>
  <c r="S21" i="7" s="1"/>
  <c r="V7" i="7"/>
  <c r="V7" i="6"/>
  <c r="Y10" i="1"/>
  <c r="X22" i="1"/>
  <c r="X33" i="4" s="1"/>
  <c r="X40" i="4" s="1"/>
  <c r="X71" i="1"/>
  <c r="W109" i="1"/>
  <c r="Y8" i="4"/>
  <c r="W6" i="5"/>
  <c r="W4" i="5" s="1"/>
  <c r="W16" i="6"/>
  <c r="T29" i="5"/>
  <c r="T37" i="4"/>
  <c r="T41" i="4" s="1"/>
  <c r="T43" i="4" s="1"/>
  <c r="T6" i="6" s="1"/>
  <c r="T4" i="6" s="1"/>
  <c r="U29" i="5"/>
  <c r="U27" i="5"/>
  <c r="V11" i="6"/>
  <c r="W13" i="6"/>
  <c r="U9" i="6"/>
  <c r="W32" i="1"/>
  <c r="V30" i="5"/>
  <c r="W12" i="1"/>
  <c r="U10" i="7" l="1"/>
  <c r="U14" i="7" s="1"/>
  <c r="U19" i="7" s="1"/>
  <c r="U21" i="5"/>
  <c r="V18" i="5"/>
  <c r="V14" i="5" s="1"/>
  <c r="V15" i="4"/>
  <c r="W15" i="4"/>
  <c r="U11" i="7"/>
  <c r="U12" i="7" s="1"/>
  <c r="U18" i="7" s="1"/>
  <c r="T23" i="5"/>
  <c r="T37" i="5" s="1"/>
  <c r="T42" i="5" s="1"/>
  <c r="T45" i="5" s="1"/>
  <c r="T17" i="6" s="1"/>
  <c r="T15" i="6" s="1"/>
  <c r="T19" i="6" s="1"/>
  <c r="T11" i="7"/>
  <c r="W33" i="5"/>
  <c r="W9" i="7" s="1"/>
  <c r="W7" i="7"/>
  <c r="W7" i="6"/>
  <c r="U23" i="5"/>
  <c r="X16" i="6"/>
  <c r="Z10" i="1"/>
  <c r="Y22" i="1"/>
  <c r="Y33" i="4" s="1"/>
  <c r="Y40" i="4" s="1"/>
  <c r="Y71" i="1"/>
  <c r="Z8" i="4"/>
  <c r="X6" i="5"/>
  <c r="X4" i="5" s="1"/>
  <c r="X109" i="1"/>
  <c r="U16" i="4"/>
  <c r="U37" i="4" s="1"/>
  <c r="U41" i="4" s="1"/>
  <c r="U43" i="4" s="1"/>
  <c r="U6" i="6" s="1"/>
  <c r="U4" i="6" s="1"/>
  <c r="V16" i="4"/>
  <c r="V27" i="5"/>
  <c r="X13" i="6"/>
  <c r="W11" i="6"/>
  <c r="X32" i="1"/>
  <c r="W30" i="5"/>
  <c r="V9" i="6"/>
  <c r="X12" i="1"/>
  <c r="V10" i="7" l="1"/>
  <c r="V14" i="7" s="1"/>
  <c r="V19" i="7" s="1"/>
  <c r="V21" i="5"/>
  <c r="W18" i="5"/>
  <c r="W14" i="5" s="1"/>
  <c r="X15" i="4"/>
  <c r="T12" i="7"/>
  <c r="T18" i="7" s="1"/>
  <c r="T20" i="7" s="1"/>
  <c r="T21" i="7" s="1"/>
  <c r="X33" i="5"/>
  <c r="X9" i="7" s="1"/>
  <c r="U37" i="5"/>
  <c r="U42" i="5" s="1"/>
  <c r="U45" i="5" s="1"/>
  <c r="U17" i="6" s="1"/>
  <c r="U15" i="6" s="1"/>
  <c r="U19" i="6" s="1"/>
  <c r="U20" i="7"/>
  <c r="U21" i="7" s="1"/>
  <c r="X7" i="7"/>
  <c r="AA8" i="4"/>
  <c r="Y6" i="5"/>
  <c r="Y4" i="5" s="1"/>
  <c r="Y109" i="1"/>
  <c r="Z71" i="1"/>
  <c r="AA10" i="1"/>
  <c r="Z22" i="1"/>
  <c r="Z33" i="4" s="1"/>
  <c r="Z40" i="4" s="1"/>
  <c r="Y16" i="6"/>
  <c r="X7" i="6"/>
  <c r="V37" i="4"/>
  <c r="V41" i="4" s="1"/>
  <c r="V43" i="4" s="1"/>
  <c r="V6" i="6" s="1"/>
  <c r="V4" i="6" s="1"/>
  <c r="V29" i="5"/>
  <c r="X11" i="6"/>
  <c r="Y13" i="6"/>
  <c r="W16" i="4"/>
  <c r="W27" i="5"/>
  <c r="W9" i="6"/>
  <c r="Y32" i="1"/>
  <c r="X30" i="5"/>
  <c r="Y12" i="1"/>
  <c r="W10" i="7" l="1"/>
  <c r="W14" i="7" s="1"/>
  <c r="W19" i="7" s="1"/>
  <c r="W21" i="5"/>
  <c r="X18" i="5"/>
  <c r="X14" i="5" s="1"/>
  <c r="Y15" i="4"/>
  <c r="V23" i="5"/>
  <c r="V37" i="5" s="1"/>
  <c r="V42" i="5" s="1"/>
  <c r="V45" i="5" s="1"/>
  <c r="V17" i="6" s="1"/>
  <c r="V15" i="6" s="1"/>
  <c r="V19" i="6" s="1"/>
  <c r="V11" i="7"/>
  <c r="Y33" i="5"/>
  <c r="Y9" i="7" s="1"/>
  <c r="Y7" i="7"/>
  <c r="Y7" i="6"/>
  <c r="AB10" i="1"/>
  <c r="AA22" i="1"/>
  <c r="AA33" i="4" s="1"/>
  <c r="AA40" i="4" s="1"/>
  <c r="AA71" i="1"/>
  <c r="Z6" i="5"/>
  <c r="Z4" i="5" s="1"/>
  <c r="AB8" i="4"/>
  <c r="Z109" i="1"/>
  <c r="Z16" i="6"/>
  <c r="W29" i="5"/>
  <c r="W37" i="4"/>
  <c r="W41" i="4" s="1"/>
  <c r="W43" i="4" s="1"/>
  <c r="W6" i="6" s="1"/>
  <c r="W4" i="6" s="1"/>
  <c r="X16" i="4"/>
  <c r="X27" i="5"/>
  <c r="Y11" i="6"/>
  <c r="Z13" i="6"/>
  <c r="Y30" i="5"/>
  <c r="X9" i="6"/>
  <c r="Z12" i="1"/>
  <c r="X10" i="7" l="1"/>
  <c r="X14" i="7" s="1"/>
  <c r="X19" i="7" s="1"/>
  <c r="X21" i="5"/>
  <c r="Y18" i="5"/>
  <c r="Y14" i="5" s="1"/>
  <c r="V12" i="7"/>
  <c r="V18" i="7" s="1"/>
  <c r="V20" i="7" s="1"/>
  <c r="V21" i="7" s="1"/>
  <c r="W23" i="5"/>
  <c r="W37" i="5" s="1"/>
  <c r="W42" i="5" s="1"/>
  <c r="W45" i="5" s="1"/>
  <c r="W17" i="6" s="1"/>
  <c r="W15" i="6" s="1"/>
  <c r="W19" i="6" s="1"/>
  <c r="W11" i="7"/>
  <c r="W12" i="7" s="1"/>
  <c r="W18" i="7" s="1"/>
  <c r="W20" i="7" s="1"/>
  <c r="W21" i="7" s="1"/>
  <c r="Z33" i="5"/>
  <c r="Z9" i="7" s="1"/>
  <c r="Z7" i="7"/>
  <c r="Z7" i="6"/>
  <c r="AA16" i="6"/>
  <c r="AC10" i="1"/>
  <c r="AB22" i="1"/>
  <c r="AB33" i="4" s="1"/>
  <c r="AB40" i="4" s="1"/>
  <c r="AC8" i="4"/>
  <c r="AA6" i="5"/>
  <c r="AA4" i="5" s="1"/>
  <c r="AA109" i="1"/>
  <c r="AB71" i="1"/>
  <c r="X29" i="5"/>
  <c r="X37" i="4"/>
  <c r="X41" i="4" s="1"/>
  <c r="X43" i="4" s="1"/>
  <c r="X6" i="6" s="1"/>
  <c r="X4" i="6" s="1"/>
  <c r="Y16" i="4"/>
  <c r="Y27" i="5"/>
  <c r="Z11" i="6"/>
  <c r="AA13" i="6"/>
  <c r="Y9" i="6"/>
  <c r="Z30" i="5"/>
  <c r="AA12" i="1"/>
  <c r="Y10" i="7" l="1"/>
  <c r="Y14" i="7" s="1"/>
  <c r="Y19" i="7" s="1"/>
  <c r="Y21" i="5"/>
  <c r="Z18" i="5"/>
  <c r="Z14" i="5" s="1"/>
  <c r="Z15" i="4"/>
  <c r="AA15" i="4"/>
  <c r="X23" i="5"/>
  <c r="X37" i="5" s="1"/>
  <c r="X42" i="5" s="1"/>
  <c r="X45" i="5" s="1"/>
  <c r="X17" i="6" s="1"/>
  <c r="X15" i="6" s="1"/>
  <c r="X19" i="6" s="1"/>
  <c r="X11" i="7"/>
  <c r="X12" i="7" s="1"/>
  <c r="AA33" i="5"/>
  <c r="AA9" i="7" s="1"/>
  <c r="AA7" i="7"/>
  <c r="AB109" i="1"/>
  <c r="AD8" i="4"/>
  <c r="AB6" i="5"/>
  <c r="AB4" i="5" s="1"/>
  <c r="AC71" i="1"/>
  <c r="AC22" i="1"/>
  <c r="AC33" i="4" s="1"/>
  <c r="AC40" i="4" s="1"/>
  <c r="AD10" i="1"/>
  <c r="AC19" i="5"/>
  <c r="AA7" i="6"/>
  <c r="AB16" i="6"/>
  <c r="Y29" i="5"/>
  <c r="Y37" i="4"/>
  <c r="Y41" i="4" s="1"/>
  <c r="Y43" i="4" s="1"/>
  <c r="Y6" i="6" s="1"/>
  <c r="Y4" i="6" s="1"/>
  <c r="AB13" i="6"/>
  <c r="AA11" i="6"/>
  <c r="Z29" i="5"/>
  <c r="Z27" i="5"/>
  <c r="AA30" i="5"/>
  <c r="Z9" i="6"/>
  <c r="AB12" i="1"/>
  <c r="Z10" i="7" l="1"/>
  <c r="Z14" i="7" s="1"/>
  <c r="Z19" i="7" s="1"/>
  <c r="Z21" i="5"/>
  <c r="AA18" i="5"/>
  <c r="AA14" i="5" s="1"/>
  <c r="AB15" i="4"/>
  <c r="X18" i="7"/>
  <c r="X20" i="7" s="1"/>
  <c r="X21" i="7" s="1"/>
  <c r="Z11" i="7"/>
  <c r="Z12" i="7" s="1"/>
  <c r="Z18" i="7" s="1"/>
  <c r="Y23" i="5"/>
  <c r="Y37" i="5" s="1"/>
  <c r="Y42" i="5" s="1"/>
  <c r="Y45" i="5" s="1"/>
  <c r="Y17" i="6" s="1"/>
  <c r="Y15" i="6" s="1"/>
  <c r="Y19" i="6" s="1"/>
  <c r="Y11" i="7"/>
  <c r="AB33" i="5"/>
  <c r="AB9" i="7" s="1"/>
  <c r="AB7" i="7"/>
  <c r="AB7" i="6"/>
  <c r="AC109" i="1"/>
  <c r="AC6" i="5"/>
  <c r="AC4" i="5" s="1"/>
  <c r="AE8" i="4"/>
  <c r="AE10" i="1"/>
  <c r="AD22" i="1"/>
  <c r="AD33" i="4" s="1"/>
  <c r="AD40" i="4" s="1"/>
  <c r="AD71" i="1"/>
  <c r="AC16" i="6"/>
  <c r="Z23" i="5"/>
  <c r="Z16" i="4"/>
  <c r="Z37" i="4" s="1"/>
  <c r="Z41" i="4" s="1"/>
  <c r="Z43" i="4" s="1"/>
  <c r="Z6" i="6" s="1"/>
  <c r="Z4" i="6" s="1"/>
  <c r="AA16" i="4"/>
  <c r="AA27" i="5"/>
  <c r="AC13" i="6"/>
  <c r="AB11" i="6"/>
  <c r="AA9" i="6"/>
  <c r="AB30" i="5"/>
  <c r="AC12" i="1"/>
  <c r="AA10" i="7" l="1"/>
  <c r="AA14" i="7" s="1"/>
  <c r="AA19" i="7" s="1"/>
  <c r="AA21" i="5"/>
  <c r="AB18" i="5"/>
  <c r="AB14" i="5" s="1"/>
  <c r="AC15" i="4"/>
  <c r="Y12" i="7"/>
  <c r="Y18" i="7" s="1"/>
  <c r="Y20" i="7" s="1"/>
  <c r="Y21" i="7" s="1"/>
  <c r="AC33" i="5"/>
  <c r="AC9" i="7" s="1"/>
  <c r="Z37" i="5"/>
  <c r="Z42" i="5" s="1"/>
  <c r="Z45" i="5" s="1"/>
  <c r="Z17" i="6" s="1"/>
  <c r="Z15" i="6" s="1"/>
  <c r="Z19" i="6" s="1"/>
  <c r="Z20" i="7"/>
  <c r="Z21" i="7" s="1"/>
  <c r="AC7" i="7"/>
  <c r="AC7" i="6"/>
  <c r="AD6" i="5"/>
  <c r="AD4" i="5" s="1"/>
  <c r="AD109" i="1"/>
  <c r="AF8" i="4"/>
  <c r="AF10" i="1"/>
  <c r="AE22" i="1"/>
  <c r="AE33" i="4" s="1"/>
  <c r="AE40" i="4" s="1"/>
  <c r="AE71" i="1"/>
  <c r="AD16" i="6"/>
  <c r="AA29" i="5"/>
  <c r="AA37" i="4"/>
  <c r="AA41" i="4" s="1"/>
  <c r="AA43" i="4" s="1"/>
  <c r="AA6" i="6" s="1"/>
  <c r="AA4" i="6" s="1"/>
  <c r="AB29" i="5"/>
  <c r="AB27" i="5"/>
  <c r="AD13" i="6"/>
  <c r="AC11" i="6"/>
  <c r="AC30" i="5"/>
  <c r="AB9" i="6"/>
  <c r="AD12" i="1"/>
  <c r="AB10" i="7" l="1"/>
  <c r="AB14" i="7" s="1"/>
  <c r="AB19" i="7" s="1"/>
  <c r="AB21" i="5"/>
  <c r="AC18" i="5"/>
  <c r="AC14" i="5" s="1"/>
  <c r="AB11" i="7"/>
  <c r="AB12" i="7" s="1"/>
  <c r="AB18" i="7" s="1"/>
  <c r="AA23" i="5"/>
  <c r="AA37" i="5" s="1"/>
  <c r="AA42" i="5" s="1"/>
  <c r="AA45" i="5" s="1"/>
  <c r="AA17" i="6" s="1"/>
  <c r="AA15" i="6" s="1"/>
  <c r="AA19" i="6" s="1"/>
  <c r="AA11" i="7"/>
  <c r="AA12" i="7" s="1"/>
  <c r="AD33" i="5"/>
  <c r="AD9" i="7" s="1"/>
  <c r="AD7" i="7"/>
  <c r="AD7" i="6"/>
  <c r="AE16" i="6"/>
  <c r="AG71" i="1"/>
  <c r="AF71" i="1"/>
  <c r="AG10" i="1"/>
  <c r="AG22" i="1" s="1"/>
  <c r="AG33" i="4" s="1"/>
  <c r="AG40" i="4" s="1"/>
  <c r="AF22" i="1"/>
  <c r="AF33" i="4" s="1"/>
  <c r="AF40" i="4" s="1"/>
  <c r="AG8" i="4"/>
  <c r="AE109" i="1"/>
  <c r="AE6" i="5"/>
  <c r="AE4" i="5" s="1"/>
  <c r="AB16" i="4"/>
  <c r="AB37" i="4" s="1"/>
  <c r="AB41" i="4" s="1"/>
  <c r="AB43" i="4" s="1"/>
  <c r="AB6" i="6" s="1"/>
  <c r="AB4" i="6" s="1"/>
  <c r="AB23" i="5"/>
  <c r="AC29" i="5"/>
  <c r="AC27" i="5"/>
  <c r="AD11" i="6"/>
  <c r="AE13" i="6"/>
  <c r="AC9" i="6"/>
  <c r="AE30" i="5"/>
  <c r="AD30" i="5"/>
  <c r="AE12" i="1"/>
  <c r="AC21" i="5" l="1"/>
  <c r="AC10" i="7"/>
  <c r="AC14" i="7" s="1"/>
  <c r="AC19" i="7" s="1"/>
  <c r="AD18" i="5"/>
  <c r="AD14" i="5" s="1"/>
  <c r="AD15" i="4"/>
  <c r="AA18" i="7"/>
  <c r="AA20" i="7" s="1"/>
  <c r="AA21" i="7" s="1"/>
  <c r="AC11" i="7"/>
  <c r="AC12" i="7" s="1"/>
  <c r="AC18" i="7" s="1"/>
  <c r="AE33" i="5"/>
  <c r="AE9" i="7" s="1"/>
  <c r="AB37" i="5"/>
  <c r="AB42" i="5" s="1"/>
  <c r="AB45" i="5" s="1"/>
  <c r="AB17" i="6" s="1"/>
  <c r="AB15" i="6" s="1"/>
  <c r="AB19" i="6" s="1"/>
  <c r="AB20" i="7"/>
  <c r="AB21" i="7" s="1"/>
  <c r="AE7" i="7"/>
  <c r="AF16" i="6"/>
  <c r="AG16" i="6" s="1"/>
  <c r="AE7" i="6"/>
  <c r="AF109" i="1"/>
  <c r="AF6" i="5"/>
  <c r="AF4" i="5" s="1"/>
  <c r="AG6" i="5"/>
  <c r="AG4" i="5" s="1"/>
  <c r="AG109" i="1"/>
  <c r="AC16" i="4"/>
  <c r="AC37" i="4" s="1"/>
  <c r="AC41" i="4" s="1"/>
  <c r="AC43" i="4" s="1"/>
  <c r="AC6" i="6" s="1"/>
  <c r="AC4" i="6" s="1"/>
  <c r="AC23" i="5"/>
  <c r="AD16" i="4"/>
  <c r="AD27" i="5"/>
  <c r="AF13" i="6"/>
  <c r="AE11" i="6"/>
  <c r="AD9" i="6"/>
  <c r="AF12" i="1"/>
  <c r="AD10" i="7" l="1"/>
  <c r="AD14" i="7" s="1"/>
  <c r="AD19" i="7" s="1"/>
  <c r="AD21" i="5"/>
  <c r="AE18" i="5"/>
  <c r="AE14" i="5" s="1"/>
  <c r="AE15" i="4"/>
  <c r="AF15" i="4"/>
  <c r="AF33" i="5"/>
  <c r="AF9" i="7" s="1"/>
  <c r="AG33" i="5"/>
  <c r="AG9" i="7" s="1"/>
  <c r="AH9" i="7" s="1"/>
  <c r="AC37" i="5"/>
  <c r="AC42" i="5" s="1"/>
  <c r="AC45" i="5" s="1"/>
  <c r="AC17" i="6" s="1"/>
  <c r="AC15" i="6" s="1"/>
  <c r="AC19" i="6" s="1"/>
  <c r="AC20" i="7"/>
  <c r="AC21" i="7" s="1"/>
  <c r="AF7" i="7"/>
  <c r="AG7" i="7"/>
  <c r="AF7" i="6"/>
  <c r="AG7" i="6" s="1"/>
  <c r="AD29" i="5"/>
  <c r="AD37" i="4"/>
  <c r="AD41" i="4" s="1"/>
  <c r="AD43" i="4" s="1"/>
  <c r="AD6" i="6" s="1"/>
  <c r="AD4" i="6" s="1"/>
  <c r="AF11" i="6"/>
  <c r="AG13" i="6"/>
  <c r="AG11" i="6" s="1"/>
  <c r="AE16" i="4"/>
  <c r="AE27" i="5"/>
  <c r="AE9" i="6"/>
  <c r="AG12" i="1"/>
  <c r="AG18" i="5" s="1"/>
  <c r="AE10" i="7" l="1"/>
  <c r="AE14" i="7" s="1"/>
  <c r="AE19" i="7" s="1"/>
  <c r="AE21" i="5"/>
  <c r="AG15" i="4"/>
  <c r="AF18" i="5"/>
  <c r="AF14" i="5" s="1"/>
  <c r="AD23" i="5"/>
  <c r="AD37" i="5" s="1"/>
  <c r="AD42" i="5" s="1"/>
  <c r="AD45" i="5" s="1"/>
  <c r="AD17" i="6" s="1"/>
  <c r="AD15" i="6" s="1"/>
  <c r="AD19" i="6" s="1"/>
  <c r="AD11" i="7"/>
  <c r="AD12" i="7" s="1"/>
  <c r="AD18" i="7" s="1"/>
  <c r="AD20" i="7" s="1"/>
  <c r="AD21" i="7" s="1"/>
  <c r="AG29" i="5"/>
  <c r="AE29" i="5"/>
  <c r="AE37" i="4"/>
  <c r="AE41" i="4" s="1"/>
  <c r="AE43" i="4" s="1"/>
  <c r="AE6" i="6" s="1"/>
  <c r="AE4" i="6" s="1"/>
  <c r="AF29" i="5"/>
  <c r="AF27" i="5"/>
  <c r="AF9" i="6"/>
  <c r="AF10" i="7" l="1"/>
  <c r="AF14" i="7" s="1"/>
  <c r="AF19" i="7" s="1"/>
  <c r="AF21" i="5"/>
  <c r="AG27" i="5"/>
  <c r="AG23" i="5" s="1"/>
  <c r="AG14" i="5"/>
  <c r="AF11" i="7"/>
  <c r="AF12" i="7" s="1"/>
  <c r="AF18" i="7" s="1"/>
  <c r="AE23" i="5"/>
  <c r="AE37" i="5" s="1"/>
  <c r="AE42" i="5" s="1"/>
  <c r="AE45" i="5" s="1"/>
  <c r="AE17" i="6" s="1"/>
  <c r="AE15" i="6" s="1"/>
  <c r="AE19" i="6" s="1"/>
  <c r="AE11" i="7"/>
  <c r="AE12" i="7" s="1"/>
  <c r="AF16" i="4"/>
  <c r="AF37" i="4" s="1"/>
  <c r="AF41" i="4" s="1"/>
  <c r="AF43" i="4" s="1"/>
  <c r="AG16" i="4"/>
  <c r="AF23" i="5"/>
  <c r="AG9" i="6"/>
  <c r="AG11" i="7" l="1"/>
  <c r="AH11" i="7"/>
  <c r="AG21" i="5"/>
  <c r="AG37" i="5" s="1"/>
  <c r="AG42" i="5" s="1"/>
  <c r="AG45" i="5" s="1"/>
  <c r="AG10" i="7"/>
  <c r="AG14" i="7" s="1"/>
  <c r="AG19" i="7" s="1"/>
  <c r="AE18" i="7"/>
  <c r="AE20" i="7" s="1"/>
  <c r="AE21" i="7" s="1"/>
  <c r="AG37" i="4"/>
  <c r="AG41" i="4" s="1"/>
  <c r="AG43" i="4" s="1"/>
  <c r="AG6" i="6" s="1"/>
  <c r="AG4" i="6" s="1"/>
  <c r="AF37" i="5"/>
  <c r="AF42" i="5" s="1"/>
  <c r="AF45" i="5" s="1"/>
  <c r="AF17" i="6" s="1"/>
  <c r="AF15" i="6" s="1"/>
  <c r="AF20" i="7"/>
  <c r="AF21" i="7" s="1"/>
  <c r="AF6" i="6"/>
  <c r="AF4" i="6" s="1"/>
  <c r="AG12" i="7" l="1"/>
  <c r="AH12" i="7" s="1"/>
  <c r="AH10" i="7"/>
  <c r="AI10" i="7" s="1"/>
  <c r="AF19" i="6"/>
  <c r="AG17" i="6"/>
  <c r="AG15" i="6" s="1"/>
  <c r="AG19" i="6" s="1"/>
  <c r="AG18" i="7" l="1"/>
  <c r="AG20" i="7" s="1"/>
  <c r="AG21" i="7" s="1"/>
</calcChain>
</file>

<file path=xl/sharedStrings.xml><?xml version="1.0" encoding="utf-8"?>
<sst xmlns="http://schemas.openxmlformats.org/spreadsheetml/2006/main" count="228" uniqueCount="188">
  <si>
    <t>FLUJO DE CAJA</t>
  </si>
  <si>
    <t>HOJA DE SUPUESTOS</t>
  </si>
  <si>
    <t>SITUACIÓN INICIAL</t>
  </si>
  <si>
    <t>Disponible pesos</t>
  </si>
  <si>
    <t>Disponible USD</t>
  </si>
  <si>
    <t>MACROECONÓMICOS</t>
  </si>
  <si>
    <t>Tasa de cambio (USD/COP)</t>
  </si>
  <si>
    <t>Inflación último año - fin de año</t>
  </si>
  <si>
    <t>Salario Mínimo</t>
  </si>
  <si>
    <t>APORTES DE CAPITAL</t>
  </si>
  <si>
    <t>Founders</t>
  </si>
  <si>
    <t>COMPRA DE ACTIVOS</t>
  </si>
  <si>
    <t>Fecha de compra</t>
  </si>
  <si>
    <t>Valor</t>
  </si>
  <si>
    <t>Valor de salvamento</t>
  </si>
  <si>
    <t>Vida útil (años)</t>
  </si>
  <si>
    <t>Método de depreciación</t>
  </si>
  <si>
    <t>Línea recta</t>
  </si>
  <si>
    <t xml:space="preserve">Depreciación del periodo </t>
  </si>
  <si>
    <t>FINANCIACIÓN</t>
  </si>
  <si>
    <t>Jorge Gallego</t>
  </si>
  <si>
    <t>Fecha de desembolso</t>
  </si>
  <si>
    <t>Monto del crédito</t>
  </si>
  <si>
    <t>Pago capital</t>
  </si>
  <si>
    <t>Saldo de capital</t>
  </si>
  <si>
    <t>Andrés Buitrago</t>
  </si>
  <si>
    <t>VENTAS</t>
  </si>
  <si>
    <t>Canal B2B</t>
  </si>
  <si>
    <t>Unidades (empleados)</t>
  </si>
  <si>
    <t>Total ventas</t>
  </si>
  <si>
    <t>Precio de venta (por empleado)</t>
  </si>
  <si>
    <t>Nueva venta</t>
  </si>
  <si>
    <t>Recompra</t>
  </si>
  <si>
    <t>Churn (% de recompra)</t>
  </si>
  <si>
    <t>Canal B2C</t>
  </si>
  <si>
    <t>Total usuarios (acumulado)</t>
  </si>
  <si>
    <t>LICENCIAS Y SOFTWARE</t>
  </si>
  <si>
    <t>ACTIVIDADES DE APOYO</t>
  </si>
  <si>
    <t>PUBLICIDAD</t>
  </si>
  <si>
    <t>Juan Camilo González</t>
  </si>
  <si>
    <t>Asesoría legal</t>
  </si>
  <si>
    <t>Contador</t>
  </si>
  <si>
    <t>Otras asesorías</t>
  </si>
  <si>
    <t>Display</t>
  </si>
  <si>
    <t>Adwords</t>
  </si>
  <si>
    <t>Facebook Ads</t>
  </si>
  <si>
    <t>LinkedIn</t>
  </si>
  <si>
    <t>POP y medios tradicionales</t>
  </si>
  <si>
    <t>OTROS GASTOS</t>
  </si>
  <si>
    <t>Viáticos y pasajes</t>
  </si>
  <si>
    <t>Oficina</t>
  </si>
  <si>
    <t>Compañías</t>
  </si>
  <si>
    <t>Desarrollo</t>
  </si>
  <si>
    <t>Ventas</t>
  </si>
  <si>
    <t>Contenido / SEO</t>
  </si>
  <si>
    <t>Hubspot</t>
  </si>
  <si>
    <t>Skype</t>
  </si>
  <si>
    <t>Drip</t>
  </si>
  <si>
    <t>MixPanel</t>
  </si>
  <si>
    <t>Producto</t>
  </si>
  <si>
    <t>Adobe</t>
  </si>
  <si>
    <t>MeetEdgar</t>
  </si>
  <si>
    <t>KWFinder</t>
  </si>
  <si>
    <t>AWS</t>
  </si>
  <si>
    <t>Administrativo</t>
  </si>
  <si>
    <t>Gsuite</t>
  </si>
  <si>
    <t>Comisiones ventas nuevas</t>
  </si>
  <si>
    <t>Comisiones renovaciones</t>
  </si>
  <si>
    <t>% comisiones renovaciones</t>
  </si>
  <si>
    <t>% comisiones ventas nuevas</t>
  </si>
  <si>
    <t>WebinarJam</t>
  </si>
  <si>
    <t>ESTADO DE RESULTADOS</t>
  </si>
  <si>
    <t>ESTADO DE SITUACIÓN FINANCIERA</t>
  </si>
  <si>
    <t>EFECTIVO GENERADO POR LA OPERACIÓN</t>
  </si>
  <si>
    <t>EFECTIVO RELACIONADO CON ACTIVIDADES DE FINANCIACIÓN</t>
  </si>
  <si>
    <t>EFECTIVO RELACIONADO CON ACTIVIDADES DE INVERSIÓN (CAPEX)</t>
  </si>
  <si>
    <t>EFECTIVO RELACIONADO CON LOS ACCIONISTAS</t>
  </si>
  <si>
    <t>TOTAL EFECTIVO RELACIONADO CON LA OPERACIÓN</t>
  </si>
  <si>
    <t>TOTAL EFECTIVO RELACIONADO CON ACTIVIDADES DE FINANCIACIÓN</t>
  </si>
  <si>
    <t>TOTAL EFECTIVO RELACIONADO CON ACTIVIDADES DE INVERSIÓN (CAPEX)</t>
  </si>
  <si>
    <t>TOTAL EFECTIVO RELACIONADO CON LOS ACCIONISTAS</t>
  </si>
  <si>
    <t>MOVIMIENTO DEL PERIODO</t>
  </si>
  <si>
    <t>SALDO FINAL</t>
  </si>
  <si>
    <t>Saldo inicial en pesos</t>
  </si>
  <si>
    <t>Saldo inicial en dólares</t>
  </si>
  <si>
    <t>Ventas B2B</t>
  </si>
  <si>
    <t>Recaudo ventas nuevas</t>
  </si>
  <si>
    <t>Recaudo recompras</t>
  </si>
  <si>
    <t>Ventas B2C</t>
  </si>
  <si>
    <t>Recaudo</t>
  </si>
  <si>
    <t>Pago nómina</t>
  </si>
  <si>
    <t>Pago licencias y software</t>
  </si>
  <si>
    <t>Pago actividades de apoyo</t>
  </si>
  <si>
    <t>Pago publicidad</t>
  </si>
  <si>
    <t>Pago impuestos</t>
  </si>
  <si>
    <t>Pago otros gastos</t>
  </si>
  <si>
    <t>Aportes</t>
  </si>
  <si>
    <t>Pago de dividendos</t>
  </si>
  <si>
    <t>Ventas nuevas</t>
  </si>
  <si>
    <t>Recompras</t>
  </si>
  <si>
    <t>COSTO DE PRESTACIÓN DEL SERVICIO</t>
  </si>
  <si>
    <t>Mano de obra</t>
  </si>
  <si>
    <t>Desarrollo y soporte</t>
  </si>
  <si>
    <t>UTILIDAD BRUTA</t>
  </si>
  <si>
    <t>GASTOS OPERACIONALES</t>
  </si>
  <si>
    <t>Gastos de administración</t>
  </si>
  <si>
    <t>Actividades de apoyo</t>
  </si>
  <si>
    <t>Otros gastos</t>
  </si>
  <si>
    <t>Gastos de ventas</t>
  </si>
  <si>
    <t>Vendedores</t>
  </si>
  <si>
    <t>Publicidad</t>
  </si>
  <si>
    <t>UTILIDAD OPERACIONAL</t>
  </si>
  <si>
    <t>Otros ingresos no operacionales</t>
  </si>
  <si>
    <t>Otros gastos no operacionales</t>
  </si>
  <si>
    <t>UTILIDAD ANTES DE IMPUESTOS</t>
  </si>
  <si>
    <t>Impuesto de renta</t>
  </si>
  <si>
    <t>RESULTADO DEL EJERCICIO</t>
  </si>
  <si>
    <t>ACTIVO</t>
  </si>
  <si>
    <t>Corriente</t>
  </si>
  <si>
    <t>Disponible</t>
  </si>
  <si>
    <t>Cuentas por cobrar (clientes)</t>
  </si>
  <si>
    <t>No corriente</t>
  </si>
  <si>
    <t>Depreciación</t>
  </si>
  <si>
    <t>Propiedad, planta y equipo (neto)</t>
  </si>
  <si>
    <t>PASIVO</t>
  </si>
  <si>
    <t>Obligaciones financieras</t>
  </si>
  <si>
    <t>PATRIMONIO</t>
  </si>
  <si>
    <t>Capital</t>
  </si>
  <si>
    <t>Utilidad del ejercicio</t>
  </si>
  <si>
    <t>Verificación</t>
  </si>
  <si>
    <t>Nuevos socios COP</t>
  </si>
  <si>
    <t>Founders (COP)</t>
  </si>
  <si>
    <t>Nuevos socios 01 - USD</t>
  </si>
  <si>
    <t>Nuevos socios 02 - USD</t>
  </si>
  <si>
    <t>Nuevos socios 03 - USD</t>
  </si>
  <si>
    <t>Nuevos socios 04 - USD</t>
  </si>
  <si>
    <t>Nuevos socios 05 - USD</t>
  </si>
  <si>
    <t>% crecimiento</t>
  </si>
  <si>
    <t>Asesores</t>
  </si>
  <si>
    <t>USUARIOS</t>
  </si>
  <si>
    <t>Total usuarios del periodo</t>
  </si>
  <si>
    <t>Ingreso por usuario</t>
  </si>
  <si>
    <t>Costo total por usuario</t>
  </si>
  <si>
    <t>% de ingresos por recompra</t>
  </si>
  <si>
    <t>Churn Rate</t>
  </si>
  <si>
    <t>Customer Lifetime Value (método 01)</t>
  </si>
  <si>
    <t>Customer Lifetime Value (método 02)</t>
  </si>
  <si>
    <t>Customer Lifetime Value (promedio)</t>
  </si>
  <si>
    <t>LTV / CAC (veces)</t>
  </si>
  <si>
    <t>Costo de prestación del servicio por usuario</t>
  </si>
  <si>
    <t>Costo de administración por usuario</t>
  </si>
  <si>
    <t>Costo de adquisición por usuario</t>
  </si>
  <si>
    <t>Margen bruto</t>
  </si>
  <si>
    <t>Unidades (usuarios)</t>
  </si>
  <si>
    <t>Precio de venta (por usuario)</t>
  </si>
  <si>
    <t>NOMBRE DE LA STARTUP</t>
  </si>
  <si>
    <t>Activo 01</t>
  </si>
  <si>
    <t>Activo 02</t>
  </si>
  <si>
    <t>Crédito 01</t>
  </si>
  <si>
    <t>Crédito 02</t>
  </si>
  <si>
    <t>Crédito 03</t>
  </si>
  <si>
    <t>Precio de venta (por unidad)</t>
  </si>
  <si>
    <t>Unidades vendidas</t>
  </si>
  <si>
    <t>Asumimos que las ventas en canal B2B se recaudan a 60 días. Si hacemos un supuesto distinto podemos modificarlo directamente en la hoja de flujo de caja en las celdas de ingreso.</t>
  </si>
  <si>
    <t>Las ventas en canal B2C se recaudan a 30 días (porque asumimos un free trial de 30 días). Si hacemos un supuesto distinto podemos modificarlo directamente en la hoja de flujo de caja en las celdas de ingreso.</t>
  </si>
  <si>
    <t>Otro canal</t>
  </si>
  <si>
    <t>Founder 03</t>
  </si>
  <si>
    <t>Salario Vendedor 01</t>
  </si>
  <si>
    <t>Salario Vendedor 02</t>
  </si>
  <si>
    <t>Salario Founder 03</t>
  </si>
  <si>
    <t>Salario Desarrollador 01</t>
  </si>
  <si>
    <t>Salario Desarrollador 02</t>
  </si>
  <si>
    <t>Salario Desarrollador 03</t>
  </si>
  <si>
    <t>Salario Content Marketer 01</t>
  </si>
  <si>
    <t>Otros pagos de nómina en Contenido / SEO</t>
  </si>
  <si>
    <t>Gasto de asesores</t>
  </si>
  <si>
    <t>GASTOS DE NÓMINA Y CONTRATACIONES</t>
  </si>
  <si>
    <t>Licencias y software para la prestación del servicio</t>
  </si>
  <si>
    <t>Founder CTO</t>
  </si>
  <si>
    <t>Founder CEO</t>
  </si>
  <si>
    <t>Salario Founder CTO</t>
  </si>
  <si>
    <t>Salario Founder CEO</t>
  </si>
  <si>
    <t>Content Marketer</t>
  </si>
  <si>
    <t>Licencias y software de ventas</t>
  </si>
  <si>
    <t>Mercadeo y ventas</t>
  </si>
  <si>
    <t>Marketing / SEO / Contenido</t>
  </si>
  <si>
    <t>Licencias y software de administración y otros</t>
  </si>
  <si>
    <t>Capital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</si>
</sst>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164" formatCode="[$USD]\ #,##0"/>
    <numFmt numFmtId="165" formatCode="_-&quot;$&quot;\ * #,##0_-;[Red]\-&quot;$&quot;\ * #,##0_-;_-&quot;$&quot;\ * &quot;-&quot;_-;_-@_-"/>
    <numFmt numFmtId="166" formatCode="_-* #,##0.00000_-;\-* #,##0.00000_-;_-* &quot;-&quot;_-;_-@_-"/>
    <numFmt numFmtId="167" formatCode="[$USD]\ #,##0;\-[$USD]\ #,##0"/>
    <numFmt numFmtId="168" formatCode="0.00\ &quot;veces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 Light"/>
      <family val="2"/>
      <scheme val="major"/>
    </font>
    <font>
      <b/>
      <sz val="1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7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2" borderId="0" xfId="0" applyFont="1" applyFill="1"/>
    <xf numFmtId="42" fontId="0" fillId="0" borderId="0" xfId="2" applyFont="1"/>
    <xf numFmtId="0" fontId="3" fillId="0" borderId="0" xfId="0" applyFont="1"/>
    <xf numFmtId="41" fontId="0" fillId="0" borderId="0" xfId="1" applyFont="1"/>
    <xf numFmtId="0" fontId="0" fillId="0" borderId="0" xfId="0" applyAlignment="1">
      <alignment horizontal="left" indent="1"/>
    </xf>
    <xf numFmtId="0" fontId="6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3" fillId="6" borderId="0" xfId="0" applyFont="1" applyFill="1"/>
    <xf numFmtId="0" fontId="7" fillId="5" borderId="0" xfId="0" applyFont="1" applyFill="1"/>
    <xf numFmtId="0" fontId="3" fillId="0" borderId="0" xfId="0" applyFont="1" applyAlignment="1">
      <alignment horizontal="left" indent="1"/>
    </xf>
    <xf numFmtId="165" fontId="0" fillId="0" borderId="0" xfId="2" applyNumberFormat="1" applyFont="1"/>
    <xf numFmtId="42" fontId="8" fillId="0" borderId="0" xfId="2" applyFont="1"/>
    <xf numFmtId="0" fontId="0" fillId="4" borderId="0" xfId="0" applyFill="1"/>
    <xf numFmtId="0" fontId="7" fillId="4" borderId="0" xfId="0" applyFont="1" applyFill="1"/>
    <xf numFmtId="0" fontId="0" fillId="0" borderId="2" xfId="0" applyBorder="1"/>
    <xf numFmtId="165" fontId="0" fillId="0" borderId="2" xfId="2" applyNumberFormat="1" applyFont="1" applyBorder="1"/>
    <xf numFmtId="165" fontId="0" fillId="0" borderId="3" xfId="2" applyNumberFormat="1" applyFont="1" applyBorder="1"/>
    <xf numFmtId="0" fontId="0" fillId="0" borderId="3" xfId="0" applyBorder="1"/>
    <xf numFmtId="165" fontId="3" fillId="0" borderId="0" xfId="0" applyNumberFormat="1" applyFont="1"/>
    <xf numFmtId="165" fontId="0" fillId="0" borderId="0" xfId="0" applyNumberFormat="1"/>
    <xf numFmtId="0" fontId="7" fillId="4" borderId="4" xfId="0" applyFont="1" applyFill="1" applyBorder="1"/>
    <xf numFmtId="165" fontId="3" fillId="0" borderId="4" xfId="2" applyNumberFormat="1" applyFont="1" applyBorder="1"/>
    <xf numFmtId="0" fontId="7" fillId="5" borderId="5" xfId="0" applyFont="1" applyFill="1" applyBorder="1"/>
    <xf numFmtId="165" fontId="3" fillId="0" borderId="5" xfId="2" applyNumberFormat="1" applyFont="1" applyBorder="1"/>
    <xf numFmtId="165" fontId="3" fillId="0" borderId="0" xfId="2" applyNumberFormat="1" applyFont="1"/>
    <xf numFmtId="166" fontId="0" fillId="0" borderId="0" xfId="1" applyNumberFormat="1" applyFont="1"/>
    <xf numFmtId="165" fontId="9" fillId="7" borderId="0" xfId="2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right"/>
    </xf>
    <xf numFmtId="42" fontId="0" fillId="7" borderId="0" xfId="2" applyFont="1" applyFill="1"/>
    <xf numFmtId="42" fontId="0" fillId="4" borderId="0" xfId="2" applyFont="1" applyFill="1"/>
    <xf numFmtId="9" fontId="0" fillId="0" borderId="0" xfId="2" applyNumberFormat="1" applyFont="1"/>
    <xf numFmtId="6" fontId="0" fillId="0" borderId="0" xfId="2" applyNumberFormat="1" applyFont="1"/>
    <xf numFmtId="10" fontId="0" fillId="0" borderId="0" xfId="3" applyNumberFormat="1" applyFont="1"/>
    <xf numFmtId="6" fontId="0" fillId="4" borderId="0" xfId="2" applyNumberFormat="1" applyFont="1" applyFill="1"/>
    <xf numFmtId="168" fontId="0" fillId="4" borderId="0" xfId="1" applyNumberFormat="1" applyFont="1" applyFill="1"/>
    <xf numFmtId="42" fontId="0" fillId="8" borderId="0" xfId="2" applyFont="1" applyFill="1"/>
    <xf numFmtId="42" fontId="0" fillId="9" borderId="0" xfId="2" applyFont="1" applyFill="1"/>
    <xf numFmtId="165" fontId="0" fillId="0" borderId="0" xfId="2" applyNumberFormat="1" applyFont="1" applyFill="1"/>
    <xf numFmtId="164" fontId="0" fillId="0" borderId="0" xfId="2" applyNumberFormat="1" applyFont="1" applyFill="1"/>
    <xf numFmtId="42" fontId="0" fillId="0" borderId="0" xfId="2" applyFont="1" applyFill="1"/>
    <xf numFmtId="10" fontId="0" fillId="0" borderId="0" xfId="2" applyNumberFormat="1" applyFont="1" applyFill="1"/>
    <xf numFmtId="167" fontId="0" fillId="0" borderId="0" xfId="2" applyNumberFormat="1" applyFont="1" applyFill="1"/>
    <xf numFmtId="14" fontId="0" fillId="0" borderId="0" xfId="2" applyNumberFormat="1" applyFont="1" applyFill="1"/>
    <xf numFmtId="41" fontId="0" fillId="0" borderId="0" xfId="1" applyFont="1" applyFill="1"/>
    <xf numFmtId="16" fontId="0" fillId="0" borderId="0" xfId="2" applyNumberFormat="1" applyFont="1" applyFill="1"/>
    <xf numFmtId="9" fontId="0" fillId="0" borderId="0" xfId="2" applyNumberFormat="1" applyFont="1" applyFill="1"/>
    <xf numFmtId="17" fontId="2" fillId="2" borderId="1" xfId="0" applyNumberFormat="1" applyFont="1" applyFill="1" applyBorder="1" applyAlignment="1">
      <alignment horizontal="center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'FLUJO DE CAJA BAU'!$B$1:$AG$1</c:f>
              <c:numCache>
                <c:formatCode>mmm\-yy</c:formatCode>
                <c:ptCount val="32"/>
                <c:pt idx="0">
                  <c:v>43251</c:v>
                </c:pt>
                <c:pt idx="1">
                  <c:v>43281</c:v>
                </c:pt>
                <c:pt idx="2">
                  <c:v>43312</c:v>
                </c:pt>
                <c:pt idx="3">
                  <c:v>43343</c:v>
                </c:pt>
                <c:pt idx="4">
                  <c:v>43373</c:v>
                </c:pt>
                <c:pt idx="5">
                  <c:v>43404</c:v>
                </c:pt>
                <c:pt idx="6">
                  <c:v>43434</c:v>
                </c:pt>
                <c:pt idx="7">
                  <c:v>43465</c:v>
                </c:pt>
                <c:pt idx="8">
                  <c:v>43496</c:v>
                </c:pt>
                <c:pt idx="9">
                  <c:v>43524</c:v>
                </c:pt>
                <c:pt idx="10">
                  <c:v>43555</c:v>
                </c:pt>
                <c:pt idx="11">
                  <c:v>43585</c:v>
                </c:pt>
                <c:pt idx="12">
                  <c:v>43616</c:v>
                </c:pt>
                <c:pt idx="13">
                  <c:v>43646</c:v>
                </c:pt>
                <c:pt idx="14">
                  <c:v>43677</c:v>
                </c:pt>
                <c:pt idx="15">
                  <c:v>43707</c:v>
                </c:pt>
                <c:pt idx="16">
                  <c:v>43738</c:v>
                </c:pt>
                <c:pt idx="17">
                  <c:v>43769</c:v>
                </c:pt>
                <c:pt idx="18">
                  <c:v>43799</c:v>
                </c:pt>
                <c:pt idx="19">
                  <c:v>43830</c:v>
                </c:pt>
                <c:pt idx="20">
                  <c:v>43861</c:v>
                </c:pt>
                <c:pt idx="21">
                  <c:v>43889</c:v>
                </c:pt>
                <c:pt idx="22">
                  <c:v>43921</c:v>
                </c:pt>
                <c:pt idx="23">
                  <c:v>43951</c:v>
                </c:pt>
                <c:pt idx="24">
                  <c:v>43982</c:v>
                </c:pt>
                <c:pt idx="25">
                  <c:v>44012</c:v>
                </c:pt>
                <c:pt idx="26">
                  <c:v>44043</c:v>
                </c:pt>
                <c:pt idx="27">
                  <c:v>44073</c:v>
                </c:pt>
                <c:pt idx="28">
                  <c:v>44104</c:v>
                </c:pt>
                <c:pt idx="29">
                  <c:v>44135</c:v>
                </c:pt>
                <c:pt idx="30">
                  <c:v>44165</c:v>
                </c:pt>
                <c:pt idx="31">
                  <c:v>44196</c:v>
                </c:pt>
              </c:numCache>
            </c:numRef>
          </c:xVal>
          <c:yVal>
            <c:numRef>
              <c:f>'FLUJO DE CAJA BAU'!$B$43:$AG$43</c:f>
              <c:numCache>
                <c:formatCode>_-"$"\ * #,##0_-;[Red]\-"$"\ * #,##0_-;_-"$"\ * "-"_-;_-@_-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F-44A7-874E-DCEE8C19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17440"/>
        <c:axId val="490317768"/>
      </c:scatterChart>
      <c:valAx>
        <c:axId val="490317440"/>
        <c:scaling>
          <c:orientation val="minMax"/>
          <c:max val="44197"/>
          <c:min val="432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317768"/>
        <c:crosses val="autoZero"/>
        <c:crossBetween val="midCat"/>
        <c:majorUnit val="90"/>
        <c:minorUnit val="30"/>
      </c:valAx>
      <c:valAx>
        <c:axId val="4903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&quot;$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3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28583</xdr:colOff>
      <xdr:row>44</xdr:row>
      <xdr:rowOff>19050</xdr:rowOff>
    </xdr:from>
    <xdr:to>
      <xdr:col>11</xdr:col>
      <xdr:colOff>38099</xdr:colOff>
      <xdr:row>59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C8AB00-1C5A-4FFE-8326-85D63CB72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3">
      <a:dk1>
        <a:srgbClr val="6D6E71"/>
      </a:dk1>
      <a:lt1>
        <a:sysClr val="window" lastClr="FFFFFF"/>
      </a:lt1>
      <a:dk2>
        <a:srgbClr val="2C8C6C"/>
      </a:dk2>
      <a:lt2>
        <a:srgbClr val="F1F2F2"/>
      </a:lt2>
      <a:accent1>
        <a:srgbClr val="60C9AC"/>
      </a:accent1>
      <a:accent2>
        <a:srgbClr val="A1D066"/>
      </a:accent2>
      <a:accent3>
        <a:srgbClr val="FDCF57"/>
      </a:accent3>
      <a:accent4>
        <a:srgbClr val="F46E53"/>
      </a:accent4>
      <a:accent5>
        <a:srgbClr val="6798D3"/>
      </a:accent5>
      <a:accent6>
        <a:srgbClr val="4AC3F0"/>
      </a:accent6>
      <a:hlink>
        <a:srgbClr val="6798D3"/>
      </a:hlink>
      <a:folHlink>
        <a:srgbClr val="4AC3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110-2C2C-42EE-9555-C8C2EE9A7800}">
  <sheetPr>
    <tabColor theme="1"/>
  </sheetPr>
  <dimension ref="A1:IP149"/>
  <sheetViews>
    <sheetView tabSelected="1" zoomScale="80" zoomScaleNormal="80"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B138" sqref="B138"/>
    </sheetView>
  </sheetViews>
  <sheetFormatPr baseColWidth="10" defaultColWidth="10.88671875" defaultRowHeight="14.4" outlineLevelRow="2" x14ac:dyDescent="0.3"/>
  <cols>
    <col min="1" max="1" width="48" bestFit="1" customWidth="1"/>
    <col min="2" max="33" width="14.5546875" style="5" customWidth="1"/>
    <col min="34" max="16384" width="10.88671875" style="5"/>
  </cols>
  <sheetData>
    <row r="1" spans="1:250" customFormat="1" ht="18.600000000000001" thickTop="1" thickBot="1" x14ac:dyDescent="0.4">
      <c r="A1" s="2" t="s">
        <v>1</v>
      </c>
      <c r="B1" s="50">
        <v>43251</v>
      </c>
      <c r="C1" s="50">
        <v>43281</v>
      </c>
      <c r="D1" s="50">
        <v>43312</v>
      </c>
      <c r="E1" s="50">
        <v>43343</v>
      </c>
      <c r="F1" s="50">
        <v>43373</v>
      </c>
      <c r="G1" s="50">
        <v>43404</v>
      </c>
      <c r="H1" s="50">
        <v>43434</v>
      </c>
      <c r="I1" s="50">
        <v>43465</v>
      </c>
      <c r="J1" s="50">
        <v>43496</v>
      </c>
      <c r="K1" s="50">
        <v>43524</v>
      </c>
      <c r="L1" s="50">
        <v>43555</v>
      </c>
      <c r="M1" s="50">
        <v>43585</v>
      </c>
      <c r="N1" s="50">
        <v>43616</v>
      </c>
      <c r="O1" s="50">
        <v>43646</v>
      </c>
      <c r="P1" s="50">
        <v>43677</v>
      </c>
      <c r="Q1" s="50">
        <v>43707</v>
      </c>
      <c r="R1" s="50">
        <v>43738</v>
      </c>
      <c r="S1" s="50">
        <v>43769</v>
      </c>
      <c r="T1" s="50">
        <v>43799</v>
      </c>
      <c r="U1" s="50">
        <v>43830</v>
      </c>
      <c r="V1" s="50">
        <v>43861</v>
      </c>
      <c r="W1" s="50">
        <v>43889</v>
      </c>
      <c r="X1" s="50">
        <v>43921</v>
      </c>
      <c r="Y1" s="50">
        <v>43951</v>
      </c>
      <c r="Z1" s="50">
        <v>43982</v>
      </c>
      <c r="AA1" s="50">
        <v>44012</v>
      </c>
      <c r="AB1" s="50">
        <v>44043</v>
      </c>
      <c r="AC1" s="50">
        <v>44073</v>
      </c>
      <c r="AD1" s="50">
        <v>44104</v>
      </c>
      <c r="AE1" s="50">
        <v>44135</v>
      </c>
      <c r="AF1" s="50">
        <v>44165</v>
      </c>
      <c r="AG1" s="50"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850000000000001" customHeight="1" thickTop="1" thickBot="1" x14ac:dyDescent="0.4">
      <c r="A2" s="3" t="s">
        <v>155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250" customFormat="1" ht="15" thickTop="1" x14ac:dyDescent="0.3"/>
    <row r="4" spans="1:250" customFormat="1" x14ac:dyDescent="0.3">
      <c r="A4" s="4" t="s">
        <v>2</v>
      </c>
    </row>
    <row r="5" spans="1:250" outlineLevel="1" x14ac:dyDescent="0.3">
      <c r="A5" t="s">
        <v>3</v>
      </c>
      <c r="B5" s="41"/>
    </row>
    <row r="6" spans="1:250" outlineLevel="1" x14ac:dyDescent="0.3">
      <c r="A6" t="s">
        <v>4</v>
      </c>
      <c r="B6" s="42"/>
    </row>
    <row r="7" spans="1:250" outlineLevel="1" x14ac:dyDescent="0.3">
      <c r="A7" t="s">
        <v>187</v>
      </c>
    </row>
    <row r="9" spans="1:250" x14ac:dyDescent="0.3">
      <c r="A9" s="4" t="s">
        <v>5</v>
      </c>
    </row>
    <row r="10" spans="1:250" outlineLevel="1" x14ac:dyDescent="0.3">
      <c r="A10" t="s">
        <v>6</v>
      </c>
      <c r="B10" s="43">
        <v>2830</v>
      </c>
      <c r="C10" s="43">
        <f>+B10</f>
        <v>2830</v>
      </c>
      <c r="D10" s="43">
        <f t="shared" ref="D10:AG10" si="0">+C10</f>
        <v>2830</v>
      </c>
      <c r="E10" s="43">
        <f t="shared" si="0"/>
        <v>2830</v>
      </c>
      <c r="F10" s="43">
        <f t="shared" si="0"/>
        <v>2830</v>
      </c>
      <c r="G10" s="43">
        <f t="shared" si="0"/>
        <v>2830</v>
      </c>
      <c r="H10" s="43">
        <f t="shared" si="0"/>
        <v>2830</v>
      </c>
      <c r="I10" s="43">
        <f t="shared" si="0"/>
        <v>2830</v>
      </c>
      <c r="J10" s="43">
        <v>2950</v>
      </c>
      <c r="K10" s="43">
        <f t="shared" si="0"/>
        <v>2950</v>
      </c>
      <c r="L10" s="43">
        <f t="shared" si="0"/>
        <v>2950</v>
      </c>
      <c r="M10" s="43">
        <f t="shared" si="0"/>
        <v>2950</v>
      </c>
      <c r="N10" s="43">
        <f t="shared" si="0"/>
        <v>2950</v>
      </c>
      <c r="O10" s="43">
        <f t="shared" si="0"/>
        <v>2950</v>
      </c>
      <c r="P10" s="43">
        <f t="shared" si="0"/>
        <v>2950</v>
      </c>
      <c r="Q10" s="43">
        <f t="shared" si="0"/>
        <v>2950</v>
      </c>
      <c r="R10" s="43">
        <f t="shared" si="0"/>
        <v>2950</v>
      </c>
      <c r="S10" s="43">
        <f t="shared" si="0"/>
        <v>2950</v>
      </c>
      <c r="T10" s="43">
        <f t="shared" si="0"/>
        <v>2950</v>
      </c>
      <c r="U10" s="43">
        <f t="shared" si="0"/>
        <v>2950</v>
      </c>
      <c r="V10" s="43">
        <v>2990</v>
      </c>
      <c r="W10" s="43">
        <f t="shared" si="0"/>
        <v>2990</v>
      </c>
      <c r="X10" s="43">
        <f t="shared" si="0"/>
        <v>2990</v>
      </c>
      <c r="Y10" s="43">
        <f t="shared" si="0"/>
        <v>2990</v>
      </c>
      <c r="Z10" s="43">
        <f t="shared" si="0"/>
        <v>2990</v>
      </c>
      <c r="AA10" s="43">
        <f t="shared" si="0"/>
        <v>2990</v>
      </c>
      <c r="AB10" s="43">
        <f t="shared" si="0"/>
        <v>2990</v>
      </c>
      <c r="AC10" s="43">
        <f t="shared" si="0"/>
        <v>2990</v>
      </c>
      <c r="AD10" s="43">
        <f t="shared" si="0"/>
        <v>2990</v>
      </c>
      <c r="AE10" s="43">
        <f t="shared" si="0"/>
        <v>2990</v>
      </c>
      <c r="AF10" s="43">
        <f t="shared" si="0"/>
        <v>2990</v>
      </c>
      <c r="AG10" s="43">
        <f t="shared" si="0"/>
        <v>2990</v>
      </c>
    </row>
    <row r="11" spans="1:250" outlineLevel="1" x14ac:dyDescent="0.3">
      <c r="A11" t="s">
        <v>7</v>
      </c>
      <c r="B11" s="44">
        <v>4.0899999999999999E-2</v>
      </c>
      <c r="C11" s="44">
        <f>+B11</f>
        <v>4.0899999999999999E-2</v>
      </c>
      <c r="D11" s="44">
        <f t="shared" ref="D11:I11" si="1">+C11</f>
        <v>4.0899999999999999E-2</v>
      </c>
      <c r="E11" s="44">
        <f t="shared" si="1"/>
        <v>4.0899999999999999E-2</v>
      </c>
      <c r="F11" s="44">
        <f t="shared" si="1"/>
        <v>4.0899999999999999E-2</v>
      </c>
      <c r="G11" s="44">
        <f t="shared" si="1"/>
        <v>4.0899999999999999E-2</v>
      </c>
      <c r="H11" s="44">
        <f t="shared" si="1"/>
        <v>4.0899999999999999E-2</v>
      </c>
      <c r="I11" s="44">
        <f t="shared" si="1"/>
        <v>4.0899999999999999E-2</v>
      </c>
      <c r="J11" s="44">
        <v>3.3000000000000002E-2</v>
      </c>
      <c r="K11" s="44">
        <f>+J11</f>
        <v>3.3000000000000002E-2</v>
      </c>
      <c r="L11" s="44">
        <f t="shared" ref="L11:AG11" si="2">+K11</f>
        <v>3.3000000000000002E-2</v>
      </c>
      <c r="M11" s="44">
        <f t="shared" si="2"/>
        <v>3.3000000000000002E-2</v>
      </c>
      <c r="N11" s="44">
        <f t="shared" si="2"/>
        <v>3.3000000000000002E-2</v>
      </c>
      <c r="O11" s="44">
        <f t="shared" si="2"/>
        <v>3.3000000000000002E-2</v>
      </c>
      <c r="P11" s="44">
        <f t="shared" si="2"/>
        <v>3.3000000000000002E-2</v>
      </c>
      <c r="Q11" s="44">
        <f t="shared" si="2"/>
        <v>3.3000000000000002E-2</v>
      </c>
      <c r="R11" s="44">
        <f t="shared" si="2"/>
        <v>3.3000000000000002E-2</v>
      </c>
      <c r="S11" s="44">
        <f t="shared" si="2"/>
        <v>3.3000000000000002E-2</v>
      </c>
      <c r="T11" s="44">
        <f t="shared" si="2"/>
        <v>3.3000000000000002E-2</v>
      </c>
      <c r="U11" s="44">
        <f t="shared" si="2"/>
        <v>3.3000000000000002E-2</v>
      </c>
      <c r="V11" s="44">
        <v>3.9E-2</v>
      </c>
      <c r="W11" s="44">
        <f t="shared" si="2"/>
        <v>3.9E-2</v>
      </c>
      <c r="X11" s="44">
        <f t="shared" si="2"/>
        <v>3.9E-2</v>
      </c>
      <c r="Y11" s="44">
        <f t="shared" si="2"/>
        <v>3.9E-2</v>
      </c>
      <c r="Z11" s="44">
        <f t="shared" si="2"/>
        <v>3.9E-2</v>
      </c>
      <c r="AA11" s="44">
        <f t="shared" si="2"/>
        <v>3.9E-2</v>
      </c>
      <c r="AB11" s="44">
        <f t="shared" si="2"/>
        <v>3.9E-2</v>
      </c>
      <c r="AC11" s="44">
        <f t="shared" si="2"/>
        <v>3.9E-2</v>
      </c>
      <c r="AD11" s="44">
        <f t="shared" si="2"/>
        <v>3.9E-2</v>
      </c>
      <c r="AE11" s="44">
        <f t="shared" si="2"/>
        <v>3.9E-2</v>
      </c>
      <c r="AF11" s="44">
        <f t="shared" si="2"/>
        <v>3.9E-2</v>
      </c>
      <c r="AG11" s="44">
        <f t="shared" si="2"/>
        <v>3.9E-2</v>
      </c>
    </row>
    <row r="12" spans="1:250" outlineLevel="1" x14ac:dyDescent="0.3">
      <c r="A12" t="s">
        <v>8</v>
      </c>
      <c r="B12" s="43">
        <v>781242</v>
      </c>
      <c r="C12" s="43">
        <f>+B12</f>
        <v>781242</v>
      </c>
      <c r="D12" s="43">
        <f t="shared" ref="D12:AG12" si="3">+C12</f>
        <v>781242</v>
      </c>
      <c r="E12" s="43">
        <f t="shared" si="3"/>
        <v>781242</v>
      </c>
      <c r="F12" s="43">
        <f t="shared" si="3"/>
        <v>781242</v>
      </c>
      <c r="G12" s="43">
        <f t="shared" si="3"/>
        <v>781242</v>
      </c>
      <c r="H12" s="43">
        <f t="shared" si="3"/>
        <v>781242</v>
      </c>
      <c r="I12" s="43">
        <f t="shared" si="3"/>
        <v>781242</v>
      </c>
      <c r="J12" s="43">
        <f>+I12*(1+(J11+0.01))</f>
        <v>814835.40599999996</v>
      </c>
      <c r="K12" s="43">
        <f t="shared" si="3"/>
        <v>814835.40599999996</v>
      </c>
      <c r="L12" s="43">
        <f t="shared" si="3"/>
        <v>814835.40599999996</v>
      </c>
      <c r="M12" s="43">
        <f t="shared" si="3"/>
        <v>814835.40599999996</v>
      </c>
      <c r="N12" s="43">
        <f t="shared" si="3"/>
        <v>814835.40599999996</v>
      </c>
      <c r="O12" s="43">
        <f t="shared" si="3"/>
        <v>814835.40599999996</v>
      </c>
      <c r="P12" s="43">
        <f t="shared" si="3"/>
        <v>814835.40599999996</v>
      </c>
      <c r="Q12" s="43">
        <f t="shared" si="3"/>
        <v>814835.40599999996</v>
      </c>
      <c r="R12" s="43">
        <f t="shared" si="3"/>
        <v>814835.40599999996</v>
      </c>
      <c r="S12" s="43">
        <f t="shared" si="3"/>
        <v>814835.40599999996</v>
      </c>
      <c r="T12" s="43">
        <f t="shared" si="3"/>
        <v>814835.40599999996</v>
      </c>
      <c r="U12" s="43">
        <f t="shared" si="3"/>
        <v>814835.40599999996</v>
      </c>
      <c r="V12" s="43">
        <f>+U12*(1+(V11+0.01))</f>
        <v>854762.34089399991</v>
      </c>
      <c r="W12" s="43">
        <f t="shared" si="3"/>
        <v>854762.34089399991</v>
      </c>
      <c r="X12" s="43">
        <f t="shared" si="3"/>
        <v>854762.34089399991</v>
      </c>
      <c r="Y12" s="43">
        <f t="shared" si="3"/>
        <v>854762.34089399991</v>
      </c>
      <c r="Z12" s="43">
        <f t="shared" si="3"/>
        <v>854762.34089399991</v>
      </c>
      <c r="AA12" s="43">
        <f t="shared" si="3"/>
        <v>854762.34089399991</v>
      </c>
      <c r="AB12" s="43">
        <f t="shared" si="3"/>
        <v>854762.34089399991</v>
      </c>
      <c r="AC12" s="43">
        <f t="shared" si="3"/>
        <v>854762.34089399991</v>
      </c>
      <c r="AD12" s="43">
        <f t="shared" si="3"/>
        <v>854762.34089399991</v>
      </c>
      <c r="AE12" s="43">
        <f t="shared" si="3"/>
        <v>854762.34089399991</v>
      </c>
      <c r="AF12" s="43">
        <f t="shared" si="3"/>
        <v>854762.34089399991</v>
      </c>
      <c r="AG12" s="43">
        <f t="shared" si="3"/>
        <v>854762.34089399991</v>
      </c>
    </row>
    <row r="13" spans="1:250" outlineLevel="1" x14ac:dyDescent="0.3"/>
    <row r="15" spans="1:250" x14ac:dyDescent="0.3">
      <c r="A15" s="4" t="s">
        <v>9</v>
      </c>
    </row>
    <row r="16" spans="1:250" s="43" customFormat="1" outlineLevel="1" x14ac:dyDescent="0.3">
      <c r="A16" t="s">
        <v>131</v>
      </c>
    </row>
    <row r="17" spans="1:33" s="43" customFormat="1" outlineLevel="1" x14ac:dyDescent="0.3">
      <c r="A17" t="s">
        <v>132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3" s="43" customFormat="1" outlineLevel="1" x14ac:dyDescent="0.3">
      <c r="A18" t="s">
        <v>133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3" s="43" customFormat="1" outlineLevel="1" x14ac:dyDescent="0.3">
      <c r="A19" t="s">
        <v>134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3" s="43" customFormat="1" outlineLevel="1" x14ac:dyDescent="0.3">
      <c r="A20" t="s">
        <v>135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3" s="43" customFormat="1" outlineLevel="1" x14ac:dyDescent="0.3">
      <c r="A21" t="s">
        <v>136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3" s="43" customFormat="1" outlineLevel="1" x14ac:dyDescent="0.3">
      <c r="A22" t="s">
        <v>130</v>
      </c>
      <c r="B22" s="43">
        <f>SUM(B17:B21)*B10</f>
        <v>0</v>
      </c>
      <c r="C22" s="43">
        <f t="shared" ref="C22:AG22" si="4">SUM(C17:C21)*C10</f>
        <v>0</v>
      </c>
      <c r="D22" s="43">
        <f t="shared" si="4"/>
        <v>0</v>
      </c>
      <c r="E22" s="43">
        <f t="shared" si="4"/>
        <v>0</v>
      </c>
      <c r="F22" s="43">
        <f t="shared" si="4"/>
        <v>0</v>
      </c>
      <c r="G22" s="43">
        <f t="shared" si="4"/>
        <v>0</v>
      </c>
      <c r="H22" s="43">
        <f t="shared" si="4"/>
        <v>0</v>
      </c>
      <c r="I22" s="43">
        <f t="shared" si="4"/>
        <v>0</v>
      </c>
      <c r="J22" s="43">
        <f t="shared" si="4"/>
        <v>0</v>
      </c>
      <c r="K22" s="43">
        <f t="shared" si="4"/>
        <v>0</v>
      </c>
      <c r="L22" s="43">
        <f t="shared" si="4"/>
        <v>0</v>
      </c>
      <c r="M22" s="43">
        <f t="shared" si="4"/>
        <v>0</v>
      </c>
      <c r="N22" s="43">
        <f t="shared" si="4"/>
        <v>0</v>
      </c>
      <c r="O22" s="43">
        <f t="shared" si="4"/>
        <v>0</v>
      </c>
      <c r="P22" s="43">
        <f t="shared" si="4"/>
        <v>0</v>
      </c>
      <c r="Q22" s="43">
        <f t="shared" si="4"/>
        <v>0</v>
      </c>
      <c r="R22" s="43">
        <f t="shared" si="4"/>
        <v>0</v>
      </c>
      <c r="S22" s="43">
        <f t="shared" si="4"/>
        <v>0</v>
      </c>
      <c r="T22" s="43">
        <f t="shared" si="4"/>
        <v>0</v>
      </c>
      <c r="U22" s="43">
        <f t="shared" si="4"/>
        <v>0</v>
      </c>
      <c r="V22" s="43">
        <f t="shared" si="4"/>
        <v>0</v>
      </c>
      <c r="W22" s="43">
        <f t="shared" si="4"/>
        <v>0</v>
      </c>
      <c r="X22" s="43">
        <f t="shared" si="4"/>
        <v>0</v>
      </c>
      <c r="Y22" s="43">
        <f t="shared" si="4"/>
        <v>0</v>
      </c>
      <c r="Z22" s="43">
        <f t="shared" si="4"/>
        <v>0</v>
      </c>
      <c r="AA22" s="43">
        <f t="shared" si="4"/>
        <v>0</v>
      </c>
      <c r="AB22" s="43">
        <f t="shared" si="4"/>
        <v>0</v>
      </c>
      <c r="AC22" s="43">
        <f t="shared" si="4"/>
        <v>0</v>
      </c>
      <c r="AD22" s="43">
        <f t="shared" si="4"/>
        <v>0</v>
      </c>
      <c r="AE22" s="43">
        <f t="shared" si="4"/>
        <v>0</v>
      </c>
      <c r="AF22" s="43">
        <f t="shared" si="4"/>
        <v>0</v>
      </c>
      <c r="AG22" s="43">
        <f t="shared" si="4"/>
        <v>0</v>
      </c>
    </row>
    <row r="23" spans="1:33" outlineLevel="1" x14ac:dyDescent="0.3"/>
    <row r="25" spans="1:33" x14ac:dyDescent="0.3">
      <c r="A25" s="4" t="s">
        <v>11</v>
      </c>
    </row>
    <row r="26" spans="1:33" outlineLevel="1" x14ac:dyDescent="0.3">
      <c r="A26" s="6" t="s">
        <v>156</v>
      </c>
    </row>
    <row r="27" spans="1:33" outlineLevel="2" x14ac:dyDescent="0.3">
      <c r="A27" s="8" t="s">
        <v>12</v>
      </c>
      <c r="B27" s="46"/>
    </row>
    <row r="28" spans="1:33" outlineLevel="2" x14ac:dyDescent="0.3">
      <c r="A28" s="8" t="s">
        <v>13</v>
      </c>
      <c r="B28" s="43"/>
    </row>
    <row r="29" spans="1:33" outlineLevel="2" x14ac:dyDescent="0.3">
      <c r="A29" s="8" t="s">
        <v>14</v>
      </c>
      <c r="B29" s="43"/>
    </row>
    <row r="30" spans="1:33" outlineLevel="2" x14ac:dyDescent="0.3">
      <c r="A30" s="8" t="s">
        <v>15</v>
      </c>
      <c r="B30" s="47"/>
    </row>
    <row r="31" spans="1:33" outlineLevel="2" x14ac:dyDescent="0.3">
      <c r="A31" s="8" t="s">
        <v>16</v>
      </c>
      <c r="B31" s="43" t="s">
        <v>17</v>
      </c>
    </row>
    <row r="32" spans="1:33" outlineLevel="2" x14ac:dyDescent="0.3">
      <c r="A32" s="8" t="s">
        <v>18</v>
      </c>
      <c r="B32" s="32">
        <f>IFERROR((B28-B29)/(B30*12),0)</f>
        <v>0</v>
      </c>
      <c r="C32" s="32">
        <f>+B32</f>
        <v>0</v>
      </c>
      <c r="D32" s="32">
        <f t="shared" ref="D32:Y32" si="5">+C32</f>
        <v>0</v>
      </c>
      <c r="E32" s="32">
        <f t="shared" si="5"/>
        <v>0</v>
      </c>
      <c r="F32" s="32">
        <f t="shared" si="5"/>
        <v>0</v>
      </c>
      <c r="G32" s="32">
        <f t="shared" si="5"/>
        <v>0</v>
      </c>
      <c r="H32" s="32">
        <f t="shared" si="5"/>
        <v>0</v>
      </c>
      <c r="I32" s="32">
        <f t="shared" si="5"/>
        <v>0</v>
      </c>
      <c r="J32" s="32">
        <f t="shared" si="5"/>
        <v>0</v>
      </c>
      <c r="K32" s="32">
        <f t="shared" si="5"/>
        <v>0</v>
      </c>
      <c r="L32" s="32">
        <f t="shared" si="5"/>
        <v>0</v>
      </c>
      <c r="M32" s="32">
        <f t="shared" si="5"/>
        <v>0</v>
      </c>
      <c r="N32" s="32">
        <f t="shared" si="5"/>
        <v>0</v>
      </c>
      <c r="O32" s="32">
        <f t="shared" si="5"/>
        <v>0</v>
      </c>
      <c r="P32" s="32">
        <f t="shared" si="5"/>
        <v>0</v>
      </c>
      <c r="Q32" s="32">
        <f t="shared" si="5"/>
        <v>0</v>
      </c>
      <c r="R32" s="32">
        <f t="shared" si="5"/>
        <v>0</v>
      </c>
      <c r="S32" s="32">
        <f t="shared" si="5"/>
        <v>0</v>
      </c>
      <c r="T32" s="32">
        <f t="shared" si="5"/>
        <v>0</v>
      </c>
      <c r="U32" s="32">
        <f t="shared" si="5"/>
        <v>0</v>
      </c>
      <c r="V32" s="32">
        <f t="shared" si="5"/>
        <v>0</v>
      </c>
      <c r="W32" s="32">
        <f t="shared" si="5"/>
        <v>0</v>
      </c>
      <c r="X32" s="32">
        <f t="shared" si="5"/>
        <v>0</v>
      </c>
      <c r="Y32" s="32">
        <f t="shared" si="5"/>
        <v>0</v>
      </c>
    </row>
    <row r="33" spans="1:33" outlineLevel="1" x14ac:dyDescent="0.3">
      <c r="A33" s="6" t="s">
        <v>157</v>
      </c>
    </row>
    <row r="34" spans="1:33" outlineLevel="2" x14ac:dyDescent="0.3">
      <c r="A34" s="8" t="s">
        <v>12</v>
      </c>
      <c r="B34" s="46"/>
    </row>
    <row r="35" spans="1:33" outlineLevel="2" x14ac:dyDescent="0.3">
      <c r="A35" s="8" t="s">
        <v>13</v>
      </c>
      <c r="B35" s="43"/>
    </row>
    <row r="36" spans="1:33" outlineLevel="2" x14ac:dyDescent="0.3">
      <c r="A36" s="8" t="s">
        <v>14</v>
      </c>
      <c r="B36" s="43"/>
    </row>
    <row r="37" spans="1:33" outlineLevel="2" x14ac:dyDescent="0.3">
      <c r="A37" s="8" t="s">
        <v>15</v>
      </c>
      <c r="B37" s="47"/>
    </row>
    <row r="38" spans="1:33" outlineLevel="2" x14ac:dyDescent="0.3">
      <c r="A38" s="8" t="s">
        <v>16</v>
      </c>
      <c r="B38" s="5" t="s">
        <v>17</v>
      </c>
    </row>
    <row r="39" spans="1:33" outlineLevel="2" x14ac:dyDescent="0.3">
      <c r="A39" s="8" t="s">
        <v>18</v>
      </c>
      <c r="B39" s="32">
        <f>IFERROR((B35-B36)/(B37*12),0)</f>
        <v>0</v>
      </c>
      <c r="C39" s="32">
        <f>+B39</f>
        <v>0</v>
      </c>
      <c r="D39" s="32">
        <f t="shared" ref="D39" si="6">+C39</f>
        <v>0</v>
      </c>
      <c r="E39" s="32">
        <f t="shared" ref="E39" si="7">+D39</f>
        <v>0</v>
      </c>
      <c r="F39" s="32">
        <f t="shared" ref="F39" si="8">+E39</f>
        <v>0</v>
      </c>
      <c r="G39" s="32">
        <f t="shared" ref="G39" si="9">+F39</f>
        <v>0</v>
      </c>
      <c r="H39" s="32">
        <f t="shared" ref="H39" si="10">+G39</f>
        <v>0</v>
      </c>
      <c r="I39" s="32">
        <f t="shared" ref="I39" si="11">+H39</f>
        <v>0</v>
      </c>
      <c r="J39" s="32">
        <f t="shared" ref="J39" si="12">+I39</f>
        <v>0</v>
      </c>
      <c r="K39" s="32">
        <f t="shared" ref="K39" si="13">+J39</f>
        <v>0</v>
      </c>
      <c r="L39" s="32">
        <f t="shared" ref="L39" si="14">+K39</f>
        <v>0</v>
      </c>
      <c r="M39" s="32">
        <f t="shared" ref="M39" si="15">+L39</f>
        <v>0</v>
      </c>
      <c r="N39" s="32">
        <f t="shared" ref="N39" si="16">+M39</f>
        <v>0</v>
      </c>
      <c r="O39" s="32">
        <f t="shared" ref="O39" si="17">+N39</f>
        <v>0</v>
      </c>
      <c r="P39" s="32">
        <f t="shared" ref="P39" si="18">+O39</f>
        <v>0</v>
      </c>
      <c r="Q39" s="32">
        <f t="shared" ref="Q39" si="19">+P39</f>
        <v>0</v>
      </c>
      <c r="R39" s="32">
        <f t="shared" ref="R39" si="20">+Q39</f>
        <v>0</v>
      </c>
      <c r="S39" s="32">
        <f t="shared" ref="S39" si="21">+R39</f>
        <v>0</v>
      </c>
      <c r="T39" s="32">
        <f t="shared" ref="T39" si="22">+S39</f>
        <v>0</v>
      </c>
      <c r="U39" s="32">
        <f t="shared" ref="U39" si="23">+T39</f>
        <v>0</v>
      </c>
      <c r="V39" s="32">
        <f t="shared" ref="V39" si="24">+U39</f>
        <v>0</v>
      </c>
      <c r="W39" s="32">
        <f t="shared" ref="W39" si="25">+V39</f>
        <v>0</v>
      </c>
      <c r="X39" s="32">
        <f t="shared" ref="X39" si="26">+W39</f>
        <v>0</v>
      </c>
      <c r="Y39" s="32">
        <f t="shared" ref="Y39" si="27">+X39</f>
        <v>0</v>
      </c>
      <c r="Z39" s="32"/>
      <c r="AA39" s="32"/>
      <c r="AB39" s="32"/>
      <c r="AC39" s="32"/>
      <c r="AD39" s="32"/>
      <c r="AE39" s="32"/>
      <c r="AF39" s="32"/>
      <c r="AG39" s="32"/>
    </row>
    <row r="40" spans="1:33" outlineLevel="1" x14ac:dyDescent="0.3">
      <c r="A40" s="8"/>
    </row>
    <row r="42" spans="1:33" x14ac:dyDescent="0.3">
      <c r="A42" s="4" t="s">
        <v>19</v>
      </c>
      <c r="B42" s="15"/>
    </row>
    <row r="43" spans="1:33" outlineLevel="1" x14ac:dyDescent="0.3">
      <c r="A43" s="6" t="s">
        <v>158</v>
      </c>
    </row>
    <row r="44" spans="1:33" outlineLevel="2" x14ac:dyDescent="0.3">
      <c r="A44" s="8" t="s">
        <v>21</v>
      </c>
      <c r="B44" s="48"/>
      <c r="C44" s="43"/>
      <c r="D44" s="43"/>
    </row>
    <row r="45" spans="1:33" outlineLevel="2" x14ac:dyDescent="0.3">
      <c r="A45" s="8" t="s">
        <v>22</v>
      </c>
      <c r="B45" s="43"/>
      <c r="C45" s="43"/>
      <c r="D45" s="43"/>
    </row>
    <row r="46" spans="1:33" outlineLevel="2" x14ac:dyDescent="0.3">
      <c r="A46" s="8"/>
      <c r="B46" s="43"/>
      <c r="C46" s="43"/>
      <c r="D46" s="43"/>
    </row>
    <row r="47" spans="1:33" outlineLevel="2" x14ac:dyDescent="0.3">
      <c r="A47" s="8" t="s">
        <v>23</v>
      </c>
      <c r="B47" s="43"/>
      <c r="C47" s="43"/>
      <c r="D47" s="43"/>
    </row>
    <row r="48" spans="1:33" outlineLevel="2" x14ac:dyDescent="0.3">
      <c r="A48" s="8" t="s">
        <v>24</v>
      </c>
      <c r="B48" s="43"/>
      <c r="C48" s="43"/>
      <c r="D48" s="43"/>
    </row>
    <row r="49" spans="1:4" outlineLevel="2" x14ac:dyDescent="0.3">
      <c r="B49" s="43"/>
      <c r="C49" s="43"/>
      <c r="D49" s="43"/>
    </row>
    <row r="50" spans="1:4" outlineLevel="1" x14ac:dyDescent="0.3">
      <c r="A50" s="6" t="s">
        <v>159</v>
      </c>
      <c r="B50" s="43"/>
      <c r="C50" s="43"/>
      <c r="D50" s="43"/>
    </row>
    <row r="51" spans="1:4" outlineLevel="2" x14ac:dyDescent="0.3">
      <c r="A51" s="8" t="s">
        <v>21</v>
      </c>
      <c r="B51" s="48"/>
      <c r="C51" s="43"/>
      <c r="D51" s="43"/>
    </row>
    <row r="52" spans="1:4" outlineLevel="2" x14ac:dyDescent="0.3">
      <c r="A52" s="8" t="s">
        <v>22</v>
      </c>
      <c r="B52" s="43"/>
      <c r="C52" s="43"/>
      <c r="D52" s="43"/>
    </row>
    <row r="53" spans="1:4" outlineLevel="2" x14ac:dyDescent="0.3">
      <c r="A53" s="8"/>
      <c r="B53" s="43"/>
      <c r="C53" s="43"/>
      <c r="D53" s="43"/>
    </row>
    <row r="54" spans="1:4" outlineLevel="2" x14ac:dyDescent="0.3">
      <c r="A54" s="8" t="s">
        <v>23</v>
      </c>
      <c r="B54" s="43"/>
      <c r="C54" s="43"/>
      <c r="D54" s="43"/>
    </row>
    <row r="55" spans="1:4" outlineLevel="2" x14ac:dyDescent="0.3">
      <c r="A55" s="8" t="s">
        <v>24</v>
      </c>
      <c r="B55" s="43"/>
      <c r="C55" s="43"/>
      <c r="D55" s="43"/>
    </row>
    <row r="56" spans="1:4" outlineLevel="2" x14ac:dyDescent="0.3">
      <c r="B56" s="43"/>
      <c r="C56" s="43"/>
      <c r="D56" s="43"/>
    </row>
    <row r="57" spans="1:4" outlineLevel="1" x14ac:dyDescent="0.3">
      <c r="A57" s="6" t="s">
        <v>160</v>
      </c>
      <c r="B57" s="43"/>
      <c r="C57" s="43"/>
      <c r="D57" s="43"/>
    </row>
    <row r="58" spans="1:4" outlineLevel="2" x14ac:dyDescent="0.3">
      <c r="A58" s="8" t="s">
        <v>21</v>
      </c>
      <c r="B58" s="48"/>
      <c r="C58" s="43"/>
      <c r="D58" s="43"/>
    </row>
    <row r="59" spans="1:4" outlineLevel="2" x14ac:dyDescent="0.3">
      <c r="A59" s="8" t="s">
        <v>22</v>
      </c>
      <c r="B59" s="43"/>
      <c r="C59" s="43"/>
      <c r="D59" s="43"/>
    </row>
    <row r="60" spans="1:4" outlineLevel="2" x14ac:dyDescent="0.3">
      <c r="A60" s="8"/>
      <c r="B60" s="43"/>
      <c r="C60" s="43"/>
      <c r="D60" s="43"/>
    </row>
    <row r="61" spans="1:4" outlineLevel="2" x14ac:dyDescent="0.3">
      <c r="A61" s="8" t="s">
        <v>23</v>
      </c>
      <c r="B61" s="43"/>
      <c r="C61" s="43"/>
      <c r="D61" s="43"/>
    </row>
    <row r="62" spans="1:4" outlineLevel="2" x14ac:dyDescent="0.3">
      <c r="A62" s="8" t="s">
        <v>24</v>
      </c>
      <c r="B62" s="43"/>
      <c r="C62" s="43"/>
      <c r="D62" s="43"/>
    </row>
    <row r="63" spans="1:4" outlineLevel="1" x14ac:dyDescent="0.3"/>
    <row r="65" spans="1:33" x14ac:dyDescent="0.3">
      <c r="A65" s="4" t="s">
        <v>26</v>
      </c>
    </row>
    <row r="66" spans="1:33" outlineLevel="1" x14ac:dyDescent="0.3">
      <c r="A66" s="11" t="s">
        <v>27</v>
      </c>
      <c r="B66" s="15" t="s">
        <v>163</v>
      </c>
    </row>
    <row r="67" spans="1:33" outlineLevel="2" x14ac:dyDescent="0.3">
      <c r="A67" s="9" t="s">
        <v>31</v>
      </c>
    </row>
    <row r="68" spans="1:33" s="7" customFormat="1" outlineLevel="2" x14ac:dyDescent="0.3">
      <c r="A68" s="10" t="s">
        <v>51</v>
      </c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</row>
    <row r="69" spans="1:33" s="7" customFormat="1" outlineLevel="2" x14ac:dyDescent="0.3">
      <c r="A69" s="10" t="s">
        <v>162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</row>
    <row r="70" spans="1:33" outlineLevel="2" x14ac:dyDescent="0.3">
      <c r="A70" s="10" t="s">
        <v>161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</row>
    <row r="71" spans="1:33" outlineLevel="2" x14ac:dyDescent="0.3">
      <c r="A71" s="10" t="s">
        <v>29</v>
      </c>
      <c r="B71" s="32">
        <f>+B70*B69</f>
        <v>0</v>
      </c>
      <c r="C71" s="32">
        <f t="shared" ref="C71:AG71" si="28">+C70*C69</f>
        <v>0</v>
      </c>
      <c r="D71" s="32">
        <f t="shared" si="28"/>
        <v>0</v>
      </c>
      <c r="E71" s="32">
        <f t="shared" si="28"/>
        <v>0</v>
      </c>
      <c r="F71" s="32">
        <f t="shared" si="28"/>
        <v>0</v>
      </c>
      <c r="G71" s="32">
        <f t="shared" si="28"/>
        <v>0</v>
      </c>
      <c r="H71" s="32">
        <f t="shared" si="28"/>
        <v>0</v>
      </c>
      <c r="I71" s="32">
        <f t="shared" si="28"/>
        <v>0</v>
      </c>
      <c r="J71" s="32">
        <f t="shared" si="28"/>
        <v>0</v>
      </c>
      <c r="K71" s="32">
        <f t="shared" si="28"/>
        <v>0</v>
      </c>
      <c r="L71" s="32">
        <f t="shared" si="28"/>
        <v>0</v>
      </c>
      <c r="M71" s="32">
        <f t="shared" si="28"/>
        <v>0</v>
      </c>
      <c r="N71" s="32">
        <f t="shared" si="28"/>
        <v>0</v>
      </c>
      <c r="O71" s="32">
        <f t="shared" si="28"/>
        <v>0</v>
      </c>
      <c r="P71" s="32">
        <f t="shared" si="28"/>
        <v>0</v>
      </c>
      <c r="Q71" s="32">
        <f t="shared" si="28"/>
        <v>0</v>
      </c>
      <c r="R71" s="32">
        <f t="shared" si="28"/>
        <v>0</v>
      </c>
      <c r="S71" s="32">
        <f t="shared" si="28"/>
        <v>0</v>
      </c>
      <c r="T71" s="32">
        <f t="shared" si="28"/>
        <v>0</v>
      </c>
      <c r="U71" s="32">
        <f t="shared" si="28"/>
        <v>0</v>
      </c>
      <c r="V71" s="32">
        <f t="shared" si="28"/>
        <v>0</v>
      </c>
      <c r="W71" s="32">
        <f t="shared" si="28"/>
        <v>0</v>
      </c>
      <c r="X71" s="32">
        <f t="shared" si="28"/>
        <v>0</v>
      </c>
      <c r="Y71" s="32">
        <f t="shared" si="28"/>
        <v>0</v>
      </c>
      <c r="Z71" s="32">
        <f t="shared" si="28"/>
        <v>0</v>
      </c>
      <c r="AA71" s="32">
        <f t="shared" si="28"/>
        <v>0</v>
      </c>
      <c r="AB71" s="32">
        <f t="shared" si="28"/>
        <v>0</v>
      </c>
      <c r="AC71" s="32">
        <f t="shared" si="28"/>
        <v>0</v>
      </c>
      <c r="AD71" s="32">
        <f t="shared" si="28"/>
        <v>0</v>
      </c>
      <c r="AE71" s="32">
        <f t="shared" si="28"/>
        <v>0</v>
      </c>
      <c r="AF71" s="32">
        <f t="shared" si="28"/>
        <v>0</v>
      </c>
      <c r="AG71" s="32">
        <f t="shared" si="28"/>
        <v>0</v>
      </c>
    </row>
    <row r="72" spans="1:33" outlineLevel="2" x14ac:dyDescent="0.3">
      <c r="A72" s="9" t="s">
        <v>32</v>
      </c>
    </row>
    <row r="73" spans="1:33" outlineLevel="2" x14ac:dyDescent="0.3">
      <c r="A73" s="10" t="s">
        <v>33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</row>
    <row r="74" spans="1:33" outlineLevel="2" x14ac:dyDescent="0.3">
      <c r="A74" s="10" t="s">
        <v>28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</row>
    <row r="75" spans="1:33" outlineLevel="2" x14ac:dyDescent="0.3">
      <c r="A75" s="10" t="s">
        <v>30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</row>
    <row r="76" spans="1:33" outlineLevel="2" x14ac:dyDescent="0.3">
      <c r="A76" s="10" t="s">
        <v>29</v>
      </c>
      <c r="B76" s="32">
        <f t="shared" ref="B76:M76" si="29">B74*B75</f>
        <v>0</v>
      </c>
      <c r="C76" s="32">
        <f t="shared" si="29"/>
        <v>0</v>
      </c>
      <c r="D76" s="32">
        <f t="shared" si="29"/>
        <v>0</v>
      </c>
      <c r="E76" s="32">
        <f t="shared" si="29"/>
        <v>0</v>
      </c>
      <c r="F76" s="32">
        <f t="shared" si="29"/>
        <v>0</v>
      </c>
      <c r="G76" s="32">
        <f t="shared" si="29"/>
        <v>0</v>
      </c>
      <c r="H76" s="32">
        <f t="shared" si="29"/>
        <v>0</v>
      </c>
      <c r="I76" s="32">
        <f t="shared" si="29"/>
        <v>0</v>
      </c>
      <c r="J76" s="32">
        <f t="shared" si="29"/>
        <v>0</v>
      </c>
      <c r="K76" s="32">
        <f t="shared" si="29"/>
        <v>0</v>
      </c>
      <c r="L76" s="32">
        <f t="shared" si="29"/>
        <v>0</v>
      </c>
      <c r="M76" s="32">
        <f t="shared" si="29"/>
        <v>0</v>
      </c>
      <c r="N76" s="32">
        <f>N74*N75</f>
        <v>0</v>
      </c>
      <c r="O76" s="32">
        <f t="shared" ref="O76:AG76" si="30">O74*O75</f>
        <v>0</v>
      </c>
      <c r="P76" s="32">
        <f t="shared" si="30"/>
        <v>0</v>
      </c>
      <c r="Q76" s="32">
        <f t="shared" si="30"/>
        <v>0</v>
      </c>
      <c r="R76" s="32">
        <f t="shared" si="30"/>
        <v>0</v>
      </c>
      <c r="S76" s="32">
        <f t="shared" si="30"/>
        <v>0</v>
      </c>
      <c r="T76" s="32">
        <f t="shared" si="30"/>
        <v>0</v>
      </c>
      <c r="U76" s="32">
        <f t="shared" si="30"/>
        <v>0</v>
      </c>
      <c r="V76" s="32">
        <f t="shared" si="30"/>
        <v>0</v>
      </c>
      <c r="W76" s="32">
        <f t="shared" si="30"/>
        <v>0</v>
      </c>
      <c r="X76" s="32">
        <f t="shared" si="30"/>
        <v>0</v>
      </c>
      <c r="Y76" s="32">
        <f t="shared" si="30"/>
        <v>0</v>
      </c>
      <c r="Z76" s="32">
        <f t="shared" si="30"/>
        <v>0</v>
      </c>
      <c r="AA76" s="32">
        <f t="shared" si="30"/>
        <v>0</v>
      </c>
      <c r="AB76" s="32">
        <f t="shared" si="30"/>
        <v>0</v>
      </c>
      <c r="AC76" s="32">
        <f t="shared" si="30"/>
        <v>0</v>
      </c>
      <c r="AD76" s="32">
        <f t="shared" si="30"/>
        <v>0</v>
      </c>
      <c r="AE76" s="32">
        <f t="shared" si="30"/>
        <v>0</v>
      </c>
      <c r="AF76" s="32">
        <f t="shared" si="30"/>
        <v>0</v>
      </c>
      <c r="AG76" s="32">
        <f t="shared" si="30"/>
        <v>0</v>
      </c>
    </row>
    <row r="77" spans="1:33" outlineLevel="1" x14ac:dyDescent="0.3">
      <c r="A77" s="11" t="s">
        <v>34</v>
      </c>
      <c r="B77" s="15" t="s">
        <v>164</v>
      </c>
    </row>
    <row r="78" spans="1:33" outlineLevel="2" x14ac:dyDescent="0.3">
      <c r="A78" s="9" t="s">
        <v>31</v>
      </c>
    </row>
    <row r="79" spans="1:33" outlineLevel="2" x14ac:dyDescent="0.3">
      <c r="A79" s="10" t="s">
        <v>137</v>
      </c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 spans="1:33" outlineLevel="2" x14ac:dyDescent="0.3">
      <c r="A80" s="10" t="s">
        <v>153</v>
      </c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</row>
    <row r="81" spans="1:33" outlineLevel="2" x14ac:dyDescent="0.3">
      <c r="A81" s="10" t="s">
        <v>154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</row>
    <row r="82" spans="1:33" outlineLevel="2" x14ac:dyDescent="0.3">
      <c r="A82" s="10" t="s">
        <v>29</v>
      </c>
      <c r="B82" s="32">
        <f t="shared" ref="B82:E82" si="31">B80*B81</f>
        <v>0</v>
      </c>
      <c r="C82" s="32">
        <f t="shared" si="31"/>
        <v>0</v>
      </c>
      <c r="D82" s="32">
        <f t="shared" si="31"/>
        <v>0</v>
      </c>
      <c r="E82" s="32">
        <f t="shared" si="31"/>
        <v>0</v>
      </c>
      <c r="F82" s="32">
        <f>F80*F81</f>
        <v>0</v>
      </c>
      <c r="G82" s="32">
        <f t="shared" ref="G82:AG82" si="32">G80*G81</f>
        <v>0</v>
      </c>
      <c r="H82" s="32">
        <f t="shared" si="32"/>
        <v>0</v>
      </c>
      <c r="I82" s="32">
        <f t="shared" si="32"/>
        <v>0</v>
      </c>
      <c r="J82" s="32">
        <f t="shared" si="32"/>
        <v>0</v>
      </c>
      <c r="K82" s="32">
        <f t="shared" si="32"/>
        <v>0</v>
      </c>
      <c r="L82" s="32">
        <f t="shared" si="32"/>
        <v>0</v>
      </c>
      <c r="M82" s="32">
        <f t="shared" si="32"/>
        <v>0</v>
      </c>
      <c r="N82" s="32">
        <f t="shared" si="32"/>
        <v>0</v>
      </c>
      <c r="O82" s="32">
        <f t="shared" si="32"/>
        <v>0</v>
      </c>
      <c r="P82" s="32">
        <f t="shared" si="32"/>
        <v>0</v>
      </c>
      <c r="Q82" s="32">
        <f t="shared" si="32"/>
        <v>0</v>
      </c>
      <c r="R82" s="32">
        <f t="shared" si="32"/>
        <v>0</v>
      </c>
      <c r="S82" s="32">
        <f t="shared" si="32"/>
        <v>0</v>
      </c>
      <c r="T82" s="32">
        <f t="shared" si="32"/>
        <v>0</v>
      </c>
      <c r="U82" s="32">
        <f t="shared" si="32"/>
        <v>0</v>
      </c>
      <c r="V82" s="32">
        <f t="shared" si="32"/>
        <v>0</v>
      </c>
      <c r="W82" s="32">
        <f t="shared" si="32"/>
        <v>0</v>
      </c>
      <c r="X82" s="32">
        <f t="shared" si="32"/>
        <v>0</v>
      </c>
      <c r="Y82" s="32">
        <f t="shared" si="32"/>
        <v>0</v>
      </c>
      <c r="Z82" s="32">
        <f t="shared" si="32"/>
        <v>0</v>
      </c>
      <c r="AA82" s="32">
        <f t="shared" si="32"/>
        <v>0</v>
      </c>
      <c r="AB82" s="32">
        <f t="shared" si="32"/>
        <v>0</v>
      </c>
      <c r="AC82" s="32">
        <f t="shared" si="32"/>
        <v>0</v>
      </c>
      <c r="AD82" s="32">
        <f t="shared" si="32"/>
        <v>0</v>
      </c>
      <c r="AE82" s="32">
        <f t="shared" si="32"/>
        <v>0</v>
      </c>
      <c r="AF82" s="32">
        <f t="shared" si="32"/>
        <v>0</v>
      </c>
      <c r="AG82" s="32">
        <f t="shared" si="32"/>
        <v>0</v>
      </c>
    </row>
    <row r="83" spans="1:33" outlineLevel="2" x14ac:dyDescent="0.3">
      <c r="A83" s="9" t="s">
        <v>32</v>
      </c>
    </row>
    <row r="84" spans="1:33" outlineLevel="2" x14ac:dyDescent="0.3">
      <c r="A84" s="10" t="s">
        <v>33</v>
      </c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1:33" outlineLevel="2" x14ac:dyDescent="0.3">
      <c r="A85" s="10" t="s">
        <v>153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outlineLevel="2" x14ac:dyDescent="0.3">
      <c r="A86" s="10" t="s">
        <v>154</v>
      </c>
    </row>
    <row r="87" spans="1:33" outlineLevel="2" x14ac:dyDescent="0.3">
      <c r="A87" s="10" t="s">
        <v>29</v>
      </c>
      <c r="B87" s="32">
        <f t="shared" ref="B87" si="33">B85*B86</f>
        <v>0</v>
      </c>
      <c r="C87" s="32">
        <f t="shared" ref="C87" si="34">C85*C86</f>
        <v>0</v>
      </c>
      <c r="D87" s="32">
        <f t="shared" ref="D87" si="35">D85*D86</f>
        <v>0</v>
      </c>
      <c r="E87" s="32">
        <f t="shared" ref="E87" si="36">E85*E86</f>
        <v>0</v>
      </c>
      <c r="F87" s="32">
        <f t="shared" ref="F87" si="37">F85*F86</f>
        <v>0</v>
      </c>
      <c r="G87" s="32">
        <f t="shared" ref="G87" si="38">G85*G86</f>
        <v>0</v>
      </c>
      <c r="H87" s="32">
        <f t="shared" ref="H87" si="39">H85*H86</f>
        <v>0</v>
      </c>
      <c r="I87" s="32">
        <f t="shared" ref="I87" si="40">I85*I86</f>
        <v>0</v>
      </c>
      <c r="J87" s="32">
        <f t="shared" ref="J87" si="41">J85*J86</f>
        <v>0</v>
      </c>
      <c r="K87" s="32">
        <f t="shared" ref="K87" si="42">K85*K86</f>
        <v>0</v>
      </c>
      <c r="L87" s="32">
        <f t="shared" ref="L87" si="43">L85*L86</f>
        <v>0</v>
      </c>
      <c r="M87" s="32">
        <f t="shared" ref="M87" si="44">M85*M86</f>
        <v>0</v>
      </c>
      <c r="N87" s="32">
        <f>N85*N86</f>
        <v>0</v>
      </c>
      <c r="O87" s="32">
        <f t="shared" ref="O87:AG87" si="45">O85*O86</f>
        <v>0</v>
      </c>
      <c r="P87" s="32">
        <f t="shared" si="45"/>
        <v>0</v>
      </c>
      <c r="Q87" s="32">
        <f t="shared" si="45"/>
        <v>0</v>
      </c>
      <c r="R87" s="32">
        <f t="shared" si="45"/>
        <v>0</v>
      </c>
      <c r="S87" s="32">
        <f t="shared" si="45"/>
        <v>0</v>
      </c>
      <c r="T87" s="32">
        <f t="shared" si="45"/>
        <v>0</v>
      </c>
      <c r="U87" s="32">
        <f t="shared" si="45"/>
        <v>0</v>
      </c>
      <c r="V87" s="32">
        <f t="shared" si="45"/>
        <v>0</v>
      </c>
      <c r="W87" s="32">
        <f t="shared" si="45"/>
        <v>0</v>
      </c>
      <c r="X87" s="32">
        <f t="shared" si="45"/>
        <v>0</v>
      </c>
      <c r="Y87" s="32">
        <f t="shared" si="45"/>
        <v>0</v>
      </c>
      <c r="Z87" s="32">
        <f t="shared" si="45"/>
        <v>0</v>
      </c>
      <c r="AA87" s="32">
        <f t="shared" si="45"/>
        <v>0</v>
      </c>
      <c r="AB87" s="32">
        <f t="shared" si="45"/>
        <v>0</v>
      </c>
      <c r="AC87" s="32">
        <f t="shared" si="45"/>
        <v>0</v>
      </c>
      <c r="AD87" s="32">
        <f t="shared" si="45"/>
        <v>0</v>
      </c>
      <c r="AE87" s="32">
        <f t="shared" si="45"/>
        <v>0</v>
      </c>
      <c r="AF87" s="32">
        <f t="shared" si="45"/>
        <v>0</v>
      </c>
      <c r="AG87" s="32">
        <f t="shared" si="45"/>
        <v>0</v>
      </c>
    </row>
    <row r="88" spans="1:33" outlineLevel="1" x14ac:dyDescent="0.3">
      <c r="A88" s="11" t="s">
        <v>165</v>
      </c>
      <c r="B88" s="15"/>
    </row>
    <row r="89" spans="1:33" outlineLevel="2" x14ac:dyDescent="0.3">
      <c r="A89" s="10" t="s">
        <v>137</v>
      </c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</row>
    <row r="90" spans="1:33" outlineLevel="2" x14ac:dyDescent="0.3">
      <c r="A90" s="10" t="s">
        <v>153</v>
      </c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</row>
    <row r="91" spans="1:33" outlineLevel="2" x14ac:dyDescent="0.3">
      <c r="A91" s="10" t="s">
        <v>154</v>
      </c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</row>
    <row r="92" spans="1:33" outlineLevel="2" x14ac:dyDescent="0.3">
      <c r="A92" s="10" t="s">
        <v>29</v>
      </c>
      <c r="B92" s="32">
        <f t="shared" ref="B92" si="46">B90*B91</f>
        <v>0</v>
      </c>
      <c r="C92" s="32">
        <f t="shared" ref="C92" si="47">C90*C91</f>
        <v>0</v>
      </c>
      <c r="D92" s="32">
        <f t="shared" ref="D92" si="48">D90*D91</f>
        <v>0</v>
      </c>
      <c r="E92" s="32">
        <f t="shared" ref="E92" si="49">E90*E91</f>
        <v>0</v>
      </c>
      <c r="F92" s="32">
        <f>F90*F91</f>
        <v>0</v>
      </c>
      <c r="G92" s="32">
        <f t="shared" ref="G92:AG92" si="50">G90*G91</f>
        <v>0</v>
      </c>
      <c r="H92" s="32">
        <f t="shared" si="50"/>
        <v>0</v>
      </c>
      <c r="I92" s="32">
        <f t="shared" si="50"/>
        <v>0</v>
      </c>
      <c r="J92" s="32">
        <f t="shared" si="50"/>
        <v>0</v>
      </c>
      <c r="K92" s="32">
        <f t="shared" si="50"/>
        <v>0</v>
      </c>
      <c r="L92" s="32">
        <f t="shared" si="50"/>
        <v>0</v>
      </c>
      <c r="M92" s="32">
        <f t="shared" si="50"/>
        <v>0</v>
      </c>
      <c r="N92" s="32">
        <f t="shared" si="50"/>
        <v>0</v>
      </c>
      <c r="O92" s="32">
        <f t="shared" si="50"/>
        <v>0</v>
      </c>
      <c r="P92" s="32">
        <f t="shared" si="50"/>
        <v>0</v>
      </c>
      <c r="Q92" s="32">
        <f t="shared" si="50"/>
        <v>0</v>
      </c>
      <c r="R92" s="32">
        <f t="shared" si="50"/>
        <v>0</v>
      </c>
      <c r="S92" s="32">
        <f t="shared" si="50"/>
        <v>0</v>
      </c>
      <c r="T92" s="32">
        <f t="shared" si="50"/>
        <v>0</v>
      </c>
      <c r="U92" s="32">
        <f t="shared" si="50"/>
        <v>0</v>
      </c>
      <c r="V92" s="32">
        <f t="shared" si="50"/>
        <v>0</v>
      </c>
      <c r="W92" s="32">
        <f t="shared" si="50"/>
        <v>0</v>
      </c>
      <c r="X92" s="32">
        <f t="shared" si="50"/>
        <v>0</v>
      </c>
      <c r="Y92" s="32">
        <f t="shared" si="50"/>
        <v>0</v>
      </c>
      <c r="Z92" s="32">
        <f t="shared" si="50"/>
        <v>0</v>
      </c>
      <c r="AA92" s="32">
        <f t="shared" si="50"/>
        <v>0</v>
      </c>
      <c r="AB92" s="32">
        <f t="shared" si="50"/>
        <v>0</v>
      </c>
      <c r="AC92" s="32">
        <f t="shared" si="50"/>
        <v>0</v>
      </c>
      <c r="AD92" s="32">
        <f t="shared" si="50"/>
        <v>0</v>
      </c>
      <c r="AE92" s="32">
        <f t="shared" si="50"/>
        <v>0</v>
      </c>
      <c r="AF92" s="32">
        <f t="shared" si="50"/>
        <v>0</v>
      </c>
      <c r="AG92" s="32">
        <f t="shared" si="50"/>
        <v>0</v>
      </c>
    </row>
    <row r="93" spans="1:33" outlineLevel="1" x14ac:dyDescent="0.3"/>
    <row r="95" spans="1:33" x14ac:dyDescent="0.3">
      <c r="A95" s="4" t="s">
        <v>176</v>
      </c>
    </row>
    <row r="96" spans="1:33" x14ac:dyDescent="0.3">
      <c r="A96" s="6" t="s">
        <v>10</v>
      </c>
    </row>
    <row r="97" spans="1:33" x14ac:dyDescent="0.3">
      <c r="A97" s="8" t="s">
        <v>181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</row>
    <row r="98" spans="1:33" x14ac:dyDescent="0.3">
      <c r="A98" s="8" t="s">
        <v>180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</row>
    <row r="99" spans="1:33" x14ac:dyDescent="0.3">
      <c r="A99" s="8" t="s">
        <v>169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</row>
    <row r="100" spans="1:33" x14ac:dyDescent="0.3">
      <c r="A100" s="6" t="s">
        <v>52</v>
      </c>
    </row>
    <row r="101" spans="1:33" x14ac:dyDescent="0.3">
      <c r="A101" s="8" t="s">
        <v>170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</row>
    <row r="102" spans="1:33" x14ac:dyDescent="0.3">
      <c r="A102" s="8" t="s">
        <v>171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</row>
    <row r="103" spans="1:33" x14ac:dyDescent="0.3">
      <c r="A103" s="8" t="s">
        <v>172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</row>
    <row r="104" spans="1:33" x14ac:dyDescent="0.3">
      <c r="A104" s="6" t="s">
        <v>53</v>
      </c>
    </row>
    <row r="105" spans="1:33" x14ac:dyDescent="0.3">
      <c r="A105" s="8" t="s">
        <v>167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</row>
    <row r="106" spans="1:33" x14ac:dyDescent="0.3">
      <c r="A106" s="8" t="s">
        <v>168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</row>
    <row r="107" spans="1:33" x14ac:dyDescent="0.3">
      <c r="A107" s="8" t="s">
        <v>69</v>
      </c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</row>
    <row r="108" spans="1:33" x14ac:dyDescent="0.3">
      <c r="A108" s="8" t="s">
        <v>68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</row>
    <row r="109" spans="1:33" x14ac:dyDescent="0.3">
      <c r="A109" s="8" t="s">
        <v>66</v>
      </c>
      <c r="B109" s="32">
        <f t="shared" ref="B109:AG109" si="51">+B107*B71</f>
        <v>0</v>
      </c>
      <c r="C109" s="32">
        <f t="shared" si="51"/>
        <v>0</v>
      </c>
      <c r="D109" s="32">
        <f t="shared" si="51"/>
        <v>0</v>
      </c>
      <c r="E109" s="32">
        <f t="shared" si="51"/>
        <v>0</v>
      </c>
      <c r="F109" s="32">
        <f t="shared" si="51"/>
        <v>0</v>
      </c>
      <c r="G109" s="32">
        <f t="shared" si="51"/>
        <v>0</v>
      </c>
      <c r="H109" s="32">
        <f t="shared" si="51"/>
        <v>0</v>
      </c>
      <c r="I109" s="32">
        <f t="shared" si="51"/>
        <v>0</v>
      </c>
      <c r="J109" s="32">
        <f t="shared" si="51"/>
        <v>0</v>
      </c>
      <c r="K109" s="32">
        <f t="shared" si="51"/>
        <v>0</v>
      </c>
      <c r="L109" s="32">
        <f t="shared" si="51"/>
        <v>0</v>
      </c>
      <c r="M109" s="32">
        <f t="shared" si="51"/>
        <v>0</v>
      </c>
      <c r="N109" s="32">
        <f t="shared" si="51"/>
        <v>0</v>
      </c>
      <c r="O109" s="32">
        <f t="shared" si="51"/>
        <v>0</v>
      </c>
      <c r="P109" s="32">
        <f t="shared" si="51"/>
        <v>0</v>
      </c>
      <c r="Q109" s="32">
        <f t="shared" si="51"/>
        <v>0</v>
      </c>
      <c r="R109" s="32">
        <f t="shared" si="51"/>
        <v>0</v>
      </c>
      <c r="S109" s="32">
        <f t="shared" si="51"/>
        <v>0</v>
      </c>
      <c r="T109" s="32">
        <f t="shared" si="51"/>
        <v>0</v>
      </c>
      <c r="U109" s="32">
        <f t="shared" si="51"/>
        <v>0</v>
      </c>
      <c r="V109" s="32">
        <f t="shared" si="51"/>
        <v>0</v>
      </c>
      <c r="W109" s="32">
        <f t="shared" si="51"/>
        <v>0</v>
      </c>
      <c r="X109" s="32">
        <f t="shared" si="51"/>
        <v>0</v>
      </c>
      <c r="Y109" s="32">
        <f t="shared" si="51"/>
        <v>0</v>
      </c>
      <c r="Z109" s="32">
        <f t="shared" si="51"/>
        <v>0</v>
      </c>
      <c r="AA109" s="32">
        <f t="shared" si="51"/>
        <v>0</v>
      </c>
      <c r="AB109" s="32">
        <f t="shared" si="51"/>
        <v>0</v>
      </c>
      <c r="AC109" s="32">
        <f t="shared" si="51"/>
        <v>0</v>
      </c>
      <c r="AD109" s="32">
        <f t="shared" si="51"/>
        <v>0</v>
      </c>
      <c r="AE109" s="32">
        <f t="shared" si="51"/>
        <v>0</v>
      </c>
      <c r="AF109" s="32">
        <f t="shared" si="51"/>
        <v>0</v>
      </c>
      <c r="AG109" s="32">
        <f t="shared" si="51"/>
        <v>0</v>
      </c>
    </row>
    <row r="110" spans="1:33" x14ac:dyDescent="0.3">
      <c r="A110" s="8" t="s">
        <v>67</v>
      </c>
      <c r="B110" s="32">
        <f t="shared" ref="B110:AG110" si="52">+B108*B87</f>
        <v>0</v>
      </c>
      <c r="C110" s="32">
        <f t="shared" si="52"/>
        <v>0</v>
      </c>
      <c r="D110" s="32">
        <f t="shared" si="52"/>
        <v>0</v>
      </c>
      <c r="E110" s="32">
        <f t="shared" si="52"/>
        <v>0</v>
      </c>
      <c r="F110" s="32">
        <f t="shared" si="52"/>
        <v>0</v>
      </c>
      <c r="G110" s="32">
        <f t="shared" si="52"/>
        <v>0</v>
      </c>
      <c r="H110" s="32">
        <f t="shared" si="52"/>
        <v>0</v>
      </c>
      <c r="I110" s="32">
        <f t="shared" si="52"/>
        <v>0</v>
      </c>
      <c r="J110" s="32">
        <f t="shared" si="52"/>
        <v>0</v>
      </c>
      <c r="K110" s="32">
        <f t="shared" si="52"/>
        <v>0</v>
      </c>
      <c r="L110" s="32">
        <f t="shared" si="52"/>
        <v>0</v>
      </c>
      <c r="M110" s="32">
        <f t="shared" si="52"/>
        <v>0</v>
      </c>
      <c r="N110" s="32">
        <f t="shared" si="52"/>
        <v>0</v>
      </c>
      <c r="O110" s="32">
        <f t="shared" si="52"/>
        <v>0</v>
      </c>
      <c r="P110" s="32">
        <f t="shared" si="52"/>
        <v>0</v>
      </c>
      <c r="Q110" s="32">
        <f t="shared" si="52"/>
        <v>0</v>
      </c>
      <c r="R110" s="32">
        <f t="shared" si="52"/>
        <v>0</v>
      </c>
      <c r="S110" s="32">
        <f t="shared" si="52"/>
        <v>0</v>
      </c>
      <c r="T110" s="32">
        <f t="shared" si="52"/>
        <v>0</v>
      </c>
      <c r="U110" s="32">
        <f t="shared" si="52"/>
        <v>0</v>
      </c>
      <c r="V110" s="32">
        <f t="shared" si="52"/>
        <v>0</v>
      </c>
      <c r="W110" s="32">
        <f t="shared" si="52"/>
        <v>0</v>
      </c>
      <c r="X110" s="32">
        <f t="shared" si="52"/>
        <v>0</v>
      </c>
      <c r="Y110" s="32">
        <f t="shared" si="52"/>
        <v>0</v>
      </c>
      <c r="Z110" s="32">
        <f t="shared" si="52"/>
        <v>0</v>
      </c>
      <c r="AA110" s="32">
        <f t="shared" si="52"/>
        <v>0</v>
      </c>
      <c r="AB110" s="32">
        <f t="shared" si="52"/>
        <v>0</v>
      </c>
      <c r="AC110" s="32">
        <f t="shared" si="52"/>
        <v>0</v>
      </c>
      <c r="AD110" s="32">
        <f t="shared" si="52"/>
        <v>0</v>
      </c>
      <c r="AE110" s="32">
        <f t="shared" si="52"/>
        <v>0</v>
      </c>
      <c r="AF110" s="32">
        <f t="shared" si="52"/>
        <v>0</v>
      </c>
      <c r="AG110" s="32">
        <f t="shared" si="52"/>
        <v>0</v>
      </c>
    </row>
    <row r="111" spans="1:33" x14ac:dyDescent="0.3">
      <c r="A111" s="6" t="s">
        <v>54</v>
      </c>
    </row>
    <row r="112" spans="1:33" x14ac:dyDescent="0.3">
      <c r="A112" s="8" t="s">
        <v>173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</row>
    <row r="113" spans="1:34" x14ac:dyDescent="0.3">
      <c r="A113" s="8" t="s">
        <v>174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</row>
    <row r="114" spans="1:34" x14ac:dyDescent="0.3">
      <c r="A114" s="6" t="s">
        <v>138</v>
      </c>
    </row>
    <row r="115" spans="1:34" x14ac:dyDescent="0.3">
      <c r="A115" s="8" t="s">
        <v>175</v>
      </c>
      <c r="B115" s="7"/>
      <c r="C115" s="7"/>
      <c r="D115" s="7"/>
      <c r="E115" s="7"/>
      <c r="AH115" s="7"/>
    </row>
    <row r="117" spans="1:34" x14ac:dyDescent="0.3">
      <c r="A117" s="4" t="s">
        <v>36</v>
      </c>
    </row>
    <row r="118" spans="1:34" x14ac:dyDescent="0.3">
      <c r="A118" s="6" t="s">
        <v>184</v>
      </c>
    </row>
    <row r="119" spans="1:34" x14ac:dyDescent="0.3">
      <c r="A119" s="8" t="s">
        <v>55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</row>
    <row r="120" spans="1:34" x14ac:dyDescent="0.3">
      <c r="A120" s="8" t="s">
        <v>56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</row>
    <row r="121" spans="1:34" x14ac:dyDescent="0.3">
      <c r="A121" s="8" t="s">
        <v>57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</row>
    <row r="122" spans="1:34" x14ac:dyDescent="0.3">
      <c r="A122" s="6" t="s">
        <v>59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</row>
    <row r="123" spans="1:34" x14ac:dyDescent="0.3">
      <c r="A123" s="8" t="s">
        <v>58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</row>
    <row r="124" spans="1:34" x14ac:dyDescent="0.3">
      <c r="A124" s="8" t="s">
        <v>63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</row>
    <row r="125" spans="1:34" x14ac:dyDescent="0.3">
      <c r="A125" s="8" t="s">
        <v>70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</row>
    <row r="126" spans="1:34" x14ac:dyDescent="0.3">
      <c r="A126" s="6" t="s">
        <v>185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</row>
    <row r="127" spans="1:34" x14ac:dyDescent="0.3">
      <c r="A127" s="8" t="s">
        <v>60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</row>
    <row r="128" spans="1:34" x14ac:dyDescent="0.3">
      <c r="A128" s="8" t="s">
        <v>61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</row>
    <row r="129" spans="1:36" x14ac:dyDescent="0.3">
      <c r="A129" s="8" t="s">
        <v>62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</row>
    <row r="130" spans="1:36" x14ac:dyDescent="0.3">
      <c r="A130" s="6" t="s">
        <v>64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</row>
    <row r="131" spans="1:36" x14ac:dyDescent="0.3">
      <c r="A131" s="8" t="s">
        <v>65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</row>
    <row r="134" spans="1:36" x14ac:dyDescent="0.3">
      <c r="A134" s="4" t="s">
        <v>37</v>
      </c>
    </row>
    <row r="135" spans="1:36" s="43" customFormat="1" x14ac:dyDescent="0.3">
      <c r="A135" t="s">
        <v>40</v>
      </c>
    </row>
    <row r="136" spans="1:36" s="43" customFormat="1" x14ac:dyDescent="0.3">
      <c r="A136" t="s">
        <v>41</v>
      </c>
    </row>
    <row r="137" spans="1:36" s="43" customFormat="1" x14ac:dyDescent="0.3">
      <c r="A137" t="s">
        <v>42</v>
      </c>
    </row>
    <row r="139" spans="1:36" x14ac:dyDescent="0.3">
      <c r="A139" s="4" t="s">
        <v>38</v>
      </c>
    </row>
    <row r="140" spans="1:36" x14ac:dyDescent="0.3">
      <c r="A140" t="s">
        <v>43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</row>
    <row r="141" spans="1:36" x14ac:dyDescent="0.3">
      <c r="A141" t="s">
        <v>44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</row>
    <row r="142" spans="1:36" x14ac:dyDescent="0.3">
      <c r="A142" t="s">
        <v>45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</row>
    <row r="143" spans="1:36" x14ac:dyDescent="0.3">
      <c r="A143" t="s">
        <v>46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</row>
    <row r="144" spans="1:36" x14ac:dyDescent="0.3">
      <c r="A144" t="s">
        <v>47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</row>
    <row r="147" spans="1:1" x14ac:dyDescent="0.3">
      <c r="A147" s="4" t="s">
        <v>48</v>
      </c>
    </row>
    <row r="148" spans="1:1" s="43" customFormat="1" x14ac:dyDescent="0.3">
      <c r="A148" t="s">
        <v>49</v>
      </c>
    </row>
    <row r="149" spans="1:1" s="43" customFormat="1" x14ac:dyDescent="0.3">
      <c r="A149" t="s">
        <v>50</v>
      </c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A9EB-50D0-4376-8237-5BBCD5B73A30}">
  <sheetPr>
    <tabColor theme="5"/>
  </sheetPr>
  <dimension ref="A1:IP101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7" sqref="A37"/>
    </sheetView>
  </sheetViews>
  <sheetFormatPr baseColWidth="10" defaultColWidth="10.88671875" defaultRowHeight="14.4" outlineLevelRow="1" x14ac:dyDescent="0.3"/>
  <cols>
    <col min="1" max="1" width="61.109375" bestFit="1" customWidth="1"/>
    <col min="2" max="33" width="14.5546875" style="5" customWidth="1"/>
    <col min="34" max="16384" width="10.88671875" style="5"/>
  </cols>
  <sheetData>
    <row r="1" spans="1:250" customFormat="1" ht="18.600000000000001" thickTop="1" thickBot="1" x14ac:dyDescent="0.4">
      <c r="A1" s="2" t="s">
        <v>0</v>
      </c>
      <c r="B1" s="50">
        <f>+'SUPUESTOS BAU'!B1:B2</f>
        <v>43251</v>
      </c>
      <c r="C1" s="50">
        <f>+'SUPUESTOS BAU'!C1:C2</f>
        <v>43281</v>
      </c>
      <c r="D1" s="50">
        <f>+'SUPUESTOS BAU'!D1:D2</f>
        <v>43312</v>
      </c>
      <c r="E1" s="50">
        <f>+'SUPUESTOS BAU'!E1:E2</f>
        <v>43343</v>
      </c>
      <c r="F1" s="50">
        <f>+'SUPUESTOS BAU'!F1:F2</f>
        <v>43373</v>
      </c>
      <c r="G1" s="50">
        <f>+'SUPUESTOS BAU'!G1:G2</f>
        <v>43404</v>
      </c>
      <c r="H1" s="50">
        <f>+'SUPUESTOS BAU'!H1:H2</f>
        <v>43434</v>
      </c>
      <c r="I1" s="50">
        <f>+'SUPUESTOS BAU'!I1:I2</f>
        <v>43465</v>
      </c>
      <c r="J1" s="50">
        <f>+'SUPUESTOS BAU'!J1:J2</f>
        <v>43496</v>
      </c>
      <c r="K1" s="50">
        <f>+'SUPUESTOS BAU'!K1:K2</f>
        <v>43524</v>
      </c>
      <c r="L1" s="50">
        <f>+'SUPUESTOS BAU'!L1:L2</f>
        <v>43555</v>
      </c>
      <c r="M1" s="50">
        <f>+'SUPUESTOS BAU'!M1:M2</f>
        <v>43585</v>
      </c>
      <c r="N1" s="50">
        <f>+'SUPUESTOS BAU'!N1:N2</f>
        <v>43616</v>
      </c>
      <c r="O1" s="50">
        <f>+'SUPUESTOS BAU'!O1:O2</f>
        <v>43646</v>
      </c>
      <c r="P1" s="50">
        <f>+'SUPUESTOS BAU'!P1:P2</f>
        <v>43677</v>
      </c>
      <c r="Q1" s="50">
        <f>+'SUPUESTOS BAU'!Q1:Q2</f>
        <v>43707</v>
      </c>
      <c r="R1" s="50">
        <f>+'SUPUESTOS BAU'!R1:R2</f>
        <v>43738</v>
      </c>
      <c r="S1" s="50">
        <f>+'SUPUESTOS BAU'!S1:S2</f>
        <v>43769</v>
      </c>
      <c r="T1" s="50">
        <f>+'SUPUESTOS BAU'!T1:T2</f>
        <v>43799</v>
      </c>
      <c r="U1" s="50">
        <f>+'SUPUESTOS BAU'!U1:U2</f>
        <v>43830</v>
      </c>
      <c r="V1" s="50">
        <f>+'SUPUESTOS BAU'!V1:V2</f>
        <v>43861</v>
      </c>
      <c r="W1" s="50">
        <f>+'SUPUESTOS BAU'!W1:W2</f>
        <v>43889</v>
      </c>
      <c r="X1" s="50">
        <f>+'SUPUESTOS BAU'!X1:X2</f>
        <v>43921</v>
      </c>
      <c r="Y1" s="50">
        <f>+'SUPUESTOS BAU'!Y1:Y2</f>
        <v>43951</v>
      </c>
      <c r="Z1" s="50">
        <f>+'SUPUESTOS BAU'!Z1:Z2</f>
        <v>43982</v>
      </c>
      <c r="AA1" s="50">
        <f>+'SUPUESTOS BAU'!AA1:AA2</f>
        <v>44012</v>
      </c>
      <c r="AB1" s="50">
        <f>+'SUPUESTOS BAU'!AB1:AB2</f>
        <v>44043</v>
      </c>
      <c r="AC1" s="50">
        <f>+'SUPUESTOS BAU'!AC1:AC2</f>
        <v>44073</v>
      </c>
      <c r="AD1" s="50">
        <f>+'SUPUESTOS BAU'!AD1:AD2</f>
        <v>44104</v>
      </c>
      <c r="AE1" s="50">
        <f>+'SUPUESTOS BAU'!AE1:AE2</f>
        <v>44135</v>
      </c>
      <c r="AF1" s="50">
        <f>+'SUPUESTOS BAU'!AF1:AF2</f>
        <v>44165</v>
      </c>
      <c r="AG1" s="50">
        <f>+'SUPUESTOS BAU'!AG1:AG2</f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850000000000001" customHeight="1" thickTop="1" thickBot="1" x14ac:dyDescent="0.4">
      <c r="A2" s="3" t="str">
        <f>'SUPUESTOS BAU'!A2</f>
        <v>NOMBRE DE LA STARTUP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250" customFormat="1" ht="15" thickTop="1" x14ac:dyDescent="0.3"/>
    <row r="4" spans="1:250" customFormat="1" x14ac:dyDescent="0.3">
      <c r="A4" s="4" t="s">
        <v>73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250" outlineLevel="1" x14ac:dyDescent="0.3">
      <c r="A5" s="8" t="s">
        <v>83</v>
      </c>
      <c r="B5" s="14">
        <f>'SUPUESTOS BAU'!B5</f>
        <v>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250" outlineLevel="1" x14ac:dyDescent="0.3">
      <c r="A6" s="8" t="s">
        <v>84</v>
      </c>
      <c r="B6" s="14">
        <f>'SUPUESTOS BAU'!B6*'SUPUESTOS BAU'!B10</f>
        <v>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250" outlineLevel="1" x14ac:dyDescent="0.3">
      <c r="A7" s="13" t="s">
        <v>85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250" outlineLevel="1" x14ac:dyDescent="0.3">
      <c r="A8" s="10" t="s">
        <v>86</v>
      </c>
      <c r="B8" s="14"/>
      <c r="C8" s="14"/>
      <c r="D8" s="14">
        <f>'SUPUESTOS BAU'!B71</f>
        <v>0</v>
      </c>
      <c r="E8" s="14">
        <f>'SUPUESTOS BAU'!C71</f>
        <v>0</v>
      </c>
      <c r="F8" s="14">
        <f>'SUPUESTOS BAU'!D71</f>
        <v>0</v>
      </c>
      <c r="G8" s="14">
        <f>'SUPUESTOS BAU'!E71</f>
        <v>0</v>
      </c>
      <c r="H8" s="14">
        <f>'SUPUESTOS BAU'!F71</f>
        <v>0</v>
      </c>
      <c r="I8" s="14">
        <f>'SUPUESTOS BAU'!G71</f>
        <v>0</v>
      </c>
      <c r="J8" s="14">
        <f>'SUPUESTOS BAU'!H71</f>
        <v>0</v>
      </c>
      <c r="K8" s="14">
        <f>'SUPUESTOS BAU'!I71</f>
        <v>0</v>
      </c>
      <c r="L8" s="14">
        <f>'SUPUESTOS BAU'!J71</f>
        <v>0</v>
      </c>
      <c r="M8" s="14">
        <f>'SUPUESTOS BAU'!K71</f>
        <v>0</v>
      </c>
      <c r="N8" s="14">
        <f>'SUPUESTOS BAU'!L71</f>
        <v>0</v>
      </c>
      <c r="O8" s="14">
        <f>'SUPUESTOS BAU'!M71</f>
        <v>0</v>
      </c>
      <c r="P8" s="14">
        <f>'SUPUESTOS BAU'!N71</f>
        <v>0</v>
      </c>
      <c r="Q8" s="14">
        <f>'SUPUESTOS BAU'!O71</f>
        <v>0</v>
      </c>
      <c r="R8" s="14">
        <f>'SUPUESTOS BAU'!P71</f>
        <v>0</v>
      </c>
      <c r="S8" s="14">
        <f>'SUPUESTOS BAU'!Q71</f>
        <v>0</v>
      </c>
      <c r="T8" s="14">
        <f>'SUPUESTOS BAU'!R71</f>
        <v>0</v>
      </c>
      <c r="U8" s="14">
        <f>'SUPUESTOS BAU'!S71</f>
        <v>0</v>
      </c>
      <c r="V8" s="14">
        <f>'SUPUESTOS BAU'!T71</f>
        <v>0</v>
      </c>
      <c r="W8" s="14">
        <f>'SUPUESTOS BAU'!U71</f>
        <v>0</v>
      </c>
      <c r="X8" s="14">
        <f>'SUPUESTOS BAU'!V71</f>
        <v>0</v>
      </c>
      <c r="Y8" s="14">
        <f>'SUPUESTOS BAU'!W71</f>
        <v>0</v>
      </c>
      <c r="Z8" s="14">
        <f>'SUPUESTOS BAU'!X71</f>
        <v>0</v>
      </c>
      <c r="AA8" s="14">
        <f>'SUPUESTOS BAU'!Y71</f>
        <v>0</v>
      </c>
      <c r="AB8" s="14">
        <f>'SUPUESTOS BAU'!Z71</f>
        <v>0</v>
      </c>
      <c r="AC8" s="14">
        <f>'SUPUESTOS BAU'!AA71</f>
        <v>0</v>
      </c>
      <c r="AD8" s="14">
        <f>'SUPUESTOS BAU'!AB71</f>
        <v>0</v>
      </c>
      <c r="AE8" s="14">
        <f>'SUPUESTOS BAU'!AC71</f>
        <v>0</v>
      </c>
      <c r="AF8" s="14">
        <f>'SUPUESTOS BAU'!AD71</f>
        <v>0</v>
      </c>
      <c r="AG8" s="14">
        <f>'SUPUESTOS BAU'!AE71</f>
        <v>0</v>
      </c>
    </row>
    <row r="9" spans="1:250" outlineLevel="1" x14ac:dyDescent="0.3">
      <c r="A9" s="10" t="s">
        <v>87</v>
      </c>
      <c r="B9" s="14"/>
      <c r="C9" s="14"/>
      <c r="D9" s="14">
        <f>'SUPUESTOS BAU'!B76</f>
        <v>0</v>
      </c>
      <c r="E9" s="14">
        <f>'SUPUESTOS BAU'!C76</f>
        <v>0</v>
      </c>
      <c r="F9" s="14">
        <f>'SUPUESTOS BAU'!D76</f>
        <v>0</v>
      </c>
      <c r="G9" s="14">
        <f>'SUPUESTOS BAU'!E76</f>
        <v>0</v>
      </c>
      <c r="H9" s="14">
        <f>'SUPUESTOS BAU'!F76</f>
        <v>0</v>
      </c>
      <c r="I9" s="14">
        <f>'SUPUESTOS BAU'!G76</f>
        <v>0</v>
      </c>
      <c r="J9" s="14">
        <f>'SUPUESTOS BAU'!H76</f>
        <v>0</v>
      </c>
      <c r="K9" s="14">
        <f>'SUPUESTOS BAU'!I76</f>
        <v>0</v>
      </c>
      <c r="L9" s="14">
        <f>'SUPUESTOS BAU'!J76</f>
        <v>0</v>
      </c>
      <c r="M9" s="14">
        <f>'SUPUESTOS BAU'!K76</f>
        <v>0</v>
      </c>
      <c r="N9" s="14">
        <f>'SUPUESTOS BAU'!L76</f>
        <v>0</v>
      </c>
      <c r="O9" s="14">
        <f>'SUPUESTOS BAU'!M76</f>
        <v>0</v>
      </c>
      <c r="P9" s="14">
        <f>'SUPUESTOS BAU'!N76</f>
        <v>0</v>
      </c>
      <c r="Q9" s="14">
        <f>'SUPUESTOS BAU'!O76</f>
        <v>0</v>
      </c>
      <c r="R9" s="14">
        <f>'SUPUESTOS BAU'!P76</f>
        <v>0</v>
      </c>
      <c r="S9" s="14">
        <f>'SUPUESTOS BAU'!Q76</f>
        <v>0</v>
      </c>
      <c r="T9" s="14">
        <f>'SUPUESTOS BAU'!R76</f>
        <v>0</v>
      </c>
      <c r="U9" s="14">
        <f>'SUPUESTOS BAU'!S76</f>
        <v>0</v>
      </c>
      <c r="V9" s="14">
        <f>'SUPUESTOS BAU'!T76</f>
        <v>0</v>
      </c>
      <c r="W9" s="14">
        <f>'SUPUESTOS BAU'!U76</f>
        <v>0</v>
      </c>
      <c r="X9" s="14">
        <f>'SUPUESTOS BAU'!V76</f>
        <v>0</v>
      </c>
      <c r="Y9" s="14">
        <f>'SUPUESTOS BAU'!W76</f>
        <v>0</v>
      </c>
      <c r="Z9" s="14">
        <f>'SUPUESTOS BAU'!X76</f>
        <v>0</v>
      </c>
      <c r="AA9" s="14">
        <f>'SUPUESTOS BAU'!Y76</f>
        <v>0</v>
      </c>
      <c r="AB9" s="14">
        <f>'SUPUESTOS BAU'!Z76</f>
        <v>0</v>
      </c>
      <c r="AC9" s="14">
        <f>'SUPUESTOS BAU'!AA76</f>
        <v>0</v>
      </c>
      <c r="AD9" s="14">
        <f>'SUPUESTOS BAU'!AB76</f>
        <v>0</v>
      </c>
      <c r="AE9" s="14">
        <f>'SUPUESTOS BAU'!AC76</f>
        <v>0</v>
      </c>
      <c r="AF9" s="14">
        <f>'SUPUESTOS BAU'!AD76</f>
        <v>0</v>
      </c>
      <c r="AG9" s="14">
        <f>'SUPUESTOS BAU'!AE76</f>
        <v>0</v>
      </c>
    </row>
    <row r="10" spans="1:250" outlineLevel="1" x14ac:dyDescent="0.3">
      <c r="A10" s="13" t="s">
        <v>88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250" outlineLevel="1" x14ac:dyDescent="0.3">
      <c r="A11" s="10" t="s">
        <v>86</v>
      </c>
      <c r="B11" s="14"/>
      <c r="C11" s="14">
        <f>'SUPUESTOS BAU'!B82</f>
        <v>0</v>
      </c>
      <c r="D11" s="14">
        <f>'SUPUESTOS BAU'!C82</f>
        <v>0</v>
      </c>
      <c r="E11" s="14">
        <f>'SUPUESTOS BAU'!D82</f>
        <v>0</v>
      </c>
      <c r="F11" s="14">
        <f>'SUPUESTOS BAU'!E82</f>
        <v>0</v>
      </c>
      <c r="G11" s="14">
        <f>'SUPUESTOS BAU'!F82</f>
        <v>0</v>
      </c>
      <c r="H11" s="14">
        <f>'SUPUESTOS BAU'!G82</f>
        <v>0</v>
      </c>
      <c r="I11" s="14">
        <f>'SUPUESTOS BAU'!H82</f>
        <v>0</v>
      </c>
      <c r="J11" s="14">
        <f>'SUPUESTOS BAU'!I82</f>
        <v>0</v>
      </c>
      <c r="K11" s="14">
        <f>'SUPUESTOS BAU'!J82</f>
        <v>0</v>
      </c>
      <c r="L11" s="14">
        <f>'SUPUESTOS BAU'!K82</f>
        <v>0</v>
      </c>
      <c r="M11" s="14">
        <f>'SUPUESTOS BAU'!L82</f>
        <v>0</v>
      </c>
      <c r="N11" s="14">
        <f>'SUPUESTOS BAU'!M82</f>
        <v>0</v>
      </c>
      <c r="O11" s="14">
        <f>'SUPUESTOS BAU'!N82</f>
        <v>0</v>
      </c>
      <c r="P11" s="14">
        <f>'SUPUESTOS BAU'!O82</f>
        <v>0</v>
      </c>
      <c r="Q11" s="14">
        <f>'SUPUESTOS BAU'!P82</f>
        <v>0</v>
      </c>
      <c r="R11" s="14">
        <f>'SUPUESTOS BAU'!Q82</f>
        <v>0</v>
      </c>
      <c r="S11" s="14">
        <f>'SUPUESTOS BAU'!R82</f>
        <v>0</v>
      </c>
      <c r="T11" s="14">
        <f>'SUPUESTOS BAU'!S82</f>
        <v>0</v>
      </c>
      <c r="U11" s="14">
        <f>'SUPUESTOS BAU'!T82</f>
        <v>0</v>
      </c>
      <c r="V11" s="14">
        <f>'SUPUESTOS BAU'!U82</f>
        <v>0</v>
      </c>
      <c r="W11" s="14">
        <f>'SUPUESTOS BAU'!V82</f>
        <v>0</v>
      </c>
      <c r="X11" s="14">
        <f>'SUPUESTOS BAU'!W82</f>
        <v>0</v>
      </c>
      <c r="Y11" s="14">
        <f>'SUPUESTOS BAU'!X82</f>
        <v>0</v>
      </c>
      <c r="Z11" s="14">
        <f>'SUPUESTOS BAU'!Y82</f>
        <v>0</v>
      </c>
      <c r="AA11" s="14">
        <f>'SUPUESTOS BAU'!Z82</f>
        <v>0</v>
      </c>
      <c r="AB11" s="14">
        <f>'SUPUESTOS BAU'!AA82</f>
        <v>0</v>
      </c>
      <c r="AC11" s="14">
        <f>'SUPUESTOS BAU'!AB82</f>
        <v>0</v>
      </c>
      <c r="AD11" s="14">
        <f>'SUPUESTOS BAU'!AC82</f>
        <v>0</v>
      </c>
      <c r="AE11" s="14">
        <f>'SUPUESTOS BAU'!AD82</f>
        <v>0</v>
      </c>
      <c r="AF11" s="14">
        <f>'SUPUESTOS BAU'!AE82</f>
        <v>0</v>
      </c>
      <c r="AG11" s="14">
        <f>'SUPUESTOS BAU'!AF82</f>
        <v>0</v>
      </c>
    </row>
    <row r="12" spans="1:250" outlineLevel="1" x14ac:dyDescent="0.3">
      <c r="A12" s="10" t="s">
        <v>87</v>
      </c>
      <c r="B12" s="14"/>
      <c r="C12" s="14">
        <f>'SUPUESTOS BAU'!B87</f>
        <v>0</v>
      </c>
      <c r="D12" s="14">
        <f>'SUPUESTOS BAU'!C87</f>
        <v>0</v>
      </c>
      <c r="E12" s="14">
        <f>'SUPUESTOS BAU'!D87</f>
        <v>0</v>
      </c>
      <c r="F12" s="14">
        <f>'SUPUESTOS BAU'!E87</f>
        <v>0</v>
      </c>
      <c r="G12" s="14">
        <f>'SUPUESTOS BAU'!F87</f>
        <v>0</v>
      </c>
      <c r="H12" s="14">
        <f>'SUPUESTOS BAU'!G87</f>
        <v>0</v>
      </c>
      <c r="I12" s="14">
        <f>'SUPUESTOS BAU'!H87</f>
        <v>0</v>
      </c>
      <c r="J12" s="14">
        <f>'SUPUESTOS BAU'!I87</f>
        <v>0</v>
      </c>
      <c r="K12" s="14">
        <f>'SUPUESTOS BAU'!J87</f>
        <v>0</v>
      </c>
      <c r="L12" s="14">
        <f>'SUPUESTOS BAU'!K87</f>
        <v>0</v>
      </c>
      <c r="M12" s="14">
        <f>'SUPUESTOS BAU'!L87</f>
        <v>0</v>
      </c>
      <c r="N12" s="14">
        <f>'SUPUESTOS BAU'!M87</f>
        <v>0</v>
      </c>
      <c r="O12" s="14">
        <f>'SUPUESTOS BAU'!N87</f>
        <v>0</v>
      </c>
      <c r="P12" s="14">
        <f>'SUPUESTOS BAU'!O87</f>
        <v>0</v>
      </c>
      <c r="Q12" s="14">
        <f>'SUPUESTOS BAU'!P87</f>
        <v>0</v>
      </c>
      <c r="R12" s="14">
        <f>'SUPUESTOS BAU'!Q87</f>
        <v>0</v>
      </c>
      <c r="S12" s="14">
        <f>'SUPUESTOS BAU'!R87</f>
        <v>0</v>
      </c>
      <c r="T12" s="14">
        <f>'SUPUESTOS BAU'!S87</f>
        <v>0</v>
      </c>
      <c r="U12" s="14">
        <f>'SUPUESTOS BAU'!T87</f>
        <v>0</v>
      </c>
      <c r="V12" s="14">
        <f>'SUPUESTOS BAU'!U87</f>
        <v>0</v>
      </c>
      <c r="W12" s="14">
        <f>'SUPUESTOS BAU'!V87</f>
        <v>0</v>
      </c>
      <c r="X12" s="14">
        <f>'SUPUESTOS BAU'!W87</f>
        <v>0</v>
      </c>
      <c r="Y12" s="14">
        <f>'SUPUESTOS BAU'!X87</f>
        <v>0</v>
      </c>
      <c r="Z12" s="14">
        <f>'SUPUESTOS BAU'!Y87</f>
        <v>0</v>
      </c>
      <c r="AA12" s="14">
        <f>'SUPUESTOS BAU'!Z87</f>
        <v>0</v>
      </c>
      <c r="AB12" s="14">
        <f>'SUPUESTOS BAU'!AA87</f>
        <v>0</v>
      </c>
      <c r="AC12" s="14">
        <f>'SUPUESTOS BAU'!AB87</f>
        <v>0</v>
      </c>
      <c r="AD12" s="14">
        <f>'SUPUESTOS BAU'!AC87</f>
        <v>0</v>
      </c>
      <c r="AE12" s="14">
        <f>'SUPUESTOS BAU'!AD87</f>
        <v>0</v>
      </c>
      <c r="AF12" s="14">
        <f>'SUPUESTOS BAU'!AE87</f>
        <v>0</v>
      </c>
      <c r="AG12" s="14">
        <f>'SUPUESTOS BAU'!AF87</f>
        <v>0</v>
      </c>
    </row>
    <row r="13" spans="1:250" outlineLevel="1" x14ac:dyDescent="0.3">
      <c r="A13" s="13" t="s">
        <v>165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250" outlineLevel="1" x14ac:dyDescent="0.3">
      <c r="A14" s="10" t="s">
        <v>89</v>
      </c>
      <c r="B14" s="14"/>
      <c r="C14" s="14"/>
      <c r="D14" s="14"/>
      <c r="E14" s="14">
        <f>'SUPUESTOS BAU'!B92</f>
        <v>0</v>
      </c>
      <c r="F14" s="14">
        <f>'SUPUESTOS BAU'!C92</f>
        <v>0</v>
      </c>
      <c r="G14" s="14">
        <f>'SUPUESTOS BAU'!D92</f>
        <v>0</v>
      </c>
      <c r="H14" s="14">
        <f>'SUPUESTOS BAU'!E92</f>
        <v>0</v>
      </c>
      <c r="I14" s="14">
        <f>'SUPUESTOS BAU'!F92</f>
        <v>0</v>
      </c>
      <c r="J14" s="14">
        <f>'SUPUESTOS BAU'!G92</f>
        <v>0</v>
      </c>
      <c r="K14" s="14">
        <f>'SUPUESTOS BAU'!H92</f>
        <v>0</v>
      </c>
      <c r="L14" s="14">
        <f>'SUPUESTOS BAU'!I92</f>
        <v>0</v>
      </c>
      <c r="M14" s="14">
        <f>'SUPUESTOS BAU'!J92</f>
        <v>0</v>
      </c>
      <c r="N14" s="14">
        <f>'SUPUESTOS BAU'!K92</f>
        <v>0</v>
      </c>
      <c r="O14" s="14">
        <f>'SUPUESTOS BAU'!L92</f>
        <v>0</v>
      </c>
      <c r="P14" s="14">
        <f>'SUPUESTOS BAU'!M92</f>
        <v>0</v>
      </c>
      <c r="Q14" s="14">
        <f>'SUPUESTOS BAU'!N92</f>
        <v>0</v>
      </c>
      <c r="R14" s="14">
        <f>'SUPUESTOS BAU'!O92</f>
        <v>0</v>
      </c>
      <c r="S14" s="14">
        <f>'SUPUESTOS BAU'!P92</f>
        <v>0</v>
      </c>
      <c r="T14" s="14">
        <f>'SUPUESTOS BAU'!Q92</f>
        <v>0</v>
      </c>
      <c r="U14" s="14">
        <f>'SUPUESTOS BAU'!R92</f>
        <v>0</v>
      </c>
      <c r="V14" s="14">
        <f>'SUPUESTOS BAU'!S92</f>
        <v>0</v>
      </c>
      <c r="W14" s="14">
        <f>'SUPUESTOS BAU'!T92</f>
        <v>0</v>
      </c>
      <c r="X14" s="14">
        <f>'SUPUESTOS BAU'!U92</f>
        <v>0</v>
      </c>
      <c r="Y14" s="14">
        <f>'SUPUESTOS BAU'!V92</f>
        <v>0</v>
      </c>
      <c r="Z14" s="14">
        <f>'SUPUESTOS BAU'!W92</f>
        <v>0</v>
      </c>
      <c r="AA14" s="14">
        <f>'SUPUESTOS BAU'!X92</f>
        <v>0</v>
      </c>
      <c r="AB14" s="14">
        <f>'SUPUESTOS BAU'!Y92</f>
        <v>0</v>
      </c>
      <c r="AC14" s="14">
        <f>'SUPUESTOS BAU'!Z92</f>
        <v>0</v>
      </c>
      <c r="AD14" s="14">
        <f>'SUPUESTOS BAU'!AA92</f>
        <v>0</v>
      </c>
      <c r="AE14" s="14">
        <f>'SUPUESTOS BAU'!AB92</f>
        <v>0</v>
      </c>
      <c r="AF14" s="14">
        <f>'SUPUESTOS BAU'!AC92</f>
        <v>0</v>
      </c>
      <c r="AG14" s="14">
        <f>'SUPUESTOS BAU'!AD92</f>
        <v>0</v>
      </c>
    </row>
    <row r="15" spans="1:250" outlineLevel="1" x14ac:dyDescent="0.3">
      <c r="A15" s="8" t="s">
        <v>90</v>
      </c>
      <c r="B15" s="14">
        <f>-SUM('SUPUESTOS BAU'!B97:B106,'SUPUESTOS BAU'!B109:B110,'SUPUESTOS BAU'!B112:B113,'SUPUESTOS BAU'!B115)</f>
        <v>0</v>
      </c>
      <c r="C15" s="14">
        <f>-SUM('SUPUESTOS BAU'!C97:C106,'SUPUESTOS BAU'!C109:C110,'SUPUESTOS BAU'!C112:C113,'SUPUESTOS BAU'!C115)</f>
        <v>0</v>
      </c>
      <c r="D15" s="14">
        <f>-SUM('SUPUESTOS BAU'!D97:D106,'SUPUESTOS BAU'!D109:D110,'SUPUESTOS BAU'!D112:D113,'SUPUESTOS BAU'!D115)</f>
        <v>0</v>
      </c>
      <c r="E15" s="14">
        <f>-SUM('SUPUESTOS BAU'!E97:E106,'SUPUESTOS BAU'!E109:E110,'SUPUESTOS BAU'!E112:E113,'SUPUESTOS BAU'!E115)</f>
        <v>0</v>
      </c>
      <c r="F15" s="14">
        <f>-SUM('SUPUESTOS BAU'!F97:F106,'SUPUESTOS BAU'!F109:F110,'SUPUESTOS BAU'!F112:F113,'SUPUESTOS BAU'!F115)</f>
        <v>0</v>
      </c>
      <c r="G15" s="14">
        <f>-SUM('SUPUESTOS BAU'!G97:G106,'SUPUESTOS BAU'!G109:G110,'SUPUESTOS BAU'!G112:G113,'SUPUESTOS BAU'!G115)</f>
        <v>0</v>
      </c>
      <c r="H15" s="14">
        <f>-SUM('SUPUESTOS BAU'!H97:H106,'SUPUESTOS BAU'!H109:H110,'SUPUESTOS BAU'!H112:H113,'SUPUESTOS BAU'!H115)</f>
        <v>0</v>
      </c>
      <c r="I15" s="14">
        <f>-SUM('SUPUESTOS BAU'!I97:I106,'SUPUESTOS BAU'!I109:I110,'SUPUESTOS BAU'!I112:I113,'SUPUESTOS BAU'!I115)</f>
        <v>0</v>
      </c>
      <c r="J15" s="14">
        <f>-SUM('SUPUESTOS BAU'!J97:J106,'SUPUESTOS BAU'!J109:J110,'SUPUESTOS BAU'!J112:J113,'SUPUESTOS BAU'!J115)</f>
        <v>0</v>
      </c>
      <c r="K15" s="14">
        <f>-SUM('SUPUESTOS BAU'!K97:K106,'SUPUESTOS BAU'!K109:K110,'SUPUESTOS BAU'!K112:K113,'SUPUESTOS BAU'!K115)</f>
        <v>0</v>
      </c>
      <c r="L15" s="14">
        <f>-SUM('SUPUESTOS BAU'!L97:L106,'SUPUESTOS BAU'!L109:L110,'SUPUESTOS BAU'!L112:L113,'SUPUESTOS BAU'!L115)</f>
        <v>0</v>
      </c>
      <c r="M15" s="14">
        <f>-SUM('SUPUESTOS BAU'!M97:M106,'SUPUESTOS BAU'!M109:M110,'SUPUESTOS BAU'!M112:M113,'SUPUESTOS BAU'!M115)</f>
        <v>0</v>
      </c>
      <c r="N15" s="14">
        <f>-SUM('SUPUESTOS BAU'!N97:N106,'SUPUESTOS BAU'!N109:N110,'SUPUESTOS BAU'!N112:N113,'SUPUESTOS BAU'!N115)</f>
        <v>0</v>
      </c>
      <c r="O15" s="14">
        <f>-SUM('SUPUESTOS BAU'!O97:O106,'SUPUESTOS BAU'!O109:O110,'SUPUESTOS BAU'!O112:O113,'SUPUESTOS BAU'!O115)</f>
        <v>0</v>
      </c>
      <c r="P15" s="14">
        <f>-SUM('SUPUESTOS BAU'!P97:P106,'SUPUESTOS BAU'!P109:P110,'SUPUESTOS BAU'!P112:P113,'SUPUESTOS BAU'!P115)</f>
        <v>0</v>
      </c>
      <c r="Q15" s="14">
        <f>-SUM('SUPUESTOS BAU'!Q97:Q106,'SUPUESTOS BAU'!Q109:Q110,'SUPUESTOS BAU'!Q112:Q113,'SUPUESTOS BAU'!Q115)</f>
        <v>0</v>
      </c>
      <c r="R15" s="14">
        <f>-SUM('SUPUESTOS BAU'!R97:R106,'SUPUESTOS BAU'!R109:R110,'SUPUESTOS BAU'!R112:R113,'SUPUESTOS BAU'!R115)</f>
        <v>0</v>
      </c>
      <c r="S15" s="14">
        <f>-SUM('SUPUESTOS BAU'!S97:S106,'SUPUESTOS BAU'!S109:S110,'SUPUESTOS BAU'!S112:S113,'SUPUESTOS BAU'!S115)</f>
        <v>0</v>
      </c>
      <c r="T15" s="14">
        <f>-SUM('SUPUESTOS BAU'!T97:T106,'SUPUESTOS BAU'!T109:T110,'SUPUESTOS BAU'!T112:T113,'SUPUESTOS BAU'!T115)</f>
        <v>0</v>
      </c>
      <c r="U15" s="14">
        <f>-SUM('SUPUESTOS BAU'!U97:U106,'SUPUESTOS BAU'!U109:U110,'SUPUESTOS BAU'!U112:U113,'SUPUESTOS BAU'!U115)</f>
        <v>0</v>
      </c>
      <c r="V15" s="14">
        <f>-SUM('SUPUESTOS BAU'!V97:V106,'SUPUESTOS BAU'!V109:V110,'SUPUESTOS BAU'!V112:V113,'SUPUESTOS BAU'!V115)</f>
        <v>0</v>
      </c>
      <c r="W15" s="14">
        <f>-SUM('SUPUESTOS BAU'!W97:W106,'SUPUESTOS BAU'!W109:W110,'SUPUESTOS BAU'!W112:W113,'SUPUESTOS BAU'!W115)</f>
        <v>0</v>
      </c>
      <c r="X15" s="14">
        <f>-SUM('SUPUESTOS BAU'!X97:X106,'SUPUESTOS BAU'!X109:X110,'SUPUESTOS BAU'!X112:X113,'SUPUESTOS BAU'!X115)</f>
        <v>0</v>
      </c>
      <c r="Y15" s="14">
        <f>-SUM('SUPUESTOS BAU'!Y97:Y106,'SUPUESTOS BAU'!Y109:Y110,'SUPUESTOS BAU'!Y112:Y113,'SUPUESTOS BAU'!Y115)</f>
        <v>0</v>
      </c>
      <c r="Z15" s="14">
        <f>-SUM('SUPUESTOS BAU'!Z97:Z106,'SUPUESTOS BAU'!Z109:Z110,'SUPUESTOS BAU'!Z112:Z113,'SUPUESTOS BAU'!Z115)</f>
        <v>0</v>
      </c>
      <c r="AA15" s="14">
        <f>-SUM('SUPUESTOS BAU'!AA97:AA106,'SUPUESTOS BAU'!AA109:AA110,'SUPUESTOS BAU'!AA112:AA113,'SUPUESTOS BAU'!AA115)</f>
        <v>0</v>
      </c>
      <c r="AB15" s="14">
        <f>-SUM('SUPUESTOS BAU'!AB97:AB106,'SUPUESTOS BAU'!AB109:AB110,'SUPUESTOS BAU'!AB112:AB113,'SUPUESTOS BAU'!AB115)</f>
        <v>0</v>
      </c>
      <c r="AC15" s="14">
        <f>-SUM('SUPUESTOS BAU'!AC97:AC106,'SUPUESTOS BAU'!AC109:AC110,'SUPUESTOS BAU'!AC112:AC113,'SUPUESTOS BAU'!AC115)</f>
        <v>0</v>
      </c>
      <c r="AD15" s="14">
        <f>-SUM('SUPUESTOS BAU'!AD97:AD106,'SUPUESTOS BAU'!AD109:AD110,'SUPUESTOS BAU'!AD112:AD113,'SUPUESTOS BAU'!AD115)</f>
        <v>0</v>
      </c>
      <c r="AE15" s="14">
        <f>-SUM('SUPUESTOS BAU'!AE97:AE106,'SUPUESTOS BAU'!AE109:AE110,'SUPUESTOS BAU'!AE112:AE113,'SUPUESTOS BAU'!AE115)</f>
        <v>0</v>
      </c>
      <c r="AF15" s="14">
        <f>-SUM('SUPUESTOS BAU'!AF97:AF106,'SUPUESTOS BAU'!AF109:AF110,'SUPUESTOS BAU'!AF112:AF113,'SUPUESTOS BAU'!AF115)</f>
        <v>0</v>
      </c>
      <c r="AG15" s="14">
        <f>-SUM('SUPUESTOS BAU'!AG97:AG106,'SUPUESTOS BAU'!AG109:AG110,'SUPUESTOS BAU'!AG112:AG113,'SUPUESTOS BAU'!AG115)</f>
        <v>0</v>
      </c>
    </row>
    <row r="16" spans="1:250" outlineLevel="1" x14ac:dyDescent="0.3">
      <c r="A16" s="8" t="s">
        <v>91</v>
      </c>
      <c r="B16" s="14">
        <f>-SUM('SUPUESTOS BAU'!B118:B133)</f>
        <v>0</v>
      </c>
      <c r="C16" s="14">
        <f>-SUM('SUPUESTOS BAU'!C118:C133)</f>
        <v>0</v>
      </c>
      <c r="D16" s="14">
        <f>-SUM('SUPUESTOS BAU'!D118:D133)</f>
        <v>0</v>
      </c>
      <c r="E16" s="14">
        <f>-SUM('SUPUESTOS BAU'!E118:E133)</f>
        <v>0</v>
      </c>
      <c r="F16" s="14">
        <f>-SUM('SUPUESTOS BAU'!F118:F133)</f>
        <v>0</v>
      </c>
      <c r="G16" s="14">
        <f>-SUM('SUPUESTOS BAU'!G118:G133)</f>
        <v>0</v>
      </c>
      <c r="H16" s="14">
        <f>-SUM('SUPUESTOS BAU'!H118:H133)</f>
        <v>0</v>
      </c>
      <c r="I16" s="14">
        <f>-SUM('SUPUESTOS BAU'!I118:I133)</f>
        <v>0</v>
      </c>
      <c r="J16" s="14">
        <f>-SUM('SUPUESTOS BAU'!J118:J133)</f>
        <v>0</v>
      </c>
      <c r="K16" s="14">
        <f>-SUM('SUPUESTOS BAU'!K118:K133)</f>
        <v>0</v>
      </c>
      <c r="L16" s="14">
        <f>-SUM('SUPUESTOS BAU'!L118:L133)</f>
        <v>0</v>
      </c>
      <c r="M16" s="14">
        <f>-SUM('SUPUESTOS BAU'!M118:M133)</f>
        <v>0</v>
      </c>
      <c r="N16" s="14">
        <f>-SUM('SUPUESTOS BAU'!N118:N133)</f>
        <v>0</v>
      </c>
      <c r="O16" s="14">
        <f>-SUM('SUPUESTOS BAU'!O118:O133)</f>
        <v>0</v>
      </c>
      <c r="P16" s="14">
        <f>-SUM('SUPUESTOS BAU'!P118:P133)</f>
        <v>0</v>
      </c>
      <c r="Q16" s="14">
        <f>-SUM('SUPUESTOS BAU'!Q118:Q133)</f>
        <v>0</v>
      </c>
      <c r="R16" s="14">
        <f>-SUM('SUPUESTOS BAU'!R118:R133)</f>
        <v>0</v>
      </c>
      <c r="S16" s="14">
        <f>-SUM('SUPUESTOS BAU'!S118:S133)</f>
        <v>0</v>
      </c>
      <c r="T16" s="14">
        <f>-SUM('SUPUESTOS BAU'!T118:T133)</f>
        <v>0</v>
      </c>
      <c r="U16" s="14">
        <f>-SUM('SUPUESTOS BAU'!U118:U133)</f>
        <v>0</v>
      </c>
      <c r="V16" s="14">
        <f>-SUM('SUPUESTOS BAU'!V118:V133)</f>
        <v>0</v>
      </c>
      <c r="W16" s="14">
        <f>-SUM('SUPUESTOS BAU'!W118:W133)</f>
        <v>0</v>
      </c>
      <c r="X16" s="14">
        <f>-SUM('SUPUESTOS BAU'!X118:X133)</f>
        <v>0</v>
      </c>
      <c r="Y16" s="14">
        <f>-SUM('SUPUESTOS BAU'!Y118:Y133)</f>
        <v>0</v>
      </c>
      <c r="Z16" s="14">
        <f>-SUM('SUPUESTOS BAU'!Z118:Z133)</f>
        <v>0</v>
      </c>
      <c r="AA16" s="14">
        <f>-SUM('SUPUESTOS BAU'!AA118:AA133)</f>
        <v>0</v>
      </c>
      <c r="AB16" s="14">
        <f>-SUM('SUPUESTOS BAU'!AB118:AB133)</f>
        <v>0</v>
      </c>
      <c r="AC16" s="14">
        <f>-SUM('SUPUESTOS BAU'!AC118:AC133)</f>
        <v>0</v>
      </c>
      <c r="AD16" s="14">
        <f>-SUM('SUPUESTOS BAU'!AD118:AD133)</f>
        <v>0</v>
      </c>
      <c r="AE16" s="14">
        <f>-SUM('SUPUESTOS BAU'!AE118:AE133)</f>
        <v>0</v>
      </c>
      <c r="AF16" s="14">
        <f>-SUM('SUPUESTOS BAU'!AF118:AF133)</f>
        <v>0</v>
      </c>
      <c r="AG16" s="14">
        <f>-SUM('SUPUESTOS BAU'!AG118:AG133)</f>
        <v>0</v>
      </c>
    </row>
    <row r="17" spans="1:33" outlineLevel="1" x14ac:dyDescent="0.3">
      <c r="A17" s="8" t="s">
        <v>92</v>
      </c>
      <c r="B17" s="14">
        <f>-SUM('SUPUESTOS BAU'!B135:B137)</f>
        <v>0</v>
      </c>
      <c r="C17" s="14">
        <f>-SUM('SUPUESTOS BAU'!C135:C137)</f>
        <v>0</v>
      </c>
      <c r="D17" s="14">
        <f>-SUM('SUPUESTOS BAU'!D135:D137)</f>
        <v>0</v>
      </c>
      <c r="E17" s="14">
        <f>-SUM('SUPUESTOS BAU'!E135:E137)</f>
        <v>0</v>
      </c>
      <c r="F17" s="14">
        <f>-SUM('SUPUESTOS BAU'!F135:F137)</f>
        <v>0</v>
      </c>
      <c r="G17" s="14">
        <f>-SUM('SUPUESTOS BAU'!G135:G137)</f>
        <v>0</v>
      </c>
      <c r="H17" s="14">
        <f>-SUM('SUPUESTOS BAU'!H135:H137)</f>
        <v>0</v>
      </c>
      <c r="I17" s="14">
        <f>-SUM('SUPUESTOS BAU'!I135:I137)</f>
        <v>0</v>
      </c>
      <c r="J17" s="14">
        <f>-SUM('SUPUESTOS BAU'!J135:J137)</f>
        <v>0</v>
      </c>
      <c r="K17" s="14">
        <f>-SUM('SUPUESTOS BAU'!K135:K137)</f>
        <v>0</v>
      </c>
      <c r="L17" s="14">
        <f>-SUM('SUPUESTOS BAU'!L135:L137)</f>
        <v>0</v>
      </c>
      <c r="M17" s="14">
        <f>-SUM('SUPUESTOS BAU'!M135:M137)</f>
        <v>0</v>
      </c>
      <c r="N17" s="14">
        <f>-SUM('SUPUESTOS BAU'!N135:N137)</f>
        <v>0</v>
      </c>
      <c r="O17" s="14">
        <f>-SUM('SUPUESTOS BAU'!O135:O137)</f>
        <v>0</v>
      </c>
      <c r="P17" s="14">
        <f>-SUM('SUPUESTOS BAU'!P135:P137)</f>
        <v>0</v>
      </c>
      <c r="Q17" s="14">
        <f>-SUM('SUPUESTOS BAU'!Q135:Q137)</f>
        <v>0</v>
      </c>
      <c r="R17" s="14">
        <f>-SUM('SUPUESTOS BAU'!R135:R137)</f>
        <v>0</v>
      </c>
      <c r="S17" s="14">
        <f>-SUM('SUPUESTOS BAU'!S135:S137)</f>
        <v>0</v>
      </c>
      <c r="T17" s="14">
        <f>-SUM('SUPUESTOS BAU'!T135:T137)</f>
        <v>0</v>
      </c>
      <c r="U17" s="14">
        <f>-SUM('SUPUESTOS BAU'!U135:U137)</f>
        <v>0</v>
      </c>
      <c r="V17" s="14">
        <f>-SUM('SUPUESTOS BAU'!V135:V137)</f>
        <v>0</v>
      </c>
      <c r="W17" s="14">
        <f>-SUM('SUPUESTOS BAU'!W135:W137)</f>
        <v>0</v>
      </c>
      <c r="X17" s="14">
        <f>-SUM('SUPUESTOS BAU'!X135:X137)</f>
        <v>0</v>
      </c>
      <c r="Y17" s="14">
        <f>-SUM('SUPUESTOS BAU'!Y135:Y137)</f>
        <v>0</v>
      </c>
      <c r="Z17" s="14">
        <f>-SUM('SUPUESTOS BAU'!Z135:Z137)</f>
        <v>0</v>
      </c>
      <c r="AA17" s="14">
        <f>-SUM('SUPUESTOS BAU'!AA135:AA137)</f>
        <v>0</v>
      </c>
      <c r="AB17" s="14">
        <f>-SUM('SUPUESTOS BAU'!AB135:AB137)</f>
        <v>0</v>
      </c>
      <c r="AC17" s="14">
        <f>-SUM('SUPUESTOS BAU'!AC135:AC137)</f>
        <v>0</v>
      </c>
      <c r="AD17" s="14">
        <f>-SUM('SUPUESTOS BAU'!AD135:AD137)</f>
        <v>0</v>
      </c>
      <c r="AE17" s="14">
        <f>-SUM('SUPUESTOS BAU'!AE135:AE137)</f>
        <v>0</v>
      </c>
      <c r="AF17" s="14">
        <f>-SUM('SUPUESTOS BAU'!AF135:AF137)</f>
        <v>0</v>
      </c>
      <c r="AG17" s="14">
        <f>-SUM('SUPUESTOS BAU'!AG135:AG137)</f>
        <v>0</v>
      </c>
    </row>
    <row r="18" spans="1:33" outlineLevel="1" x14ac:dyDescent="0.3">
      <c r="A18" s="8" t="s">
        <v>93</v>
      </c>
      <c r="B18" s="14">
        <f>-SUM('SUPUESTOS BAU'!B140:B145)</f>
        <v>0</v>
      </c>
      <c r="C18" s="14">
        <f>-SUM('SUPUESTOS BAU'!C140:C145)</f>
        <v>0</v>
      </c>
      <c r="D18" s="14">
        <f>-SUM('SUPUESTOS BAU'!D140:D145)</f>
        <v>0</v>
      </c>
      <c r="E18" s="14">
        <f>-SUM('SUPUESTOS BAU'!E140:E145)</f>
        <v>0</v>
      </c>
      <c r="F18" s="14">
        <f>-SUM('SUPUESTOS BAU'!F140:F145)</f>
        <v>0</v>
      </c>
      <c r="G18" s="14">
        <f>-SUM('SUPUESTOS BAU'!G140:G145)</f>
        <v>0</v>
      </c>
      <c r="H18" s="14">
        <f>-SUM('SUPUESTOS BAU'!H140:H145)</f>
        <v>0</v>
      </c>
      <c r="I18" s="14">
        <f>-SUM('SUPUESTOS BAU'!I140:I145)</f>
        <v>0</v>
      </c>
      <c r="J18" s="14">
        <f>-SUM('SUPUESTOS BAU'!J140:J145)</f>
        <v>0</v>
      </c>
      <c r="K18" s="14">
        <f>-SUM('SUPUESTOS BAU'!K140:K145)</f>
        <v>0</v>
      </c>
      <c r="L18" s="14">
        <f>-SUM('SUPUESTOS BAU'!L140:L145)</f>
        <v>0</v>
      </c>
      <c r="M18" s="14">
        <f>-SUM('SUPUESTOS BAU'!M140:M145)</f>
        <v>0</v>
      </c>
      <c r="N18" s="14">
        <f>-SUM('SUPUESTOS BAU'!N140:N145)</f>
        <v>0</v>
      </c>
      <c r="O18" s="14">
        <f>-SUM('SUPUESTOS BAU'!O140:O145)</f>
        <v>0</v>
      </c>
      <c r="P18" s="14">
        <f>-SUM('SUPUESTOS BAU'!P140:P145)</f>
        <v>0</v>
      </c>
      <c r="Q18" s="14">
        <f>-SUM('SUPUESTOS BAU'!Q140:Q145)</f>
        <v>0</v>
      </c>
      <c r="R18" s="14">
        <f>-SUM('SUPUESTOS BAU'!R140:R145)</f>
        <v>0</v>
      </c>
      <c r="S18" s="14">
        <f>-SUM('SUPUESTOS BAU'!S140:S145)</f>
        <v>0</v>
      </c>
      <c r="T18" s="14">
        <f>-SUM('SUPUESTOS BAU'!T140:T145)</f>
        <v>0</v>
      </c>
      <c r="U18" s="14">
        <f>-SUM('SUPUESTOS BAU'!U140:U145)</f>
        <v>0</v>
      </c>
      <c r="V18" s="14">
        <f>-SUM('SUPUESTOS BAU'!V140:V145)</f>
        <v>0</v>
      </c>
      <c r="W18" s="14">
        <f>-SUM('SUPUESTOS BAU'!W140:W145)</f>
        <v>0</v>
      </c>
      <c r="X18" s="14">
        <f>-SUM('SUPUESTOS BAU'!X140:X145)</f>
        <v>0</v>
      </c>
      <c r="Y18" s="14">
        <f>-SUM('SUPUESTOS BAU'!Y140:Y145)</f>
        <v>0</v>
      </c>
      <c r="Z18" s="14">
        <f>-SUM('SUPUESTOS BAU'!Z140:Z145)</f>
        <v>0</v>
      </c>
      <c r="AA18" s="14">
        <f>-SUM('SUPUESTOS BAU'!AA140:AA145)</f>
        <v>0</v>
      </c>
      <c r="AB18" s="14">
        <f>-SUM('SUPUESTOS BAU'!AB140:AB145)</f>
        <v>0</v>
      </c>
      <c r="AC18" s="14">
        <f>-SUM('SUPUESTOS BAU'!AC140:AC145)</f>
        <v>0</v>
      </c>
      <c r="AD18" s="14">
        <f>-SUM('SUPUESTOS BAU'!AD140:AD145)</f>
        <v>0</v>
      </c>
      <c r="AE18" s="14">
        <f>-SUM('SUPUESTOS BAU'!AE140:AE145)</f>
        <v>0</v>
      </c>
      <c r="AF18" s="14">
        <f>-SUM('SUPUESTOS BAU'!AF140:AF145)</f>
        <v>0</v>
      </c>
      <c r="AG18" s="14">
        <f>-SUM('SUPUESTOS BAU'!AG140:AG145)</f>
        <v>0</v>
      </c>
    </row>
    <row r="19" spans="1:33" outlineLevel="1" x14ac:dyDescent="0.3">
      <c r="A19" s="8" t="s">
        <v>94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outlineLevel="1" x14ac:dyDescent="0.3">
      <c r="A20" s="8" t="s">
        <v>95</v>
      </c>
      <c r="B20" s="14">
        <f>-SUM('SUPUESTOS BAU'!B148:B149)</f>
        <v>0</v>
      </c>
      <c r="C20" s="14">
        <f>-SUM('SUPUESTOS BAU'!C148:C149)</f>
        <v>0</v>
      </c>
      <c r="D20" s="14">
        <f>-SUM('SUPUESTOS BAU'!D148:D149)</f>
        <v>0</v>
      </c>
      <c r="E20" s="14">
        <f>-SUM('SUPUESTOS BAU'!E148:E149)</f>
        <v>0</v>
      </c>
      <c r="F20" s="14">
        <f>-SUM('SUPUESTOS BAU'!F148:F149)</f>
        <v>0</v>
      </c>
      <c r="G20" s="14">
        <f>-SUM('SUPUESTOS BAU'!G148:G149)</f>
        <v>0</v>
      </c>
      <c r="H20" s="14">
        <f>-SUM('SUPUESTOS BAU'!H148:H149)</f>
        <v>0</v>
      </c>
      <c r="I20" s="14">
        <f>-SUM('SUPUESTOS BAU'!I148:I149)</f>
        <v>0</v>
      </c>
      <c r="J20" s="14">
        <f>-SUM('SUPUESTOS BAU'!J148:J149)</f>
        <v>0</v>
      </c>
      <c r="K20" s="14">
        <f>-SUM('SUPUESTOS BAU'!K148:K149)</f>
        <v>0</v>
      </c>
      <c r="L20" s="14">
        <f>-SUM('SUPUESTOS BAU'!L148:L149)</f>
        <v>0</v>
      </c>
      <c r="M20" s="14">
        <f>-SUM('SUPUESTOS BAU'!M148:M149)</f>
        <v>0</v>
      </c>
      <c r="N20" s="14">
        <f>-SUM('SUPUESTOS BAU'!N148:N149)</f>
        <v>0</v>
      </c>
      <c r="O20" s="14">
        <f>-SUM('SUPUESTOS BAU'!O148:O149)</f>
        <v>0</v>
      </c>
      <c r="P20" s="14">
        <f>-SUM('SUPUESTOS BAU'!P148:P149)</f>
        <v>0</v>
      </c>
      <c r="Q20" s="14">
        <f>-SUM('SUPUESTOS BAU'!Q148:Q149)</f>
        <v>0</v>
      </c>
      <c r="R20" s="14">
        <f>-SUM('SUPUESTOS BAU'!R148:R149)</f>
        <v>0</v>
      </c>
      <c r="S20" s="14">
        <f>-SUM('SUPUESTOS BAU'!S148:S149)</f>
        <v>0</v>
      </c>
      <c r="T20" s="14">
        <f>-SUM('SUPUESTOS BAU'!T148:T149)</f>
        <v>0</v>
      </c>
      <c r="U20" s="14">
        <f>-SUM('SUPUESTOS BAU'!U148:U149)</f>
        <v>0</v>
      </c>
      <c r="V20" s="14">
        <f>-SUM('SUPUESTOS BAU'!V148:V149)</f>
        <v>0</v>
      </c>
      <c r="W20" s="14">
        <f>-SUM('SUPUESTOS BAU'!W148:W149)</f>
        <v>0</v>
      </c>
      <c r="X20" s="14">
        <f>-SUM('SUPUESTOS BAU'!X148:X149)</f>
        <v>0</v>
      </c>
      <c r="Y20" s="14">
        <f>-SUM('SUPUESTOS BAU'!Y148:Y149)</f>
        <v>0</v>
      </c>
      <c r="Z20" s="14">
        <f>-SUM('SUPUESTOS BAU'!Z148:Z149)</f>
        <v>0</v>
      </c>
      <c r="AA20" s="14">
        <f>-SUM('SUPUESTOS BAU'!AA148:AA149)</f>
        <v>0</v>
      </c>
      <c r="AB20" s="14">
        <f>-SUM('SUPUESTOS BAU'!AB148:AB149)</f>
        <v>0</v>
      </c>
      <c r="AC20" s="14">
        <f>-SUM('SUPUESTOS BAU'!AC148:AC149)</f>
        <v>0</v>
      </c>
      <c r="AD20" s="14">
        <f>-SUM('SUPUESTOS BAU'!AD148:AD149)</f>
        <v>0</v>
      </c>
      <c r="AE20" s="14">
        <f>-SUM('SUPUESTOS BAU'!AE148:AE149)</f>
        <v>0</v>
      </c>
      <c r="AF20" s="14">
        <f>-SUM('SUPUESTOS BAU'!AF148:AF149)</f>
        <v>0</v>
      </c>
      <c r="AG20" s="14">
        <f>-SUM('SUPUESTOS BAU'!AG148:AG149)</f>
        <v>0</v>
      </c>
    </row>
    <row r="21" spans="1:33" x14ac:dyDescent="0.3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customFormat="1" x14ac:dyDescent="0.3">
      <c r="A22" s="4" t="s">
        <v>74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outlineLevel="1" x14ac:dyDescent="0.3">
      <c r="A23" s="8" t="s">
        <v>20</v>
      </c>
      <c r="B23" s="14">
        <f>-'SUPUESTOS BAU'!B47</f>
        <v>0</v>
      </c>
      <c r="C23" s="14">
        <f>-'SUPUESTOS BAU'!C47</f>
        <v>0</v>
      </c>
      <c r="D23" s="14">
        <f>-'SUPUESTOS BAU'!D47</f>
        <v>0</v>
      </c>
      <c r="E23" s="14">
        <f>-'SUPUESTOS BAU'!E47</f>
        <v>0</v>
      </c>
      <c r="F23" s="14">
        <f>-'SUPUESTOS BAU'!F47</f>
        <v>0</v>
      </c>
      <c r="G23" s="14">
        <f>-'SUPUESTOS BAU'!G47</f>
        <v>0</v>
      </c>
      <c r="H23" s="14">
        <f>-'SUPUESTOS BAU'!H47</f>
        <v>0</v>
      </c>
      <c r="I23" s="14">
        <f>-'SUPUESTOS BAU'!I47</f>
        <v>0</v>
      </c>
      <c r="J23" s="14">
        <f>-'SUPUESTOS BAU'!J47</f>
        <v>0</v>
      </c>
      <c r="K23" s="14">
        <f>-'SUPUESTOS BAU'!K47</f>
        <v>0</v>
      </c>
      <c r="L23" s="14">
        <f>-'SUPUESTOS BAU'!L47</f>
        <v>0</v>
      </c>
      <c r="M23" s="14">
        <f>-'SUPUESTOS BAU'!M47</f>
        <v>0</v>
      </c>
      <c r="N23" s="14">
        <f>-'SUPUESTOS BAU'!N47</f>
        <v>0</v>
      </c>
      <c r="O23" s="14">
        <f>-'SUPUESTOS BAU'!O47</f>
        <v>0</v>
      </c>
      <c r="P23" s="14">
        <f>-'SUPUESTOS BAU'!P47</f>
        <v>0</v>
      </c>
      <c r="Q23" s="14">
        <f>-'SUPUESTOS BAU'!Q47</f>
        <v>0</v>
      </c>
      <c r="R23" s="14">
        <f>-'SUPUESTOS BAU'!R47</f>
        <v>0</v>
      </c>
      <c r="S23" s="14">
        <f>-'SUPUESTOS BAU'!S47</f>
        <v>0</v>
      </c>
      <c r="T23" s="14">
        <f>-'SUPUESTOS BAU'!T47</f>
        <v>0</v>
      </c>
      <c r="U23" s="14">
        <f>-'SUPUESTOS BAU'!U47</f>
        <v>0</v>
      </c>
      <c r="V23" s="14">
        <f>-'SUPUESTOS BAU'!V47</f>
        <v>0</v>
      </c>
      <c r="W23" s="14">
        <f>-'SUPUESTOS BAU'!W47</f>
        <v>0</v>
      </c>
      <c r="X23" s="14">
        <f>-'SUPUESTOS BAU'!X47</f>
        <v>0</v>
      </c>
      <c r="Y23" s="14">
        <f>-'SUPUESTOS BAU'!Y47</f>
        <v>0</v>
      </c>
      <c r="Z23" s="14">
        <f>-'SUPUESTOS BAU'!Z47</f>
        <v>0</v>
      </c>
      <c r="AA23" s="14">
        <f>-'SUPUESTOS BAU'!AA47</f>
        <v>0</v>
      </c>
      <c r="AB23" s="14">
        <f>-'SUPUESTOS BAU'!AB47</f>
        <v>0</v>
      </c>
      <c r="AC23" s="14">
        <f>-'SUPUESTOS BAU'!AC47</f>
        <v>0</v>
      </c>
      <c r="AD23" s="14">
        <f>-'SUPUESTOS BAU'!AD47</f>
        <v>0</v>
      </c>
      <c r="AE23" s="14">
        <f>-'SUPUESTOS BAU'!AE47</f>
        <v>0</v>
      </c>
      <c r="AF23" s="14">
        <f>-'SUPUESTOS BAU'!AF47</f>
        <v>0</v>
      </c>
      <c r="AG23" s="14">
        <f>-'SUPUESTOS BAU'!AG47</f>
        <v>0</v>
      </c>
    </row>
    <row r="24" spans="1:33" outlineLevel="1" x14ac:dyDescent="0.3">
      <c r="A24" s="8" t="s">
        <v>25</v>
      </c>
      <c r="B24" s="14">
        <f>-'SUPUESTOS BAU'!B54</f>
        <v>0</v>
      </c>
      <c r="C24" s="14">
        <f>-'SUPUESTOS BAU'!C54</f>
        <v>0</v>
      </c>
      <c r="D24" s="14">
        <f>-'SUPUESTOS BAU'!D54</f>
        <v>0</v>
      </c>
      <c r="E24" s="14">
        <f>-'SUPUESTOS BAU'!E54</f>
        <v>0</v>
      </c>
      <c r="F24" s="14">
        <f>-'SUPUESTOS BAU'!F54</f>
        <v>0</v>
      </c>
      <c r="G24" s="14">
        <f>-'SUPUESTOS BAU'!G54</f>
        <v>0</v>
      </c>
      <c r="H24" s="14">
        <f>-'SUPUESTOS BAU'!H54</f>
        <v>0</v>
      </c>
      <c r="I24" s="14">
        <f>-'SUPUESTOS BAU'!I54</f>
        <v>0</v>
      </c>
      <c r="J24" s="14">
        <f>-'SUPUESTOS BAU'!J54</f>
        <v>0</v>
      </c>
      <c r="K24" s="14">
        <f>-'SUPUESTOS BAU'!K54</f>
        <v>0</v>
      </c>
      <c r="L24" s="14">
        <f>-'SUPUESTOS BAU'!L54</f>
        <v>0</v>
      </c>
      <c r="M24" s="14">
        <f>-'SUPUESTOS BAU'!M54</f>
        <v>0</v>
      </c>
      <c r="N24" s="14">
        <f>-'SUPUESTOS BAU'!N54</f>
        <v>0</v>
      </c>
      <c r="O24" s="14">
        <f>-'SUPUESTOS BAU'!O54</f>
        <v>0</v>
      </c>
      <c r="P24" s="14">
        <f>-'SUPUESTOS BAU'!P54</f>
        <v>0</v>
      </c>
      <c r="Q24" s="14">
        <f>-'SUPUESTOS BAU'!Q54</f>
        <v>0</v>
      </c>
      <c r="R24" s="14">
        <f>-'SUPUESTOS BAU'!R54</f>
        <v>0</v>
      </c>
      <c r="S24" s="14">
        <f>-'SUPUESTOS BAU'!S54</f>
        <v>0</v>
      </c>
      <c r="T24" s="14">
        <f>-'SUPUESTOS BAU'!T54</f>
        <v>0</v>
      </c>
      <c r="U24" s="14">
        <f>-'SUPUESTOS BAU'!U54</f>
        <v>0</v>
      </c>
      <c r="V24" s="14">
        <f>-'SUPUESTOS BAU'!V54</f>
        <v>0</v>
      </c>
      <c r="W24" s="14">
        <f>-'SUPUESTOS BAU'!W54</f>
        <v>0</v>
      </c>
      <c r="X24" s="14">
        <f>-'SUPUESTOS BAU'!X54</f>
        <v>0</v>
      </c>
      <c r="Y24" s="14">
        <f>-'SUPUESTOS BAU'!Y54</f>
        <v>0</v>
      </c>
      <c r="Z24" s="14">
        <f>-'SUPUESTOS BAU'!Z54</f>
        <v>0</v>
      </c>
      <c r="AA24" s="14">
        <f>-'SUPUESTOS BAU'!AA54</f>
        <v>0</v>
      </c>
      <c r="AB24" s="14">
        <f>-'SUPUESTOS BAU'!AB54</f>
        <v>0</v>
      </c>
      <c r="AC24" s="14">
        <f>-'SUPUESTOS BAU'!AC54</f>
        <v>0</v>
      </c>
      <c r="AD24" s="14">
        <f>-'SUPUESTOS BAU'!AD54</f>
        <v>0</v>
      </c>
      <c r="AE24" s="14">
        <f>-'SUPUESTOS BAU'!AE54</f>
        <v>0</v>
      </c>
      <c r="AF24" s="14">
        <f>-'SUPUESTOS BAU'!AF54</f>
        <v>0</v>
      </c>
      <c r="AG24" s="14">
        <f>-'SUPUESTOS BAU'!AG54</f>
        <v>0</v>
      </c>
    </row>
    <row r="25" spans="1:33" outlineLevel="1" x14ac:dyDescent="0.3">
      <c r="A25" s="8" t="s">
        <v>39</v>
      </c>
      <c r="B25" s="14">
        <f>-'SUPUESTOS BAU'!B61</f>
        <v>0</v>
      </c>
      <c r="C25" s="14">
        <f>-'SUPUESTOS BAU'!C61</f>
        <v>0</v>
      </c>
      <c r="D25" s="14">
        <f>-'SUPUESTOS BAU'!D61</f>
        <v>0</v>
      </c>
      <c r="E25" s="14">
        <f>-'SUPUESTOS BAU'!E61</f>
        <v>0</v>
      </c>
      <c r="F25" s="14">
        <f>-'SUPUESTOS BAU'!F61</f>
        <v>0</v>
      </c>
      <c r="G25" s="14">
        <f>-'SUPUESTOS BAU'!G61</f>
        <v>0</v>
      </c>
      <c r="H25" s="14">
        <f>-'SUPUESTOS BAU'!H61</f>
        <v>0</v>
      </c>
      <c r="I25" s="14">
        <f>-'SUPUESTOS BAU'!I61</f>
        <v>0</v>
      </c>
      <c r="J25" s="14">
        <f>-'SUPUESTOS BAU'!J61</f>
        <v>0</v>
      </c>
      <c r="K25" s="14">
        <f>-'SUPUESTOS BAU'!K61</f>
        <v>0</v>
      </c>
      <c r="L25" s="14">
        <f>-'SUPUESTOS BAU'!L61</f>
        <v>0</v>
      </c>
      <c r="M25" s="14">
        <f>-'SUPUESTOS BAU'!M61</f>
        <v>0</v>
      </c>
      <c r="N25" s="14">
        <f>-'SUPUESTOS BAU'!N61</f>
        <v>0</v>
      </c>
      <c r="O25" s="14">
        <f>-'SUPUESTOS BAU'!O61</f>
        <v>0</v>
      </c>
      <c r="P25" s="14">
        <f>-'SUPUESTOS BAU'!P61</f>
        <v>0</v>
      </c>
      <c r="Q25" s="14">
        <f>-'SUPUESTOS BAU'!Q61</f>
        <v>0</v>
      </c>
      <c r="R25" s="14">
        <f>-'SUPUESTOS BAU'!R61</f>
        <v>0</v>
      </c>
      <c r="S25" s="14">
        <f>-'SUPUESTOS BAU'!S61</f>
        <v>0</v>
      </c>
      <c r="T25" s="14">
        <f>-'SUPUESTOS BAU'!T61</f>
        <v>0</v>
      </c>
      <c r="U25" s="14">
        <f>-'SUPUESTOS BAU'!U61</f>
        <v>0</v>
      </c>
      <c r="V25" s="14">
        <f>-'SUPUESTOS BAU'!V61</f>
        <v>0</v>
      </c>
      <c r="W25" s="14">
        <f>-'SUPUESTOS BAU'!W61</f>
        <v>0</v>
      </c>
      <c r="X25" s="14">
        <f>-'SUPUESTOS BAU'!X61</f>
        <v>0</v>
      </c>
      <c r="Y25" s="14">
        <f>-'SUPUESTOS BAU'!Y61</f>
        <v>0</v>
      </c>
      <c r="Z25" s="14">
        <f>-'SUPUESTOS BAU'!Z61</f>
        <v>0</v>
      </c>
      <c r="AA25" s="14">
        <f>-'SUPUESTOS BAU'!AA61</f>
        <v>0</v>
      </c>
      <c r="AB25" s="14">
        <f>-'SUPUESTOS BAU'!AB61</f>
        <v>0</v>
      </c>
      <c r="AC25" s="14">
        <f>-'SUPUESTOS BAU'!AC61</f>
        <v>0</v>
      </c>
      <c r="AD25" s="14">
        <f>-'SUPUESTOS BAU'!AD61</f>
        <v>0</v>
      </c>
      <c r="AE25" s="14">
        <f>-'SUPUESTOS BAU'!AE61</f>
        <v>0</v>
      </c>
      <c r="AF25" s="14">
        <f>-'SUPUESTOS BAU'!AF61</f>
        <v>0</v>
      </c>
      <c r="AG25" s="14">
        <f>-'SUPUESTOS BAU'!AG61</f>
        <v>0</v>
      </c>
    </row>
    <row r="26" spans="1:33" x14ac:dyDescent="0.3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customFormat="1" x14ac:dyDescent="0.3">
      <c r="A27" s="4" t="s">
        <v>75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:33" hidden="1" outlineLevel="1" x14ac:dyDescent="0.3">
      <c r="A28" s="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hidden="1" outlineLevel="1" x14ac:dyDescent="0.3">
      <c r="A29" s="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hidden="1" outlineLevel="1" x14ac:dyDescent="0.3">
      <c r="A30" s="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collapsed="1" x14ac:dyDescent="0.3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customFormat="1" x14ac:dyDescent="0.3">
      <c r="A32" s="4" t="s">
        <v>76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outlineLevel="1" x14ac:dyDescent="0.3">
      <c r="A33" s="8" t="s">
        <v>96</v>
      </c>
      <c r="B33" s="14">
        <f>SUM('SUPUESTOS BAU'!B16,'SUPUESTOS BAU'!B22:B23)</f>
        <v>0</v>
      </c>
      <c r="C33" s="14">
        <f>SUM('SUPUESTOS BAU'!C16,'SUPUESTOS BAU'!C22:C23)</f>
        <v>0</v>
      </c>
      <c r="D33" s="14">
        <f>SUM('SUPUESTOS BAU'!D16,'SUPUESTOS BAU'!D22:D23)</f>
        <v>0</v>
      </c>
      <c r="E33" s="14">
        <f>SUM('SUPUESTOS BAU'!E16,'SUPUESTOS BAU'!E22:E23)</f>
        <v>0</v>
      </c>
      <c r="F33" s="14">
        <f>SUM('SUPUESTOS BAU'!F16,'SUPUESTOS BAU'!F22:F23)</f>
        <v>0</v>
      </c>
      <c r="G33" s="14">
        <f>SUM('SUPUESTOS BAU'!G16,'SUPUESTOS BAU'!G22:G23)</f>
        <v>0</v>
      </c>
      <c r="H33" s="14">
        <f>SUM('SUPUESTOS BAU'!H16,'SUPUESTOS BAU'!H22:H23)</f>
        <v>0</v>
      </c>
      <c r="I33" s="14">
        <f>SUM('SUPUESTOS BAU'!I16,'SUPUESTOS BAU'!I22:I23)</f>
        <v>0</v>
      </c>
      <c r="J33" s="14">
        <f>SUM('SUPUESTOS BAU'!J16,'SUPUESTOS BAU'!J22:J23)</f>
        <v>0</v>
      </c>
      <c r="K33" s="14">
        <f>SUM('SUPUESTOS BAU'!K16,'SUPUESTOS BAU'!K22:K23)</f>
        <v>0</v>
      </c>
      <c r="L33" s="14">
        <f>SUM('SUPUESTOS BAU'!L16,'SUPUESTOS BAU'!L22:L23)</f>
        <v>0</v>
      </c>
      <c r="M33" s="14">
        <f>SUM('SUPUESTOS BAU'!M16,'SUPUESTOS BAU'!M22:M23)</f>
        <v>0</v>
      </c>
      <c r="N33" s="14">
        <f>SUM('SUPUESTOS BAU'!N16,'SUPUESTOS BAU'!N22:N23)</f>
        <v>0</v>
      </c>
      <c r="O33" s="14">
        <f>SUM('SUPUESTOS BAU'!O16,'SUPUESTOS BAU'!O22:O23)</f>
        <v>0</v>
      </c>
      <c r="P33" s="14">
        <f>SUM('SUPUESTOS BAU'!P16,'SUPUESTOS BAU'!P22:P23)</f>
        <v>0</v>
      </c>
      <c r="Q33" s="14">
        <f>SUM('SUPUESTOS BAU'!Q16,'SUPUESTOS BAU'!Q22:Q23)</f>
        <v>0</v>
      </c>
      <c r="R33" s="14">
        <f>SUM('SUPUESTOS BAU'!R16,'SUPUESTOS BAU'!R22:R23)</f>
        <v>0</v>
      </c>
      <c r="S33" s="14">
        <f>SUM('SUPUESTOS BAU'!S16,'SUPUESTOS BAU'!S22:S23)</f>
        <v>0</v>
      </c>
      <c r="T33" s="14">
        <f>SUM('SUPUESTOS BAU'!T16,'SUPUESTOS BAU'!T22:T23)</f>
        <v>0</v>
      </c>
      <c r="U33" s="14">
        <f>SUM('SUPUESTOS BAU'!U16,'SUPUESTOS BAU'!U22:U23)</f>
        <v>0</v>
      </c>
      <c r="V33" s="14">
        <f>SUM('SUPUESTOS BAU'!V16,'SUPUESTOS BAU'!V22:V23)</f>
        <v>0</v>
      </c>
      <c r="W33" s="14">
        <f>SUM('SUPUESTOS BAU'!W16,'SUPUESTOS BAU'!W22:W23)</f>
        <v>0</v>
      </c>
      <c r="X33" s="14">
        <f>SUM('SUPUESTOS BAU'!X16,'SUPUESTOS BAU'!X22:X23)</f>
        <v>0</v>
      </c>
      <c r="Y33" s="14">
        <f>SUM('SUPUESTOS BAU'!Y16,'SUPUESTOS BAU'!Y22:Y23)</f>
        <v>0</v>
      </c>
      <c r="Z33" s="14">
        <f>SUM('SUPUESTOS BAU'!Z16,'SUPUESTOS BAU'!Z22:Z23)</f>
        <v>0</v>
      </c>
      <c r="AA33" s="14">
        <f>SUM('SUPUESTOS BAU'!AA16,'SUPUESTOS BAU'!AA22:AA23)</f>
        <v>0</v>
      </c>
      <c r="AB33" s="14">
        <f>SUM('SUPUESTOS BAU'!AB16,'SUPUESTOS BAU'!AB22:AB23)</f>
        <v>0</v>
      </c>
      <c r="AC33" s="14">
        <f>SUM('SUPUESTOS BAU'!AC16,'SUPUESTOS BAU'!AC22:AC23)</f>
        <v>0</v>
      </c>
      <c r="AD33" s="14">
        <f>SUM('SUPUESTOS BAU'!AD16,'SUPUESTOS BAU'!AD22:AD23)</f>
        <v>0</v>
      </c>
      <c r="AE33" s="14">
        <f>SUM('SUPUESTOS BAU'!AE16,'SUPUESTOS BAU'!AE22:AE23)</f>
        <v>0</v>
      </c>
      <c r="AF33" s="14">
        <f>SUM('SUPUESTOS BAU'!AF16,'SUPUESTOS BAU'!AF22:AF23)</f>
        <v>0</v>
      </c>
      <c r="AG33" s="14">
        <f>SUM('SUPUESTOS BAU'!AG16,'SUPUESTOS BAU'!AG22:AG23)</f>
        <v>0</v>
      </c>
    </row>
    <row r="34" spans="1:33" outlineLevel="1" x14ac:dyDescent="0.3">
      <c r="A34" s="8" t="s">
        <v>97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3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:33" ht="15" thickBot="1" x14ac:dyDescent="0.3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" thickTop="1" x14ac:dyDescent="0.3">
      <c r="A37" s="17" t="s">
        <v>77</v>
      </c>
      <c r="B37" s="14">
        <f t="shared" ref="B37:AG37" si="0">SUM(B5:B21)</f>
        <v>0</v>
      </c>
      <c r="C37" s="14">
        <f t="shared" si="0"/>
        <v>0</v>
      </c>
      <c r="D37" s="14">
        <f t="shared" si="0"/>
        <v>0</v>
      </c>
      <c r="E37" s="14">
        <f t="shared" si="0"/>
        <v>0</v>
      </c>
      <c r="F37" s="14">
        <f t="shared" si="0"/>
        <v>0</v>
      </c>
      <c r="G37" s="14">
        <f t="shared" si="0"/>
        <v>0</v>
      </c>
      <c r="H37" s="14">
        <f t="shared" si="0"/>
        <v>0</v>
      </c>
      <c r="I37" s="14">
        <f t="shared" si="0"/>
        <v>0</v>
      </c>
      <c r="J37" s="14">
        <f t="shared" si="0"/>
        <v>0</v>
      </c>
      <c r="K37" s="14">
        <f t="shared" si="0"/>
        <v>0</v>
      </c>
      <c r="L37" s="14">
        <f t="shared" si="0"/>
        <v>0</v>
      </c>
      <c r="M37" s="14">
        <f t="shared" si="0"/>
        <v>0</v>
      </c>
      <c r="N37" s="14">
        <f t="shared" si="0"/>
        <v>0</v>
      </c>
      <c r="O37" s="14">
        <f t="shared" si="0"/>
        <v>0</v>
      </c>
      <c r="P37" s="14">
        <f t="shared" si="0"/>
        <v>0</v>
      </c>
      <c r="Q37" s="14">
        <f t="shared" si="0"/>
        <v>0</v>
      </c>
      <c r="R37" s="14">
        <f t="shared" si="0"/>
        <v>0</v>
      </c>
      <c r="S37" s="14">
        <f t="shared" si="0"/>
        <v>0</v>
      </c>
      <c r="T37" s="14">
        <f t="shared" si="0"/>
        <v>0</v>
      </c>
      <c r="U37" s="14">
        <f t="shared" si="0"/>
        <v>0</v>
      </c>
      <c r="V37" s="14">
        <f t="shared" si="0"/>
        <v>0</v>
      </c>
      <c r="W37" s="14">
        <f t="shared" si="0"/>
        <v>0</v>
      </c>
      <c r="X37" s="14">
        <f t="shared" si="0"/>
        <v>0</v>
      </c>
      <c r="Y37" s="14">
        <f t="shared" si="0"/>
        <v>0</v>
      </c>
      <c r="Z37" s="14">
        <f t="shared" si="0"/>
        <v>0</v>
      </c>
      <c r="AA37" s="14">
        <f t="shared" si="0"/>
        <v>0</v>
      </c>
      <c r="AB37" s="14">
        <f t="shared" si="0"/>
        <v>0</v>
      </c>
      <c r="AC37" s="14">
        <f t="shared" si="0"/>
        <v>0</v>
      </c>
      <c r="AD37" s="14">
        <f t="shared" si="0"/>
        <v>0</v>
      </c>
      <c r="AE37" s="14">
        <f t="shared" si="0"/>
        <v>0</v>
      </c>
      <c r="AF37" s="14">
        <f t="shared" si="0"/>
        <v>0</v>
      </c>
      <c r="AG37" s="14">
        <f t="shared" si="0"/>
        <v>0</v>
      </c>
    </row>
    <row r="38" spans="1:33" x14ac:dyDescent="0.3">
      <c r="A38" s="17" t="s">
        <v>78</v>
      </c>
      <c r="B38" s="14">
        <f>SUM(B23:B26)</f>
        <v>0</v>
      </c>
      <c r="C38" s="14">
        <f t="shared" ref="C38:AG38" si="1">SUM(C23:C26)</f>
        <v>0</v>
      </c>
      <c r="D38" s="14">
        <f t="shared" si="1"/>
        <v>0</v>
      </c>
      <c r="E38" s="14">
        <f t="shared" si="1"/>
        <v>0</v>
      </c>
      <c r="F38" s="14">
        <f t="shared" si="1"/>
        <v>0</v>
      </c>
      <c r="G38" s="14">
        <f t="shared" si="1"/>
        <v>0</v>
      </c>
      <c r="H38" s="14">
        <f t="shared" si="1"/>
        <v>0</v>
      </c>
      <c r="I38" s="14">
        <f t="shared" si="1"/>
        <v>0</v>
      </c>
      <c r="J38" s="14">
        <f t="shared" si="1"/>
        <v>0</v>
      </c>
      <c r="K38" s="14">
        <f t="shared" si="1"/>
        <v>0</v>
      </c>
      <c r="L38" s="14">
        <f t="shared" si="1"/>
        <v>0</v>
      </c>
      <c r="M38" s="14">
        <f t="shared" si="1"/>
        <v>0</v>
      </c>
      <c r="N38" s="14">
        <f t="shared" si="1"/>
        <v>0</v>
      </c>
      <c r="O38" s="14">
        <f t="shared" si="1"/>
        <v>0</v>
      </c>
      <c r="P38" s="14">
        <f t="shared" si="1"/>
        <v>0</v>
      </c>
      <c r="Q38" s="14">
        <f t="shared" si="1"/>
        <v>0</v>
      </c>
      <c r="R38" s="14">
        <f t="shared" si="1"/>
        <v>0</v>
      </c>
      <c r="S38" s="14">
        <f t="shared" si="1"/>
        <v>0</v>
      </c>
      <c r="T38" s="14">
        <f t="shared" si="1"/>
        <v>0</v>
      </c>
      <c r="U38" s="14">
        <f t="shared" si="1"/>
        <v>0</v>
      </c>
      <c r="V38" s="14">
        <f t="shared" si="1"/>
        <v>0</v>
      </c>
      <c r="W38" s="14">
        <f t="shared" si="1"/>
        <v>0</v>
      </c>
      <c r="X38" s="14">
        <f t="shared" si="1"/>
        <v>0</v>
      </c>
      <c r="Y38" s="14">
        <f t="shared" si="1"/>
        <v>0</v>
      </c>
      <c r="Z38" s="14">
        <f t="shared" si="1"/>
        <v>0</v>
      </c>
      <c r="AA38" s="14">
        <f t="shared" si="1"/>
        <v>0</v>
      </c>
      <c r="AB38" s="14">
        <f t="shared" si="1"/>
        <v>0</v>
      </c>
      <c r="AC38" s="14">
        <f t="shared" si="1"/>
        <v>0</v>
      </c>
      <c r="AD38" s="14">
        <f t="shared" si="1"/>
        <v>0</v>
      </c>
      <c r="AE38" s="14">
        <f t="shared" si="1"/>
        <v>0</v>
      </c>
      <c r="AF38" s="14">
        <f t="shared" si="1"/>
        <v>0</v>
      </c>
      <c r="AG38" s="14">
        <f t="shared" si="1"/>
        <v>0</v>
      </c>
    </row>
    <row r="39" spans="1:33" x14ac:dyDescent="0.3">
      <c r="A39" s="17" t="s">
        <v>79</v>
      </c>
      <c r="B39" s="14">
        <f>SUM(B28:B31)</f>
        <v>0</v>
      </c>
      <c r="C39" s="14">
        <f t="shared" ref="C39:AG39" si="2">SUM(C28:C31)</f>
        <v>0</v>
      </c>
      <c r="D39" s="14">
        <f t="shared" si="2"/>
        <v>0</v>
      </c>
      <c r="E39" s="14">
        <f t="shared" si="2"/>
        <v>0</v>
      </c>
      <c r="F39" s="14">
        <f t="shared" si="2"/>
        <v>0</v>
      </c>
      <c r="G39" s="14">
        <f t="shared" si="2"/>
        <v>0</v>
      </c>
      <c r="H39" s="14">
        <f t="shared" si="2"/>
        <v>0</v>
      </c>
      <c r="I39" s="14">
        <f t="shared" si="2"/>
        <v>0</v>
      </c>
      <c r="J39" s="14">
        <f t="shared" si="2"/>
        <v>0</v>
      </c>
      <c r="K39" s="14">
        <f t="shared" si="2"/>
        <v>0</v>
      </c>
      <c r="L39" s="14">
        <f t="shared" si="2"/>
        <v>0</v>
      </c>
      <c r="M39" s="14">
        <f t="shared" si="2"/>
        <v>0</v>
      </c>
      <c r="N39" s="14">
        <f t="shared" si="2"/>
        <v>0</v>
      </c>
      <c r="O39" s="14">
        <f t="shared" si="2"/>
        <v>0</v>
      </c>
      <c r="P39" s="14">
        <f t="shared" si="2"/>
        <v>0</v>
      </c>
      <c r="Q39" s="14">
        <f t="shared" si="2"/>
        <v>0</v>
      </c>
      <c r="R39" s="14">
        <f t="shared" si="2"/>
        <v>0</v>
      </c>
      <c r="S39" s="14">
        <f t="shared" si="2"/>
        <v>0</v>
      </c>
      <c r="T39" s="14">
        <f t="shared" si="2"/>
        <v>0</v>
      </c>
      <c r="U39" s="14">
        <f t="shared" si="2"/>
        <v>0</v>
      </c>
      <c r="V39" s="14">
        <f t="shared" si="2"/>
        <v>0</v>
      </c>
      <c r="W39" s="14">
        <f t="shared" si="2"/>
        <v>0</v>
      </c>
      <c r="X39" s="14">
        <f t="shared" si="2"/>
        <v>0</v>
      </c>
      <c r="Y39" s="14">
        <f t="shared" si="2"/>
        <v>0</v>
      </c>
      <c r="Z39" s="14">
        <f t="shared" si="2"/>
        <v>0</v>
      </c>
      <c r="AA39" s="14">
        <f t="shared" si="2"/>
        <v>0</v>
      </c>
      <c r="AB39" s="14">
        <f t="shared" si="2"/>
        <v>0</v>
      </c>
      <c r="AC39" s="14">
        <f t="shared" si="2"/>
        <v>0</v>
      </c>
      <c r="AD39" s="14">
        <f t="shared" si="2"/>
        <v>0</v>
      </c>
      <c r="AE39" s="14">
        <f t="shared" si="2"/>
        <v>0</v>
      </c>
      <c r="AF39" s="14">
        <f t="shared" si="2"/>
        <v>0</v>
      </c>
      <c r="AG39" s="14">
        <f t="shared" si="2"/>
        <v>0</v>
      </c>
    </row>
    <row r="40" spans="1:33" x14ac:dyDescent="0.3">
      <c r="A40" s="17" t="s">
        <v>80</v>
      </c>
      <c r="B40" s="14">
        <f>SUM(B33:B35)</f>
        <v>0</v>
      </c>
      <c r="C40" s="14">
        <f t="shared" ref="C40:AG40" si="3">SUM(C33:C35)</f>
        <v>0</v>
      </c>
      <c r="D40" s="14">
        <f t="shared" si="3"/>
        <v>0</v>
      </c>
      <c r="E40" s="14">
        <f t="shared" si="3"/>
        <v>0</v>
      </c>
      <c r="F40" s="14">
        <f t="shared" si="3"/>
        <v>0</v>
      </c>
      <c r="G40" s="14">
        <f t="shared" si="3"/>
        <v>0</v>
      </c>
      <c r="H40" s="14">
        <f t="shared" si="3"/>
        <v>0</v>
      </c>
      <c r="I40" s="14">
        <f t="shared" si="3"/>
        <v>0</v>
      </c>
      <c r="J40" s="14">
        <f t="shared" si="3"/>
        <v>0</v>
      </c>
      <c r="K40" s="14">
        <f t="shared" si="3"/>
        <v>0</v>
      </c>
      <c r="L40" s="14">
        <f t="shared" si="3"/>
        <v>0</v>
      </c>
      <c r="M40" s="14">
        <f t="shared" si="3"/>
        <v>0</v>
      </c>
      <c r="N40" s="14">
        <f t="shared" si="3"/>
        <v>0</v>
      </c>
      <c r="O40" s="14">
        <f t="shared" si="3"/>
        <v>0</v>
      </c>
      <c r="P40" s="14">
        <f t="shared" si="3"/>
        <v>0</v>
      </c>
      <c r="Q40" s="14">
        <f t="shared" si="3"/>
        <v>0</v>
      </c>
      <c r="R40" s="14">
        <f t="shared" si="3"/>
        <v>0</v>
      </c>
      <c r="S40" s="14">
        <f t="shared" si="3"/>
        <v>0</v>
      </c>
      <c r="T40" s="14">
        <f t="shared" si="3"/>
        <v>0</v>
      </c>
      <c r="U40" s="14">
        <f t="shared" si="3"/>
        <v>0</v>
      </c>
      <c r="V40" s="14">
        <f t="shared" si="3"/>
        <v>0</v>
      </c>
      <c r="W40" s="14">
        <f t="shared" si="3"/>
        <v>0</v>
      </c>
      <c r="X40" s="14">
        <f t="shared" si="3"/>
        <v>0</v>
      </c>
      <c r="Y40" s="14">
        <f t="shared" si="3"/>
        <v>0</v>
      </c>
      <c r="Z40" s="14">
        <f t="shared" si="3"/>
        <v>0</v>
      </c>
      <c r="AA40" s="14">
        <f t="shared" si="3"/>
        <v>0</v>
      </c>
      <c r="AB40" s="14">
        <f t="shared" si="3"/>
        <v>0</v>
      </c>
      <c r="AC40" s="14">
        <f t="shared" si="3"/>
        <v>0</v>
      </c>
      <c r="AD40" s="14">
        <f t="shared" si="3"/>
        <v>0</v>
      </c>
      <c r="AE40" s="14">
        <f t="shared" si="3"/>
        <v>0</v>
      </c>
      <c r="AF40" s="14">
        <f t="shared" si="3"/>
        <v>0</v>
      </c>
      <c r="AG40" s="14">
        <f t="shared" si="3"/>
        <v>0</v>
      </c>
    </row>
    <row r="41" spans="1:33" x14ac:dyDescent="0.3">
      <c r="A41" s="12" t="s">
        <v>81</v>
      </c>
      <c r="B41" s="14">
        <f t="shared" ref="B41:AG41" si="4">SUM(B37:B40)</f>
        <v>0</v>
      </c>
      <c r="C41" s="14">
        <f t="shared" si="4"/>
        <v>0</v>
      </c>
      <c r="D41" s="14">
        <f t="shared" si="4"/>
        <v>0</v>
      </c>
      <c r="E41" s="14">
        <f t="shared" si="4"/>
        <v>0</v>
      </c>
      <c r="F41" s="14">
        <f t="shared" si="4"/>
        <v>0</v>
      </c>
      <c r="G41" s="14">
        <f t="shared" si="4"/>
        <v>0</v>
      </c>
      <c r="H41" s="14">
        <f t="shared" si="4"/>
        <v>0</v>
      </c>
      <c r="I41" s="14">
        <f t="shared" si="4"/>
        <v>0</v>
      </c>
      <c r="J41" s="14">
        <f t="shared" si="4"/>
        <v>0</v>
      </c>
      <c r="K41" s="14">
        <f t="shared" si="4"/>
        <v>0</v>
      </c>
      <c r="L41" s="14">
        <f t="shared" si="4"/>
        <v>0</v>
      </c>
      <c r="M41" s="14">
        <f t="shared" si="4"/>
        <v>0</v>
      </c>
      <c r="N41" s="14">
        <f t="shared" si="4"/>
        <v>0</v>
      </c>
      <c r="O41" s="14">
        <f t="shared" si="4"/>
        <v>0</v>
      </c>
      <c r="P41" s="14">
        <f t="shared" si="4"/>
        <v>0</v>
      </c>
      <c r="Q41" s="14">
        <f t="shared" si="4"/>
        <v>0</v>
      </c>
      <c r="R41" s="14">
        <f t="shared" si="4"/>
        <v>0</v>
      </c>
      <c r="S41" s="14">
        <f t="shared" si="4"/>
        <v>0</v>
      </c>
      <c r="T41" s="14">
        <f t="shared" si="4"/>
        <v>0</v>
      </c>
      <c r="U41" s="14">
        <f t="shared" si="4"/>
        <v>0</v>
      </c>
      <c r="V41" s="14">
        <f t="shared" si="4"/>
        <v>0</v>
      </c>
      <c r="W41" s="14">
        <f t="shared" si="4"/>
        <v>0</v>
      </c>
      <c r="X41" s="14">
        <f t="shared" si="4"/>
        <v>0</v>
      </c>
      <c r="Y41" s="14">
        <f t="shared" si="4"/>
        <v>0</v>
      </c>
      <c r="Z41" s="14">
        <f t="shared" si="4"/>
        <v>0</v>
      </c>
      <c r="AA41" s="14">
        <f t="shared" si="4"/>
        <v>0</v>
      </c>
      <c r="AB41" s="14">
        <f t="shared" si="4"/>
        <v>0</v>
      </c>
      <c r="AC41" s="14">
        <f t="shared" si="4"/>
        <v>0</v>
      </c>
      <c r="AD41" s="14">
        <f t="shared" si="4"/>
        <v>0</v>
      </c>
      <c r="AE41" s="14">
        <f t="shared" si="4"/>
        <v>0</v>
      </c>
      <c r="AF41" s="14">
        <f t="shared" si="4"/>
        <v>0</v>
      </c>
      <c r="AG41" s="14">
        <f t="shared" si="4"/>
        <v>0</v>
      </c>
    </row>
    <row r="42" spans="1:33" ht="3.9" customHeight="1" thickBot="1" x14ac:dyDescent="0.35">
      <c r="A42" s="2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:33" ht="15" thickTop="1" x14ac:dyDescent="0.3">
      <c r="A43" s="12" t="s">
        <v>82</v>
      </c>
      <c r="B43" s="14">
        <f>+B41</f>
        <v>0</v>
      </c>
      <c r="C43" s="14">
        <f>+B43+C41</f>
        <v>0</v>
      </c>
      <c r="D43" s="14">
        <f t="shared" ref="D43:AG43" si="5">+C43+D41</f>
        <v>0</v>
      </c>
      <c r="E43" s="14">
        <f t="shared" si="5"/>
        <v>0</v>
      </c>
      <c r="F43" s="14">
        <f t="shared" si="5"/>
        <v>0</v>
      </c>
      <c r="G43" s="14">
        <f t="shared" si="5"/>
        <v>0</v>
      </c>
      <c r="H43" s="14">
        <f t="shared" si="5"/>
        <v>0</v>
      </c>
      <c r="I43" s="14">
        <f t="shared" si="5"/>
        <v>0</v>
      </c>
      <c r="J43" s="14">
        <f t="shared" si="5"/>
        <v>0</v>
      </c>
      <c r="K43" s="14">
        <f t="shared" si="5"/>
        <v>0</v>
      </c>
      <c r="L43" s="14">
        <f t="shared" si="5"/>
        <v>0</v>
      </c>
      <c r="M43" s="14">
        <f t="shared" si="5"/>
        <v>0</v>
      </c>
      <c r="N43" s="14">
        <f t="shared" si="5"/>
        <v>0</v>
      </c>
      <c r="O43" s="14">
        <f t="shared" si="5"/>
        <v>0</v>
      </c>
      <c r="P43" s="14">
        <f t="shared" si="5"/>
        <v>0</v>
      </c>
      <c r="Q43" s="14">
        <f t="shared" si="5"/>
        <v>0</v>
      </c>
      <c r="R43" s="14">
        <f t="shared" si="5"/>
        <v>0</v>
      </c>
      <c r="S43" s="14">
        <f t="shared" si="5"/>
        <v>0</v>
      </c>
      <c r="T43" s="14">
        <f t="shared" si="5"/>
        <v>0</v>
      </c>
      <c r="U43" s="14">
        <f t="shared" si="5"/>
        <v>0</v>
      </c>
      <c r="V43" s="14">
        <f t="shared" si="5"/>
        <v>0</v>
      </c>
      <c r="W43" s="14">
        <f t="shared" si="5"/>
        <v>0</v>
      </c>
      <c r="X43" s="14">
        <f t="shared" si="5"/>
        <v>0</v>
      </c>
      <c r="Y43" s="14">
        <f t="shared" si="5"/>
        <v>0</v>
      </c>
      <c r="Z43" s="14">
        <f t="shared" si="5"/>
        <v>0</v>
      </c>
      <c r="AA43" s="14">
        <f t="shared" si="5"/>
        <v>0</v>
      </c>
      <c r="AB43" s="14">
        <f t="shared" si="5"/>
        <v>0</v>
      </c>
      <c r="AC43" s="14">
        <f t="shared" si="5"/>
        <v>0</v>
      </c>
      <c r="AD43" s="14">
        <f t="shared" si="5"/>
        <v>0</v>
      </c>
      <c r="AE43" s="14">
        <f t="shared" si="5"/>
        <v>0</v>
      </c>
      <c r="AF43" s="14">
        <f t="shared" si="5"/>
        <v>0</v>
      </c>
      <c r="AG43" s="14">
        <f t="shared" si="5"/>
        <v>0</v>
      </c>
    </row>
    <row r="44" spans="1:33" x14ac:dyDescent="0.3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x14ac:dyDescent="0.3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:33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 x14ac:dyDescent="0.3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2:33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2:33" x14ac:dyDescent="0.3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2:33" x14ac:dyDescent="0.3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2:33" x14ac:dyDescent="0.3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2:33" x14ac:dyDescent="0.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2:33" x14ac:dyDescent="0.3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2:33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2:33" x14ac:dyDescent="0.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2:33" x14ac:dyDescent="0.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2:33" x14ac:dyDescent="0.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2:33" x14ac:dyDescent="0.3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2:33" x14ac:dyDescent="0.3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2:33" x14ac:dyDescent="0.3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2:33" x14ac:dyDescent="0.3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2:33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2:33" x14ac:dyDescent="0.3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2:33" x14ac:dyDescent="0.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2:33" x14ac:dyDescent="0.3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2:33" x14ac:dyDescent="0.3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2:33" x14ac:dyDescent="0.3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2:33" x14ac:dyDescent="0.3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2:33" x14ac:dyDescent="0.3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2:33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2:33" x14ac:dyDescent="0.3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2:33" x14ac:dyDescent="0.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2:33" x14ac:dyDescent="0.3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2:33" x14ac:dyDescent="0.3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2:33" x14ac:dyDescent="0.3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2:33" x14ac:dyDescent="0.3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spans="2:33" x14ac:dyDescent="0.3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2:33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2:33" x14ac:dyDescent="0.3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2:33" x14ac:dyDescent="0.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spans="2:33" x14ac:dyDescent="0.3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2:33" x14ac:dyDescent="0.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2:33" x14ac:dyDescent="0.3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2:33" x14ac:dyDescent="0.3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 spans="2:33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2:33" x14ac:dyDescent="0.3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 spans="2:33" x14ac:dyDescent="0.3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2:33" x14ac:dyDescent="0.3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 spans="2:33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2:33" x14ac:dyDescent="0.3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 spans="2:33" x14ac:dyDescent="0.3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2:33" x14ac:dyDescent="0.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 spans="2:33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2:33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 spans="2:33" x14ac:dyDescent="0.3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2:33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 spans="2:33" x14ac:dyDescent="0.3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2:33" x14ac:dyDescent="0.3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 spans="2:33" x14ac:dyDescent="0.3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2:33" x14ac:dyDescent="0.3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CBA3-9746-48B8-9633-F477A1D07980}">
  <sheetPr>
    <tabColor theme="5"/>
  </sheetPr>
  <dimension ref="A1:IP77"/>
  <sheetViews>
    <sheetView zoomScale="80" zoomScaleNormal="80" workbookViewId="0">
      <pane xSplit="1" ySplit="2" topLeftCell="B31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0.88671875" defaultRowHeight="14.4" x14ac:dyDescent="0.3"/>
  <cols>
    <col min="1" max="1" width="48" bestFit="1" customWidth="1"/>
    <col min="2" max="33" width="14.5546875" style="5" customWidth="1"/>
    <col min="34" max="16384" width="10.88671875" style="5"/>
  </cols>
  <sheetData>
    <row r="1" spans="1:250" customFormat="1" ht="18.600000000000001" thickTop="1" thickBot="1" x14ac:dyDescent="0.4">
      <c r="A1" s="2" t="s">
        <v>71</v>
      </c>
      <c r="B1" s="50">
        <f>'SUPUESTOS BAU'!B1:B2</f>
        <v>43251</v>
      </c>
      <c r="C1" s="50">
        <f>'SUPUESTOS BAU'!C1:C2</f>
        <v>43281</v>
      </c>
      <c r="D1" s="50">
        <f>'SUPUESTOS BAU'!D1:D2</f>
        <v>43312</v>
      </c>
      <c r="E1" s="50">
        <f>'SUPUESTOS BAU'!E1:E2</f>
        <v>43343</v>
      </c>
      <c r="F1" s="50">
        <f>'SUPUESTOS BAU'!F1:F2</f>
        <v>43373</v>
      </c>
      <c r="G1" s="50">
        <f>'SUPUESTOS BAU'!G1:G2</f>
        <v>43404</v>
      </c>
      <c r="H1" s="50">
        <f>'SUPUESTOS BAU'!H1:H2</f>
        <v>43434</v>
      </c>
      <c r="I1" s="50">
        <f>'SUPUESTOS BAU'!I1:I2</f>
        <v>43465</v>
      </c>
      <c r="J1" s="50">
        <f>'SUPUESTOS BAU'!J1:J2</f>
        <v>43496</v>
      </c>
      <c r="K1" s="50">
        <f>'SUPUESTOS BAU'!K1:K2</f>
        <v>43524</v>
      </c>
      <c r="L1" s="50">
        <f>'SUPUESTOS BAU'!L1:L2</f>
        <v>43555</v>
      </c>
      <c r="M1" s="50">
        <f>'SUPUESTOS BAU'!M1:M2</f>
        <v>43585</v>
      </c>
      <c r="N1" s="50">
        <f>'SUPUESTOS BAU'!N1:N2</f>
        <v>43616</v>
      </c>
      <c r="O1" s="50">
        <f>'SUPUESTOS BAU'!O1:O2</f>
        <v>43646</v>
      </c>
      <c r="P1" s="50">
        <f>'SUPUESTOS BAU'!P1:P2</f>
        <v>43677</v>
      </c>
      <c r="Q1" s="50">
        <f>'SUPUESTOS BAU'!Q1:Q2</f>
        <v>43707</v>
      </c>
      <c r="R1" s="50">
        <f>'SUPUESTOS BAU'!R1:R2</f>
        <v>43738</v>
      </c>
      <c r="S1" s="50">
        <f>'SUPUESTOS BAU'!S1:S2</f>
        <v>43769</v>
      </c>
      <c r="T1" s="50">
        <f>'SUPUESTOS BAU'!T1:T2</f>
        <v>43799</v>
      </c>
      <c r="U1" s="50">
        <f>'SUPUESTOS BAU'!U1:U2</f>
        <v>43830</v>
      </c>
      <c r="V1" s="50">
        <f>'SUPUESTOS BAU'!V1:V2</f>
        <v>43861</v>
      </c>
      <c r="W1" s="50">
        <f>'SUPUESTOS BAU'!W1:W2</f>
        <v>43889</v>
      </c>
      <c r="X1" s="50">
        <f>'SUPUESTOS BAU'!X1:X2</f>
        <v>43921</v>
      </c>
      <c r="Y1" s="50">
        <f>'SUPUESTOS BAU'!Y1:Y2</f>
        <v>43951</v>
      </c>
      <c r="Z1" s="50">
        <f>'SUPUESTOS BAU'!Z1:Z2</f>
        <v>43982</v>
      </c>
      <c r="AA1" s="50">
        <f>'SUPUESTOS BAU'!AA1:AA2</f>
        <v>44012</v>
      </c>
      <c r="AB1" s="50">
        <f>'SUPUESTOS BAU'!AB1:AB2</f>
        <v>44043</v>
      </c>
      <c r="AC1" s="50">
        <f>'SUPUESTOS BAU'!AC1:AC2</f>
        <v>44073</v>
      </c>
      <c r="AD1" s="50">
        <f>'SUPUESTOS BAU'!AD1:AD2</f>
        <v>44104</v>
      </c>
      <c r="AE1" s="50">
        <f>'SUPUESTOS BAU'!AE1:AE2</f>
        <v>44135</v>
      </c>
      <c r="AF1" s="50">
        <f>'SUPUESTOS BAU'!AF1:AF2</f>
        <v>44165</v>
      </c>
      <c r="AG1" s="50">
        <f>'SUPUESTOS BAU'!AG1:AG2</f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850000000000001" customHeight="1" thickTop="1" thickBot="1" x14ac:dyDescent="0.4">
      <c r="A2" s="3" t="str">
        <f>'SUPUESTOS BAU'!A2</f>
        <v>NOMBRE DE LA STARTUP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250" customFormat="1" ht="15" thickTop="1" x14ac:dyDescent="0.3"/>
    <row r="4" spans="1:250" customFormat="1" x14ac:dyDescent="0.3">
      <c r="A4" s="4" t="s">
        <v>26</v>
      </c>
      <c r="B4" s="22">
        <f>SUM(B5:B12)</f>
        <v>0</v>
      </c>
      <c r="C4" s="22">
        <f t="shared" ref="C4:AG4" si="0">SUM(C5:C12)</f>
        <v>0</v>
      </c>
      <c r="D4" s="22">
        <f t="shared" si="0"/>
        <v>0</v>
      </c>
      <c r="E4" s="22">
        <f t="shared" si="0"/>
        <v>0</v>
      </c>
      <c r="F4" s="22">
        <f t="shared" si="0"/>
        <v>0</v>
      </c>
      <c r="G4" s="22">
        <f t="shared" si="0"/>
        <v>0</v>
      </c>
      <c r="H4" s="22">
        <f t="shared" si="0"/>
        <v>0</v>
      </c>
      <c r="I4" s="22">
        <f t="shared" si="0"/>
        <v>0</v>
      </c>
      <c r="J4" s="22">
        <f t="shared" si="0"/>
        <v>0</v>
      </c>
      <c r="K4" s="22">
        <f t="shared" si="0"/>
        <v>0</v>
      </c>
      <c r="L4" s="22">
        <f t="shared" si="0"/>
        <v>0</v>
      </c>
      <c r="M4" s="22">
        <f t="shared" si="0"/>
        <v>0</v>
      </c>
      <c r="N4" s="22">
        <f t="shared" si="0"/>
        <v>0</v>
      </c>
      <c r="O4" s="22">
        <f t="shared" si="0"/>
        <v>0</v>
      </c>
      <c r="P4" s="22">
        <f t="shared" si="0"/>
        <v>0</v>
      </c>
      <c r="Q4" s="22">
        <f t="shared" si="0"/>
        <v>0</v>
      </c>
      <c r="R4" s="22">
        <f t="shared" si="0"/>
        <v>0</v>
      </c>
      <c r="S4" s="22">
        <f t="shared" si="0"/>
        <v>0</v>
      </c>
      <c r="T4" s="22">
        <f t="shared" si="0"/>
        <v>0</v>
      </c>
      <c r="U4" s="22">
        <f t="shared" si="0"/>
        <v>0</v>
      </c>
      <c r="V4" s="22">
        <f t="shared" si="0"/>
        <v>0</v>
      </c>
      <c r="W4" s="22">
        <f t="shared" si="0"/>
        <v>0</v>
      </c>
      <c r="X4" s="22">
        <f t="shared" si="0"/>
        <v>0</v>
      </c>
      <c r="Y4" s="22">
        <f t="shared" si="0"/>
        <v>0</v>
      </c>
      <c r="Z4" s="22">
        <f t="shared" si="0"/>
        <v>0</v>
      </c>
      <c r="AA4" s="22">
        <f t="shared" si="0"/>
        <v>0</v>
      </c>
      <c r="AB4" s="22">
        <f t="shared" si="0"/>
        <v>0</v>
      </c>
      <c r="AC4" s="22">
        <f t="shared" si="0"/>
        <v>0</v>
      </c>
      <c r="AD4" s="22">
        <f t="shared" si="0"/>
        <v>0</v>
      </c>
      <c r="AE4" s="22">
        <f t="shared" si="0"/>
        <v>0</v>
      </c>
      <c r="AF4" s="22">
        <f t="shared" si="0"/>
        <v>0</v>
      </c>
      <c r="AG4" s="22">
        <f t="shared" si="0"/>
        <v>0</v>
      </c>
      <c r="AH4" s="23"/>
    </row>
    <row r="5" spans="1:250" x14ac:dyDescent="0.3">
      <c r="A5" s="13" t="s">
        <v>85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250" x14ac:dyDescent="0.3">
      <c r="A6" s="10" t="s">
        <v>98</v>
      </c>
      <c r="B6" s="14">
        <f>'SUPUESTOS BAU'!B71</f>
        <v>0</v>
      </c>
      <c r="C6" s="14">
        <f>'SUPUESTOS BAU'!C71</f>
        <v>0</v>
      </c>
      <c r="D6" s="14">
        <f>'SUPUESTOS BAU'!D71</f>
        <v>0</v>
      </c>
      <c r="E6" s="14">
        <f>'SUPUESTOS BAU'!E71</f>
        <v>0</v>
      </c>
      <c r="F6" s="14">
        <f>'SUPUESTOS BAU'!F71</f>
        <v>0</v>
      </c>
      <c r="G6" s="14">
        <f>'SUPUESTOS BAU'!G71</f>
        <v>0</v>
      </c>
      <c r="H6" s="14">
        <f>'SUPUESTOS BAU'!H71</f>
        <v>0</v>
      </c>
      <c r="I6" s="14">
        <f>'SUPUESTOS BAU'!I71</f>
        <v>0</v>
      </c>
      <c r="J6" s="14">
        <f>'SUPUESTOS BAU'!J71</f>
        <v>0</v>
      </c>
      <c r="K6" s="14">
        <f>'SUPUESTOS BAU'!K71</f>
        <v>0</v>
      </c>
      <c r="L6" s="14">
        <f>'SUPUESTOS BAU'!L71</f>
        <v>0</v>
      </c>
      <c r="M6" s="14">
        <f>'SUPUESTOS BAU'!M71</f>
        <v>0</v>
      </c>
      <c r="N6" s="14">
        <f>'SUPUESTOS BAU'!N71</f>
        <v>0</v>
      </c>
      <c r="O6" s="14">
        <f>'SUPUESTOS BAU'!O71</f>
        <v>0</v>
      </c>
      <c r="P6" s="14">
        <f>'SUPUESTOS BAU'!P71</f>
        <v>0</v>
      </c>
      <c r="Q6" s="14">
        <f>'SUPUESTOS BAU'!Q71</f>
        <v>0</v>
      </c>
      <c r="R6" s="14">
        <f>'SUPUESTOS BAU'!R71</f>
        <v>0</v>
      </c>
      <c r="S6" s="14">
        <f>'SUPUESTOS BAU'!S71</f>
        <v>0</v>
      </c>
      <c r="T6" s="14">
        <f>'SUPUESTOS BAU'!T71</f>
        <v>0</v>
      </c>
      <c r="U6" s="14">
        <f>'SUPUESTOS BAU'!U71</f>
        <v>0</v>
      </c>
      <c r="V6" s="14">
        <f>'SUPUESTOS BAU'!V71</f>
        <v>0</v>
      </c>
      <c r="W6" s="14">
        <f>'SUPUESTOS BAU'!W71</f>
        <v>0</v>
      </c>
      <c r="X6" s="14">
        <f>'SUPUESTOS BAU'!X71</f>
        <v>0</v>
      </c>
      <c r="Y6" s="14">
        <f>'SUPUESTOS BAU'!Y71</f>
        <v>0</v>
      </c>
      <c r="Z6" s="14">
        <f>'SUPUESTOS BAU'!Z71</f>
        <v>0</v>
      </c>
      <c r="AA6" s="14">
        <f>'SUPUESTOS BAU'!AA71</f>
        <v>0</v>
      </c>
      <c r="AB6" s="14">
        <f>'SUPUESTOS BAU'!AB71</f>
        <v>0</v>
      </c>
      <c r="AC6" s="14">
        <f>'SUPUESTOS BAU'!AC71</f>
        <v>0</v>
      </c>
      <c r="AD6" s="14">
        <f>'SUPUESTOS BAU'!AD71</f>
        <v>0</v>
      </c>
      <c r="AE6" s="14">
        <f>'SUPUESTOS BAU'!AE71</f>
        <v>0</v>
      </c>
      <c r="AF6" s="14">
        <f>'SUPUESTOS BAU'!AF71</f>
        <v>0</v>
      </c>
      <c r="AG6" s="14">
        <f>'SUPUESTOS BAU'!AG71</f>
        <v>0</v>
      </c>
      <c r="AH6" s="14"/>
    </row>
    <row r="7" spans="1:250" x14ac:dyDescent="0.3">
      <c r="A7" s="10" t="s">
        <v>99</v>
      </c>
      <c r="B7" s="14">
        <f>'SUPUESTOS BAU'!B76</f>
        <v>0</v>
      </c>
      <c r="C7" s="14">
        <f>'SUPUESTOS BAU'!C76</f>
        <v>0</v>
      </c>
      <c r="D7" s="14">
        <f>'SUPUESTOS BAU'!D76</f>
        <v>0</v>
      </c>
      <c r="E7" s="14">
        <f>'SUPUESTOS BAU'!E76</f>
        <v>0</v>
      </c>
      <c r="F7" s="14">
        <f>'SUPUESTOS BAU'!F76</f>
        <v>0</v>
      </c>
      <c r="G7" s="14">
        <f>'SUPUESTOS BAU'!G76</f>
        <v>0</v>
      </c>
      <c r="H7" s="14">
        <f>'SUPUESTOS BAU'!H76</f>
        <v>0</v>
      </c>
      <c r="I7" s="14">
        <f>'SUPUESTOS BAU'!I76</f>
        <v>0</v>
      </c>
      <c r="J7" s="14">
        <f>'SUPUESTOS BAU'!J76</f>
        <v>0</v>
      </c>
      <c r="K7" s="14">
        <f>'SUPUESTOS BAU'!K76</f>
        <v>0</v>
      </c>
      <c r="L7" s="14">
        <f>'SUPUESTOS BAU'!L76</f>
        <v>0</v>
      </c>
      <c r="M7" s="14">
        <f>'SUPUESTOS BAU'!M76</f>
        <v>0</v>
      </c>
      <c r="N7" s="14">
        <f>'SUPUESTOS BAU'!N76</f>
        <v>0</v>
      </c>
      <c r="O7" s="14">
        <f>'SUPUESTOS BAU'!O76</f>
        <v>0</v>
      </c>
      <c r="P7" s="14">
        <f>'SUPUESTOS BAU'!P76</f>
        <v>0</v>
      </c>
      <c r="Q7" s="14">
        <f>'SUPUESTOS BAU'!Q76</f>
        <v>0</v>
      </c>
      <c r="R7" s="14">
        <f>'SUPUESTOS BAU'!R76</f>
        <v>0</v>
      </c>
      <c r="S7" s="14">
        <f>'SUPUESTOS BAU'!S76</f>
        <v>0</v>
      </c>
      <c r="T7" s="14">
        <f>'SUPUESTOS BAU'!T76</f>
        <v>0</v>
      </c>
      <c r="U7" s="14">
        <f>'SUPUESTOS BAU'!U76</f>
        <v>0</v>
      </c>
      <c r="V7" s="14">
        <f>'SUPUESTOS BAU'!V76</f>
        <v>0</v>
      </c>
      <c r="W7" s="14">
        <f>'SUPUESTOS BAU'!W76</f>
        <v>0</v>
      </c>
      <c r="X7" s="14">
        <f>'SUPUESTOS BAU'!X76</f>
        <v>0</v>
      </c>
      <c r="Y7" s="14">
        <f>'SUPUESTOS BAU'!Y76</f>
        <v>0</v>
      </c>
      <c r="Z7" s="14">
        <f>'SUPUESTOS BAU'!Z76</f>
        <v>0</v>
      </c>
      <c r="AA7" s="14">
        <f>'SUPUESTOS BAU'!AA76</f>
        <v>0</v>
      </c>
      <c r="AB7" s="14">
        <f>'SUPUESTOS BAU'!AB76</f>
        <v>0</v>
      </c>
      <c r="AC7" s="14">
        <f>'SUPUESTOS BAU'!AC76</f>
        <v>0</v>
      </c>
      <c r="AD7" s="14">
        <f>'SUPUESTOS BAU'!AD76</f>
        <v>0</v>
      </c>
      <c r="AE7" s="14">
        <f>'SUPUESTOS BAU'!AE76</f>
        <v>0</v>
      </c>
      <c r="AF7" s="14">
        <f>'SUPUESTOS BAU'!AF76</f>
        <v>0</v>
      </c>
      <c r="AG7" s="14">
        <f>'SUPUESTOS BAU'!AG76</f>
        <v>0</v>
      </c>
      <c r="AH7" s="14"/>
    </row>
    <row r="8" spans="1:250" x14ac:dyDescent="0.3">
      <c r="A8" s="13" t="s">
        <v>88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250" x14ac:dyDescent="0.3">
      <c r="A9" s="10" t="s">
        <v>98</v>
      </c>
      <c r="B9" s="14">
        <f>'SUPUESTOS BAU'!B82</f>
        <v>0</v>
      </c>
      <c r="C9" s="14">
        <f>'SUPUESTOS BAU'!C82</f>
        <v>0</v>
      </c>
      <c r="D9" s="14">
        <f>'SUPUESTOS BAU'!D82</f>
        <v>0</v>
      </c>
      <c r="E9" s="14">
        <f>'SUPUESTOS BAU'!E82</f>
        <v>0</v>
      </c>
      <c r="F9" s="14">
        <f>'SUPUESTOS BAU'!F82</f>
        <v>0</v>
      </c>
      <c r="G9" s="14">
        <f>'SUPUESTOS BAU'!G82</f>
        <v>0</v>
      </c>
      <c r="H9" s="14">
        <f>'SUPUESTOS BAU'!H82</f>
        <v>0</v>
      </c>
      <c r="I9" s="14">
        <f>'SUPUESTOS BAU'!I82</f>
        <v>0</v>
      </c>
      <c r="J9" s="14">
        <f>'SUPUESTOS BAU'!J82</f>
        <v>0</v>
      </c>
      <c r="K9" s="14">
        <f>'SUPUESTOS BAU'!K82</f>
        <v>0</v>
      </c>
      <c r="L9" s="14">
        <f>'SUPUESTOS BAU'!L82</f>
        <v>0</v>
      </c>
      <c r="M9" s="14">
        <f>'SUPUESTOS BAU'!M82</f>
        <v>0</v>
      </c>
      <c r="N9" s="14">
        <f>'SUPUESTOS BAU'!N82</f>
        <v>0</v>
      </c>
      <c r="O9" s="14">
        <f>'SUPUESTOS BAU'!O82</f>
        <v>0</v>
      </c>
      <c r="P9" s="14">
        <f>'SUPUESTOS BAU'!P82</f>
        <v>0</v>
      </c>
      <c r="Q9" s="14">
        <f>'SUPUESTOS BAU'!Q82</f>
        <v>0</v>
      </c>
      <c r="R9" s="14">
        <f>'SUPUESTOS BAU'!R82</f>
        <v>0</v>
      </c>
      <c r="S9" s="14">
        <f>'SUPUESTOS BAU'!S82</f>
        <v>0</v>
      </c>
      <c r="T9" s="14">
        <f>'SUPUESTOS BAU'!T82</f>
        <v>0</v>
      </c>
      <c r="U9" s="14">
        <f>'SUPUESTOS BAU'!U82</f>
        <v>0</v>
      </c>
      <c r="V9" s="14">
        <f>'SUPUESTOS BAU'!V82</f>
        <v>0</v>
      </c>
      <c r="W9" s="14">
        <f>'SUPUESTOS BAU'!W82</f>
        <v>0</v>
      </c>
      <c r="X9" s="14">
        <f>'SUPUESTOS BAU'!X82</f>
        <v>0</v>
      </c>
      <c r="Y9" s="14">
        <f>'SUPUESTOS BAU'!Y82</f>
        <v>0</v>
      </c>
      <c r="Z9" s="14">
        <f>'SUPUESTOS BAU'!Z82</f>
        <v>0</v>
      </c>
      <c r="AA9" s="14">
        <f>'SUPUESTOS BAU'!AA82</f>
        <v>0</v>
      </c>
      <c r="AB9" s="14">
        <f>'SUPUESTOS BAU'!AB82</f>
        <v>0</v>
      </c>
      <c r="AC9" s="14">
        <f>'SUPUESTOS BAU'!AC82</f>
        <v>0</v>
      </c>
      <c r="AD9" s="14">
        <f>'SUPUESTOS BAU'!AD82</f>
        <v>0</v>
      </c>
      <c r="AE9" s="14">
        <f>'SUPUESTOS BAU'!AE82</f>
        <v>0</v>
      </c>
      <c r="AF9" s="14">
        <f>'SUPUESTOS BAU'!AF82</f>
        <v>0</v>
      </c>
      <c r="AG9" s="14">
        <f>'SUPUESTOS BAU'!AG82</f>
        <v>0</v>
      </c>
      <c r="AH9" s="14"/>
    </row>
    <row r="10" spans="1:250" x14ac:dyDescent="0.3">
      <c r="A10" s="10" t="s">
        <v>99</v>
      </c>
      <c r="B10" s="14">
        <f>'SUPUESTOS BAU'!B87:AG87</f>
        <v>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250" x14ac:dyDescent="0.3">
      <c r="A11" s="13" t="s">
        <v>165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250" x14ac:dyDescent="0.3">
      <c r="A12" s="10" t="s">
        <v>98</v>
      </c>
      <c r="B12" s="14">
        <f>'SUPUESTOS BAU'!B92</f>
        <v>0</v>
      </c>
      <c r="C12" s="14">
        <f>'SUPUESTOS BAU'!C92</f>
        <v>0</v>
      </c>
      <c r="D12" s="14">
        <f>'SUPUESTOS BAU'!D92</f>
        <v>0</v>
      </c>
      <c r="E12" s="14">
        <f>'SUPUESTOS BAU'!E92</f>
        <v>0</v>
      </c>
      <c r="F12" s="14">
        <f>'SUPUESTOS BAU'!F92</f>
        <v>0</v>
      </c>
      <c r="G12" s="14">
        <f>'SUPUESTOS BAU'!G92</f>
        <v>0</v>
      </c>
      <c r="H12" s="14">
        <f>'SUPUESTOS BAU'!H92</f>
        <v>0</v>
      </c>
      <c r="I12" s="14">
        <f>'SUPUESTOS BAU'!I92</f>
        <v>0</v>
      </c>
      <c r="J12" s="14">
        <f>'SUPUESTOS BAU'!J92</f>
        <v>0</v>
      </c>
      <c r="K12" s="14">
        <f>'SUPUESTOS BAU'!K92</f>
        <v>0</v>
      </c>
      <c r="L12" s="14">
        <f>'SUPUESTOS BAU'!L92</f>
        <v>0</v>
      </c>
      <c r="M12" s="14">
        <f>'SUPUESTOS BAU'!M92</f>
        <v>0</v>
      </c>
      <c r="N12" s="14">
        <f>'SUPUESTOS BAU'!N92</f>
        <v>0</v>
      </c>
      <c r="O12" s="14">
        <f>'SUPUESTOS BAU'!O92</f>
        <v>0</v>
      </c>
      <c r="P12" s="14">
        <f>'SUPUESTOS BAU'!P92</f>
        <v>0</v>
      </c>
      <c r="Q12" s="14">
        <f>'SUPUESTOS BAU'!Q92</f>
        <v>0</v>
      </c>
      <c r="R12" s="14">
        <f>'SUPUESTOS BAU'!R92</f>
        <v>0</v>
      </c>
      <c r="S12" s="14">
        <f>'SUPUESTOS BAU'!S92</f>
        <v>0</v>
      </c>
      <c r="T12" s="14">
        <f>'SUPUESTOS BAU'!T92</f>
        <v>0</v>
      </c>
      <c r="U12" s="14">
        <f>'SUPUESTOS BAU'!U92</f>
        <v>0</v>
      </c>
      <c r="V12" s="14">
        <f>'SUPUESTOS BAU'!V92</f>
        <v>0</v>
      </c>
      <c r="W12" s="14">
        <f>'SUPUESTOS BAU'!W92</f>
        <v>0</v>
      </c>
      <c r="X12" s="14">
        <f>'SUPUESTOS BAU'!X92</f>
        <v>0</v>
      </c>
      <c r="Y12" s="14">
        <f>'SUPUESTOS BAU'!Y92</f>
        <v>0</v>
      </c>
      <c r="Z12" s="14">
        <f>'SUPUESTOS BAU'!Z92</f>
        <v>0</v>
      </c>
      <c r="AA12" s="14">
        <f>'SUPUESTOS BAU'!AA92</f>
        <v>0</v>
      </c>
      <c r="AB12" s="14">
        <f>'SUPUESTOS BAU'!AB92</f>
        <v>0</v>
      </c>
      <c r="AC12" s="14">
        <f>'SUPUESTOS BAU'!AC92</f>
        <v>0</v>
      </c>
      <c r="AD12" s="14">
        <f>'SUPUESTOS BAU'!AD92</f>
        <v>0</v>
      </c>
      <c r="AE12" s="14">
        <f>'SUPUESTOS BAU'!AE92</f>
        <v>0</v>
      </c>
      <c r="AF12" s="14">
        <f>'SUPUESTOS BAU'!AF92</f>
        <v>0</v>
      </c>
      <c r="AG12" s="14">
        <f>'SUPUESTOS BAU'!AG92</f>
        <v>0</v>
      </c>
      <c r="AH12" s="14"/>
    </row>
    <row r="13" spans="1:250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250" customFormat="1" x14ac:dyDescent="0.3">
      <c r="A14" s="4" t="s">
        <v>100</v>
      </c>
      <c r="B14" s="22">
        <f>-SUM(B16:B19)</f>
        <v>0</v>
      </c>
      <c r="C14" s="22">
        <f t="shared" ref="C14:AG14" si="1">-SUM(C16:C19)</f>
        <v>0</v>
      </c>
      <c r="D14" s="22">
        <f t="shared" si="1"/>
        <v>0</v>
      </c>
      <c r="E14" s="22">
        <f t="shared" si="1"/>
        <v>0</v>
      </c>
      <c r="F14" s="22">
        <f t="shared" si="1"/>
        <v>0</v>
      </c>
      <c r="G14" s="22">
        <f t="shared" si="1"/>
        <v>0</v>
      </c>
      <c r="H14" s="22">
        <f t="shared" si="1"/>
        <v>0</v>
      </c>
      <c r="I14" s="22">
        <f t="shared" si="1"/>
        <v>0</v>
      </c>
      <c r="J14" s="22">
        <f t="shared" si="1"/>
        <v>0</v>
      </c>
      <c r="K14" s="22">
        <f t="shared" si="1"/>
        <v>0</v>
      </c>
      <c r="L14" s="22">
        <f t="shared" si="1"/>
        <v>0</v>
      </c>
      <c r="M14" s="22">
        <f t="shared" si="1"/>
        <v>0</v>
      </c>
      <c r="N14" s="22">
        <f t="shared" si="1"/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  <c r="U14" s="22">
        <f t="shared" si="1"/>
        <v>0</v>
      </c>
      <c r="V14" s="22">
        <f t="shared" si="1"/>
        <v>0</v>
      </c>
      <c r="W14" s="22">
        <f t="shared" si="1"/>
        <v>0</v>
      </c>
      <c r="X14" s="22">
        <f t="shared" si="1"/>
        <v>0</v>
      </c>
      <c r="Y14" s="22">
        <f t="shared" si="1"/>
        <v>0</v>
      </c>
      <c r="Z14" s="22">
        <f t="shared" si="1"/>
        <v>0</v>
      </c>
      <c r="AA14" s="22">
        <f t="shared" si="1"/>
        <v>0</v>
      </c>
      <c r="AB14" s="22">
        <f t="shared" si="1"/>
        <v>0</v>
      </c>
      <c r="AC14" s="22">
        <f t="shared" si="1"/>
        <v>0</v>
      </c>
      <c r="AD14" s="22">
        <f t="shared" si="1"/>
        <v>0</v>
      </c>
      <c r="AE14" s="22">
        <f t="shared" si="1"/>
        <v>0</v>
      </c>
      <c r="AF14" s="22">
        <f t="shared" si="1"/>
        <v>0</v>
      </c>
      <c r="AG14" s="22">
        <f t="shared" si="1"/>
        <v>0</v>
      </c>
      <c r="AH14" s="23"/>
    </row>
    <row r="15" spans="1:250" x14ac:dyDescent="0.3">
      <c r="A15" s="13" t="s">
        <v>101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250" x14ac:dyDescent="0.3">
      <c r="A16" s="10" t="s">
        <v>102</v>
      </c>
      <c r="B16" s="14">
        <f>SUM('SUPUESTOS BAU'!B101:B103)</f>
        <v>0</v>
      </c>
      <c r="C16" s="14">
        <f>SUM('SUPUESTOS BAU'!C101:C103)</f>
        <v>0</v>
      </c>
      <c r="D16" s="14">
        <f>SUM('SUPUESTOS BAU'!D101:D103)</f>
        <v>0</v>
      </c>
      <c r="E16" s="14">
        <f>SUM('SUPUESTOS BAU'!E101:E103)</f>
        <v>0</v>
      </c>
      <c r="F16" s="14">
        <f>SUM('SUPUESTOS BAU'!F101:F103)</f>
        <v>0</v>
      </c>
      <c r="G16" s="14">
        <f>SUM('SUPUESTOS BAU'!G101:G103)</f>
        <v>0</v>
      </c>
      <c r="H16" s="14">
        <f>SUM('SUPUESTOS BAU'!H101:H103)</f>
        <v>0</v>
      </c>
      <c r="I16" s="14">
        <f>SUM('SUPUESTOS BAU'!I101:I103)</f>
        <v>0</v>
      </c>
      <c r="J16" s="14">
        <f>SUM('SUPUESTOS BAU'!J101:J103)</f>
        <v>0</v>
      </c>
      <c r="K16" s="14">
        <f>SUM('SUPUESTOS BAU'!K101:K103)</f>
        <v>0</v>
      </c>
      <c r="L16" s="14">
        <f>SUM('SUPUESTOS BAU'!L101:L103)</f>
        <v>0</v>
      </c>
      <c r="M16" s="14">
        <f>SUM('SUPUESTOS BAU'!M101:M103)</f>
        <v>0</v>
      </c>
      <c r="N16" s="14">
        <f>SUM('SUPUESTOS BAU'!N101:N103)</f>
        <v>0</v>
      </c>
      <c r="O16" s="14">
        <f>SUM('SUPUESTOS BAU'!O101:O103)</f>
        <v>0</v>
      </c>
      <c r="P16" s="14">
        <f>SUM('SUPUESTOS BAU'!P101:P103)</f>
        <v>0</v>
      </c>
      <c r="Q16" s="14">
        <f>SUM('SUPUESTOS BAU'!Q101:Q103)</f>
        <v>0</v>
      </c>
      <c r="R16" s="14">
        <f>SUM('SUPUESTOS BAU'!R101:R103)</f>
        <v>0</v>
      </c>
      <c r="S16" s="14">
        <f>SUM('SUPUESTOS BAU'!S101:S103)</f>
        <v>0</v>
      </c>
      <c r="T16" s="14">
        <f>SUM('SUPUESTOS BAU'!T101:T103)</f>
        <v>0</v>
      </c>
      <c r="U16" s="14">
        <f>SUM('SUPUESTOS BAU'!U101:U103)</f>
        <v>0</v>
      </c>
      <c r="V16" s="14">
        <f>SUM('SUPUESTOS BAU'!V101:V103)</f>
        <v>0</v>
      </c>
      <c r="W16" s="14">
        <f>SUM('SUPUESTOS BAU'!W101:W103)</f>
        <v>0</v>
      </c>
      <c r="X16" s="14">
        <f>SUM('SUPUESTOS BAU'!X101:X103)</f>
        <v>0</v>
      </c>
      <c r="Y16" s="14">
        <f>SUM('SUPUESTOS BAU'!Y101:Y103)</f>
        <v>0</v>
      </c>
      <c r="Z16" s="14">
        <f>SUM('SUPUESTOS BAU'!Z101:Z103)</f>
        <v>0</v>
      </c>
      <c r="AA16" s="14">
        <f>SUM('SUPUESTOS BAU'!AA101:AA103)</f>
        <v>0</v>
      </c>
      <c r="AB16" s="14">
        <f>SUM('SUPUESTOS BAU'!AB101:AB103)</f>
        <v>0</v>
      </c>
      <c r="AC16" s="14">
        <f>SUM('SUPUESTOS BAU'!AC101:AC103)</f>
        <v>0</v>
      </c>
      <c r="AD16" s="14">
        <f>SUM('SUPUESTOS BAU'!AD101:AD103)</f>
        <v>0</v>
      </c>
      <c r="AE16" s="14">
        <f>SUM('SUPUESTOS BAU'!AE101:AE103)</f>
        <v>0</v>
      </c>
      <c r="AF16" s="14">
        <f>SUM('SUPUESTOS BAU'!AF101:AF103)</f>
        <v>0</v>
      </c>
      <c r="AG16" s="14">
        <f>SUM('SUPUESTOS BAU'!AG101:AG103)</f>
        <v>0</v>
      </c>
      <c r="AH16" s="14"/>
    </row>
    <row r="17" spans="1:34" x14ac:dyDescent="0.3">
      <c r="A17" s="10" t="s">
        <v>178</v>
      </c>
      <c r="B17" s="14">
        <f>'SUPUESTOS BAU'!B98</f>
        <v>0</v>
      </c>
      <c r="C17" s="14">
        <f>'SUPUESTOS BAU'!C98</f>
        <v>0</v>
      </c>
      <c r="D17" s="14">
        <f>'SUPUESTOS BAU'!D98</f>
        <v>0</v>
      </c>
      <c r="E17" s="14">
        <f>'SUPUESTOS BAU'!E98</f>
        <v>0</v>
      </c>
      <c r="F17" s="14">
        <f>'SUPUESTOS BAU'!F98</f>
        <v>0</v>
      </c>
      <c r="G17" s="14">
        <f>'SUPUESTOS BAU'!G98</f>
        <v>0</v>
      </c>
      <c r="H17" s="14">
        <f>'SUPUESTOS BAU'!H98</f>
        <v>0</v>
      </c>
      <c r="I17" s="14">
        <f>'SUPUESTOS BAU'!I98</f>
        <v>0</v>
      </c>
      <c r="J17" s="14">
        <f>'SUPUESTOS BAU'!J98</f>
        <v>0</v>
      </c>
      <c r="K17" s="14">
        <f>'SUPUESTOS BAU'!K98</f>
        <v>0</v>
      </c>
      <c r="L17" s="14">
        <f>'SUPUESTOS BAU'!L98</f>
        <v>0</v>
      </c>
      <c r="M17" s="14">
        <f>'SUPUESTOS BAU'!M98</f>
        <v>0</v>
      </c>
      <c r="N17" s="14">
        <f>'SUPUESTOS BAU'!N98</f>
        <v>0</v>
      </c>
      <c r="O17" s="14">
        <f>'SUPUESTOS BAU'!O98</f>
        <v>0</v>
      </c>
      <c r="P17" s="14">
        <f>'SUPUESTOS BAU'!P98</f>
        <v>0</v>
      </c>
      <c r="Q17" s="14">
        <f>'SUPUESTOS BAU'!Q98</f>
        <v>0</v>
      </c>
      <c r="R17" s="14">
        <f>'SUPUESTOS BAU'!R98</f>
        <v>0</v>
      </c>
      <c r="S17" s="14">
        <f>'SUPUESTOS BAU'!S98</f>
        <v>0</v>
      </c>
      <c r="T17" s="14">
        <f>'SUPUESTOS BAU'!T98</f>
        <v>0</v>
      </c>
      <c r="U17" s="14">
        <f>'SUPUESTOS BAU'!U98</f>
        <v>0</v>
      </c>
      <c r="V17" s="14">
        <f>'SUPUESTOS BAU'!V98</f>
        <v>0</v>
      </c>
      <c r="W17" s="14">
        <f>'SUPUESTOS BAU'!W98</f>
        <v>0</v>
      </c>
      <c r="X17" s="14">
        <f>'SUPUESTOS BAU'!X98</f>
        <v>0</v>
      </c>
      <c r="Y17" s="14">
        <f>'SUPUESTOS BAU'!Y98</f>
        <v>0</v>
      </c>
      <c r="Z17" s="14">
        <f>'SUPUESTOS BAU'!Z98</f>
        <v>0</v>
      </c>
      <c r="AA17" s="14">
        <f>'SUPUESTOS BAU'!AA98</f>
        <v>0</v>
      </c>
      <c r="AB17" s="14">
        <f>'SUPUESTOS BAU'!AB98</f>
        <v>0</v>
      </c>
      <c r="AC17" s="14">
        <f>'SUPUESTOS BAU'!AC98</f>
        <v>0</v>
      </c>
      <c r="AD17" s="14">
        <f>'SUPUESTOS BAU'!AD98</f>
        <v>0</v>
      </c>
      <c r="AE17" s="14">
        <f>'SUPUESTOS BAU'!AE98</f>
        <v>0</v>
      </c>
      <c r="AF17" s="14">
        <f>'SUPUESTOS BAU'!AF98</f>
        <v>0</v>
      </c>
      <c r="AG17" s="14">
        <f>'SUPUESTOS BAU'!AG98</f>
        <v>0</v>
      </c>
      <c r="AH17" s="14"/>
    </row>
    <row r="18" spans="1:34" x14ac:dyDescent="0.3">
      <c r="A18" s="10" t="s">
        <v>138</v>
      </c>
      <c r="B18" s="14">
        <f>'SUPUESTOS BAU'!B115</f>
        <v>0</v>
      </c>
      <c r="C18" s="14">
        <f>'SUPUESTOS BAU'!C115</f>
        <v>0</v>
      </c>
      <c r="D18" s="14">
        <f>'SUPUESTOS BAU'!D115</f>
        <v>0</v>
      </c>
      <c r="E18" s="14">
        <f>'SUPUESTOS BAU'!E115</f>
        <v>0</v>
      </c>
      <c r="F18" s="14">
        <f>'SUPUESTOS BAU'!F115</f>
        <v>0</v>
      </c>
      <c r="G18" s="14">
        <f>'SUPUESTOS BAU'!G115</f>
        <v>0</v>
      </c>
      <c r="H18" s="14">
        <f>'SUPUESTOS BAU'!H115</f>
        <v>0</v>
      </c>
      <c r="I18" s="14">
        <f>'SUPUESTOS BAU'!I115</f>
        <v>0</v>
      </c>
      <c r="J18" s="14">
        <f>'SUPUESTOS BAU'!J115</f>
        <v>0</v>
      </c>
      <c r="K18" s="14">
        <f>'SUPUESTOS BAU'!K115</f>
        <v>0</v>
      </c>
      <c r="L18" s="14">
        <f>'SUPUESTOS BAU'!L115</f>
        <v>0</v>
      </c>
      <c r="M18" s="14">
        <f>'SUPUESTOS BAU'!M115</f>
        <v>0</v>
      </c>
      <c r="N18" s="14">
        <f>'SUPUESTOS BAU'!N115</f>
        <v>0</v>
      </c>
      <c r="O18" s="14">
        <f>'SUPUESTOS BAU'!O115</f>
        <v>0</v>
      </c>
      <c r="P18" s="14">
        <f>'SUPUESTOS BAU'!P115</f>
        <v>0</v>
      </c>
      <c r="Q18" s="14">
        <f>'SUPUESTOS BAU'!Q115</f>
        <v>0</v>
      </c>
      <c r="R18" s="14">
        <f>'SUPUESTOS BAU'!R115</f>
        <v>0</v>
      </c>
      <c r="S18" s="14">
        <f>'SUPUESTOS BAU'!S115</f>
        <v>0</v>
      </c>
      <c r="T18" s="14">
        <f>'SUPUESTOS BAU'!T115</f>
        <v>0</v>
      </c>
      <c r="U18" s="14">
        <f>'SUPUESTOS BAU'!U115</f>
        <v>0</v>
      </c>
      <c r="V18" s="14">
        <f>'SUPUESTOS BAU'!V115</f>
        <v>0</v>
      </c>
      <c r="W18" s="14">
        <f>'SUPUESTOS BAU'!W115</f>
        <v>0</v>
      </c>
      <c r="X18" s="14">
        <f>'SUPUESTOS BAU'!X115</f>
        <v>0</v>
      </c>
      <c r="Y18" s="14">
        <f>'SUPUESTOS BAU'!Y115</f>
        <v>0</v>
      </c>
      <c r="Z18" s="14">
        <f>'SUPUESTOS BAU'!Z115</f>
        <v>0</v>
      </c>
      <c r="AA18" s="14">
        <f>'SUPUESTOS BAU'!AA115</f>
        <v>0</v>
      </c>
      <c r="AB18" s="14">
        <f>'SUPUESTOS BAU'!AB115</f>
        <v>0</v>
      </c>
      <c r="AC18" s="14">
        <f>'SUPUESTOS BAU'!AC115</f>
        <v>0</v>
      </c>
      <c r="AD18" s="14">
        <f>'SUPUESTOS BAU'!AD115</f>
        <v>0</v>
      </c>
      <c r="AE18" s="14">
        <f>'SUPUESTOS BAU'!AE115</f>
        <v>0</v>
      </c>
      <c r="AF18" s="14">
        <f>'SUPUESTOS BAU'!AF115</f>
        <v>0</v>
      </c>
      <c r="AG18" s="14">
        <f>'SUPUESTOS BAU'!AG115</f>
        <v>0</v>
      </c>
      <c r="AH18" s="14"/>
    </row>
    <row r="19" spans="1:34" x14ac:dyDescent="0.3">
      <c r="A19" s="13" t="s">
        <v>177</v>
      </c>
      <c r="B19" s="14">
        <f>SUM('SUPUESTOS BAU'!B123:B125)</f>
        <v>0</v>
      </c>
      <c r="C19" s="14">
        <f>SUM('SUPUESTOS BAU'!C123:C125)</f>
        <v>0</v>
      </c>
      <c r="D19" s="14">
        <f>SUM('SUPUESTOS BAU'!D123:D125)</f>
        <v>0</v>
      </c>
      <c r="E19" s="14">
        <f>SUM('SUPUESTOS BAU'!E123:E125)</f>
        <v>0</v>
      </c>
      <c r="F19" s="14">
        <f>SUM('SUPUESTOS BAU'!F123:F125)</f>
        <v>0</v>
      </c>
      <c r="G19" s="14">
        <f>SUM('SUPUESTOS BAU'!G123:G125)</f>
        <v>0</v>
      </c>
      <c r="H19" s="14">
        <f>SUM('SUPUESTOS BAU'!H123:H125)</f>
        <v>0</v>
      </c>
      <c r="I19" s="14">
        <f>SUM('SUPUESTOS BAU'!I123:I125)</f>
        <v>0</v>
      </c>
      <c r="J19" s="14">
        <f>SUM('SUPUESTOS BAU'!J123:J125)</f>
        <v>0</v>
      </c>
      <c r="K19" s="14">
        <f>SUM('SUPUESTOS BAU'!K123:K125)</f>
        <v>0</v>
      </c>
      <c r="L19" s="14">
        <f>SUM('SUPUESTOS BAU'!L123:L125)</f>
        <v>0</v>
      </c>
      <c r="M19" s="14">
        <f>SUM('SUPUESTOS BAU'!M123:M125)</f>
        <v>0</v>
      </c>
      <c r="N19" s="14">
        <f>SUM('SUPUESTOS BAU'!N123:N125)</f>
        <v>0</v>
      </c>
      <c r="O19" s="14">
        <f>SUM('SUPUESTOS BAU'!O123:O125)</f>
        <v>0</v>
      </c>
      <c r="P19" s="14">
        <f>SUM('SUPUESTOS BAU'!P123:P125)</f>
        <v>0</v>
      </c>
      <c r="Q19" s="14">
        <f>SUM('SUPUESTOS BAU'!Q123:Q125)</f>
        <v>0</v>
      </c>
      <c r="R19" s="14">
        <f>SUM('SUPUESTOS BAU'!R123:R125)</f>
        <v>0</v>
      </c>
      <c r="S19" s="14">
        <f>SUM('SUPUESTOS BAU'!S123:S125)</f>
        <v>0</v>
      </c>
      <c r="T19" s="14">
        <f>SUM('SUPUESTOS BAU'!T123:T125)</f>
        <v>0</v>
      </c>
      <c r="U19" s="14">
        <f>SUM('SUPUESTOS BAU'!U123:U125)</f>
        <v>0</v>
      </c>
      <c r="V19" s="14">
        <f>SUM('SUPUESTOS BAU'!V123:V125)</f>
        <v>0</v>
      </c>
      <c r="W19" s="14">
        <f>SUM('SUPUESTOS BAU'!W123:W125)</f>
        <v>0</v>
      </c>
      <c r="X19" s="14">
        <f>SUM('SUPUESTOS BAU'!X123:X125)</f>
        <v>0</v>
      </c>
      <c r="Y19" s="14">
        <f>SUM('SUPUESTOS BAU'!Y123:Y125)</f>
        <v>0</v>
      </c>
      <c r="Z19" s="14">
        <f>SUM('SUPUESTOS BAU'!Z123:Z125)</f>
        <v>0</v>
      </c>
      <c r="AA19" s="14">
        <f>SUM('SUPUESTOS BAU'!AA123:AA125)</f>
        <v>0</v>
      </c>
      <c r="AB19" s="14">
        <f>SUM('SUPUESTOS BAU'!AB123:AB125)</f>
        <v>0</v>
      </c>
      <c r="AC19" s="14">
        <f>SUM('SUPUESTOS BAU'!AC123:AC125)</f>
        <v>0</v>
      </c>
      <c r="AD19" s="14">
        <f>SUM('SUPUESTOS BAU'!AD123:AD125)</f>
        <v>0</v>
      </c>
      <c r="AE19" s="14">
        <f>SUM('SUPUESTOS BAU'!AE123:AE125)</f>
        <v>0</v>
      </c>
      <c r="AF19" s="14">
        <f>SUM('SUPUESTOS BAU'!AF123:AF125)</f>
        <v>0</v>
      </c>
      <c r="AG19" s="14">
        <f>SUM('SUPUESTOS BAU'!AG123:AG125)</f>
        <v>0</v>
      </c>
      <c r="AH19" s="14"/>
    </row>
    <row r="20" spans="1:34" ht="6" customHeight="1" thickBot="1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ht="15" thickTop="1" x14ac:dyDescent="0.3">
      <c r="A21" s="24" t="s">
        <v>103</v>
      </c>
      <c r="B21" s="25">
        <f>SUM(B4,B14)</f>
        <v>0</v>
      </c>
      <c r="C21" s="25">
        <f t="shared" ref="C21:AG21" si="2">SUM(C4,C14)</f>
        <v>0</v>
      </c>
      <c r="D21" s="25">
        <f t="shared" si="2"/>
        <v>0</v>
      </c>
      <c r="E21" s="25">
        <f t="shared" si="2"/>
        <v>0</v>
      </c>
      <c r="F21" s="25">
        <f t="shared" si="2"/>
        <v>0</v>
      </c>
      <c r="G21" s="25">
        <f t="shared" si="2"/>
        <v>0</v>
      </c>
      <c r="H21" s="25">
        <f t="shared" si="2"/>
        <v>0</v>
      </c>
      <c r="I21" s="25">
        <f t="shared" si="2"/>
        <v>0</v>
      </c>
      <c r="J21" s="25">
        <f t="shared" si="2"/>
        <v>0</v>
      </c>
      <c r="K21" s="25">
        <f t="shared" si="2"/>
        <v>0</v>
      </c>
      <c r="L21" s="25">
        <f t="shared" si="2"/>
        <v>0</v>
      </c>
      <c r="M21" s="25">
        <f t="shared" si="2"/>
        <v>0</v>
      </c>
      <c r="N21" s="25">
        <f t="shared" si="2"/>
        <v>0</v>
      </c>
      <c r="O21" s="25">
        <f t="shared" si="2"/>
        <v>0</v>
      </c>
      <c r="P21" s="25">
        <f t="shared" si="2"/>
        <v>0</v>
      </c>
      <c r="Q21" s="25">
        <f t="shared" si="2"/>
        <v>0</v>
      </c>
      <c r="R21" s="25">
        <f t="shared" si="2"/>
        <v>0</v>
      </c>
      <c r="S21" s="25">
        <f t="shared" si="2"/>
        <v>0</v>
      </c>
      <c r="T21" s="25">
        <f t="shared" si="2"/>
        <v>0</v>
      </c>
      <c r="U21" s="25">
        <f t="shared" si="2"/>
        <v>0</v>
      </c>
      <c r="V21" s="25">
        <f t="shared" si="2"/>
        <v>0</v>
      </c>
      <c r="W21" s="25">
        <f t="shared" si="2"/>
        <v>0</v>
      </c>
      <c r="X21" s="25">
        <f t="shared" si="2"/>
        <v>0</v>
      </c>
      <c r="Y21" s="25">
        <f t="shared" si="2"/>
        <v>0</v>
      </c>
      <c r="Z21" s="25">
        <f t="shared" si="2"/>
        <v>0</v>
      </c>
      <c r="AA21" s="25">
        <f t="shared" si="2"/>
        <v>0</v>
      </c>
      <c r="AB21" s="25">
        <f t="shared" si="2"/>
        <v>0</v>
      </c>
      <c r="AC21" s="25">
        <f t="shared" si="2"/>
        <v>0</v>
      </c>
      <c r="AD21" s="25">
        <f t="shared" si="2"/>
        <v>0</v>
      </c>
      <c r="AE21" s="25">
        <f t="shared" si="2"/>
        <v>0</v>
      </c>
      <c r="AF21" s="25">
        <f t="shared" si="2"/>
        <v>0</v>
      </c>
      <c r="AG21" s="25">
        <f t="shared" si="2"/>
        <v>0</v>
      </c>
      <c r="AH21" s="14"/>
    </row>
    <row r="22" spans="1:34" x14ac:dyDescent="0.3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customFormat="1" x14ac:dyDescent="0.3">
      <c r="A23" s="4" t="s">
        <v>104</v>
      </c>
      <c r="B23" s="22">
        <f t="shared" ref="B23:AG23" si="3">-SUM(B25:B35)</f>
        <v>0</v>
      </c>
      <c r="C23" s="22">
        <f t="shared" si="3"/>
        <v>0</v>
      </c>
      <c r="D23" s="22">
        <f t="shared" si="3"/>
        <v>0</v>
      </c>
      <c r="E23" s="22">
        <f t="shared" si="3"/>
        <v>0</v>
      </c>
      <c r="F23" s="22">
        <f t="shared" si="3"/>
        <v>0</v>
      </c>
      <c r="G23" s="22">
        <f t="shared" si="3"/>
        <v>0</v>
      </c>
      <c r="H23" s="22">
        <f t="shared" si="3"/>
        <v>0</v>
      </c>
      <c r="I23" s="22">
        <f t="shared" si="3"/>
        <v>0</v>
      </c>
      <c r="J23" s="22">
        <f t="shared" si="3"/>
        <v>0</v>
      </c>
      <c r="K23" s="22">
        <f t="shared" si="3"/>
        <v>0</v>
      </c>
      <c r="L23" s="22">
        <f t="shared" si="3"/>
        <v>0</v>
      </c>
      <c r="M23" s="22">
        <f t="shared" si="3"/>
        <v>0</v>
      </c>
      <c r="N23" s="22">
        <f t="shared" si="3"/>
        <v>0</v>
      </c>
      <c r="O23" s="22">
        <f t="shared" si="3"/>
        <v>0</v>
      </c>
      <c r="P23" s="22">
        <f t="shared" si="3"/>
        <v>0</v>
      </c>
      <c r="Q23" s="22">
        <f t="shared" si="3"/>
        <v>0</v>
      </c>
      <c r="R23" s="22">
        <f t="shared" si="3"/>
        <v>0</v>
      </c>
      <c r="S23" s="22">
        <f t="shared" si="3"/>
        <v>0</v>
      </c>
      <c r="T23" s="22">
        <f t="shared" si="3"/>
        <v>0</v>
      </c>
      <c r="U23" s="22">
        <f t="shared" si="3"/>
        <v>0</v>
      </c>
      <c r="V23" s="22">
        <f t="shared" si="3"/>
        <v>0</v>
      </c>
      <c r="W23" s="22">
        <f t="shared" si="3"/>
        <v>0</v>
      </c>
      <c r="X23" s="22">
        <f t="shared" si="3"/>
        <v>0</v>
      </c>
      <c r="Y23" s="22">
        <f t="shared" si="3"/>
        <v>0</v>
      </c>
      <c r="Z23" s="22">
        <f t="shared" si="3"/>
        <v>0</v>
      </c>
      <c r="AA23" s="22">
        <f t="shared" si="3"/>
        <v>0</v>
      </c>
      <c r="AB23" s="22">
        <f t="shared" si="3"/>
        <v>0</v>
      </c>
      <c r="AC23" s="22">
        <f t="shared" si="3"/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3"/>
        <v>0</v>
      </c>
      <c r="AH23" s="23"/>
    </row>
    <row r="24" spans="1:34" x14ac:dyDescent="0.3">
      <c r="A24" s="13" t="s">
        <v>105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x14ac:dyDescent="0.3">
      <c r="A25" s="10" t="s">
        <v>179</v>
      </c>
      <c r="B25" s="14">
        <f>'SUPUESTOS BAU'!B97</f>
        <v>0</v>
      </c>
      <c r="C25" s="14">
        <f>'SUPUESTOS BAU'!C97</f>
        <v>0</v>
      </c>
      <c r="D25" s="14">
        <f>'SUPUESTOS BAU'!D97</f>
        <v>0</v>
      </c>
      <c r="E25" s="14">
        <f>'SUPUESTOS BAU'!E97</f>
        <v>0</v>
      </c>
      <c r="F25" s="14">
        <f>'SUPUESTOS BAU'!F97</f>
        <v>0</v>
      </c>
      <c r="G25" s="14">
        <f>'SUPUESTOS BAU'!G97</f>
        <v>0</v>
      </c>
      <c r="H25" s="14">
        <f>'SUPUESTOS BAU'!H97</f>
        <v>0</v>
      </c>
      <c r="I25" s="14">
        <f>'SUPUESTOS BAU'!I97</f>
        <v>0</v>
      </c>
      <c r="J25" s="14">
        <f>'SUPUESTOS BAU'!J97</f>
        <v>0</v>
      </c>
      <c r="K25" s="14">
        <f>'SUPUESTOS BAU'!K97</f>
        <v>0</v>
      </c>
      <c r="L25" s="14">
        <f>'SUPUESTOS BAU'!L97</f>
        <v>0</v>
      </c>
      <c r="M25" s="14">
        <f>'SUPUESTOS BAU'!M97</f>
        <v>0</v>
      </c>
      <c r="N25" s="14">
        <f>'SUPUESTOS BAU'!N97</f>
        <v>0</v>
      </c>
      <c r="O25" s="14">
        <f>'SUPUESTOS BAU'!O97</f>
        <v>0</v>
      </c>
      <c r="P25" s="14">
        <f>'SUPUESTOS BAU'!P97</f>
        <v>0</v>
      </c>
      <c r="Q25" s="14">
        <f>'SUPUESTOS BAU'!Q97</f>
        <v>0</v>
      </c>
      <c r="R25" s="14">
        <f>'SUPUESTOS BAU'!R97</f>
        <v>0</v>
      </c>
      <c r="S25" s="14">
        <f>'SUPUESTOS BAU'!S97</f>
        <v>0</v>
      </c>
      <c r="T25" s="14">
        <f>'SUPUESTOS BAU'!T97</f>
        <v>0</v>
      </c>
      <c r="U25" s="14">
        <f>'SUPUESTOS BAU'!U97</f>
        <v>0</v>
      </c>
      <c r="V25" s="14">
        <f>'SUPUESTOS BAU'!V97</f>
        <v>0</v>
      </c>
      <c r="W25" s="14">
        <f>'SUPUESTOS BAU'!W97</f>
        <v>0</v>
      </c>
      <c r="X25" s="14">
        <f>'SUPUESTOS BAU'!X97</f>
        <v>0</v>
      </c>
      <c r="Y25" s="14">
        <f>'SUPUESTOS BAU'!Y97</f>
        <v>0</v>
      </c>
      <c r="Z25" s="14">
        <f>'SUPUESTOS BAU'!Z97</f>
        <v>0</v>
      </c>
      <c r="AA25" s="14">
        <f>'SUPUESTOS BAU'!AA97</f>
        <v>0</v>
      </c>
      <c r="AB25" s="14">
        <f>'SUPUESTOS BAU'!AB97</f>
        <v>0</v>
      </c>
      <c r="AC25" s="14">
        <f>'SUPUESTOS BAU'!AC97</f>
        <v>0</v>
      </c>
      <c r="AD25" s="14">
        <f>'SUPUESTOS BAU'!AD97</f>
        <v>0</v>
      </c>
      <c r="AE25" s="14">
        <f>'SUPUESTOS BAU'!AE97</f>
        <v>0</v>
      </c>
      <c r="AF25" s="14">
        <f>'SUPUESTOS BAU'!AF97</f>
        <v>0</v>
      </c>
      <c r="AG25" s="14">
        <f>'SUPUESTOS BAU'!AG97</f>
        <v>0</v>
      </c>
      <c r="AH25" s="14"/>
    </row>
    <row r="26" spans="1:34" x14ac:dyDescent="0.3">
      <c r="A26" s="10" t="s">
        <v>166</v>
      </c>
      <c r="B26" s="14">
        <f>'SUPUESTOS BAU'!B99</f>
        <v>0</v>
      </c>
      <c r="C26" s="14">
        <f>'SUPUESTOS BAU'!C99</f>
        <v>0</v>
      </c>
      <c r="D26" s="14">
        <f>'SUPUESTOS BAU'!D99</f>
        <v>0</v>
      </c>
      <c r="E26" s="14">
        <f>'SUPUESTOS BAU'!E99</f>
        <v>0</v>
      </c>
      <c r="F26" s="14">
        <f>'SUPUESTOS BAU'!F99</f>
        <v>0</v>
      </c>
      <c r="G26" s="14">
        <f>'SUPUESTOS BAU'!G99</f>
        <v>0</v>
      </c>
      <c r="H26" s="14">
        <f>'SUPUESTOS BAU'!H99</f>
        <v>0</v>
      </c>
      <c r="I26" s="14">
        <f>'SUPUESTOS BAU'!I99</f>
        <v>0</v>
      </c>
      <c r="J26" s="14">
        <f>'SUPUESTOS BAU'!J99</f>
        <v>0</v>
      </c>
      <c r="K26" s="14">
        <f>'SUPUESTOS BAU'!K99</f>
        <v>0</v>
      </c>
      <c r="L26" s="14">
        <f>'SUPUESTOS BAU'!L99</f>
        <v>0</v>
      </c>
      <c r="M26" s="14">
        <f>'SUPUESTOS BAU'!M99</f>
        <v>0</v>
      </c>
      <c r="N26" s="14">
        <f>'SUPUESTOS BAU'!N99</f>
        <v>0</v>
      </c>
      <c r="O26" s="14">
        <f>'SUPUESTOS BAU'!O99</f>
        <v>0</v>
      </c>
      <c r="P26" s="14">
        <f>'SUPUESTOS BAU'!P99</f>
        <v>0</v>
      </c>
      <c r="Q26" s="14">
        <f>'SUPUESTOS BAU'!Q99</f>
        <v>0</v>
      </c>
      <c r="R26" s="14">
        <f>'SUPUESTOS BAU'!R99</f>
        <v>0</v>
      </c>
      <c r="S26" s="14">
        <f>'SUPUESTOS BAU'!S99</f>
        <v>0</v>
      </c>
      <c r="T26" s="14">
        <f>'SUPUESTOS BAU'!T99</f>
        <v>0</v>
      </c>
      <c r="U26" s="14">
        <f>'SUPUESTOS BAU'!U99</f>
        <v>0</v>
      </c>
      <c r="V26" s="14">
        <f>'SUPUESTOS BAU'!V99</f>
        <v>0</v>
      </c>
      <c r="W26" s="14">
        <f>'SUPUESTOS BAU'!W99</f>
        <v>0</v>
      </c>
      <c r="X26" s="14">
        <f>'SUPUESTOS BAU'!X99</f>
        <v>0</v>
      </c>
      <c r="Y26" s="14">
        <f>'SUPUESTOS BAU'!Y99</f>
        <v>0</v>
      </c>
      <c r="Z26" s="14">
        <f>'SUPUESTOS BAU'!Z99</f>
        <v>0</v>
      </c>
      <c r="AA26" s="14">
        <f>'SUPUESTOS BAU'!AA99</f>
        <v>0</v>
      </c>
      <c r="AB26" s="14">
        <f>'SUPUESTOS BAU'!AB99</f>
        <v>0</v>
      </c>
      <c r="AC26" s="14">
        <f>'SUPUESTOS BAU'!AC99</f>
        <v>0</v>
      </c>
      <c r="AD26" s="14">
        <f>'SUPUESTOS BAU'!AD99</f>
        <v>0</v>
      </c>
      <c r="AE26" s="14">
        <f>'SUPUESTOS BAU'!AE99</f>
        <v>0</v>
      </c>
      <c r="AF26" s="14">
        <f>'SUPUESTOS BAU'!AF99</f>
        <v>0</v>
      </c>
      <c r="AG26" s="14">
        <f>'SUPUESTOS BAU'!AG99</f>
        <v>0</v>
      </c>
      <c r="AH26" s="14"/>
    </row>
    <row r="27" spans="1:34" x14ac:dyDescent="0.3">
      <c r="A27" s="10" t="s">
        <v>182</v>
      </c>
      <c r="B27" s="14">
        <f>SUM('SUPUESTOS BAU'!B112:B113)</f>
        <v>0</v>
      </c>
      <c r="C27" s="14">
        <f>SUM('SUPUESTOS BAU'!C112:C113)</f>
        <v>0</v>
      </c>
      <c r="D27" s="14">
        <f>SUM('SUPUESTOS BAU'!D112:D113)</f>
        <v>0</v>
      </c>
      <c r="E27" s="14">
        <f>SUM('SUPUESTOS BAU'!E112:E113)</f>
        <v>0</v>
      </c>
      <c r="F27" s="14">
        <f>SUM('SUPUESTOS BAU'!F112:F113)</f>
        <v>0</v>
      </c>
      <c r="G27" s="14">
        <f>SUM('SUPUESTOS BAU'!G112:G113)</f>
        <v>0</v>
      </c>
      <c r="H27" s="14">
        <f>SUM('SUPUESTOS BAU'!H112:H113)</f>
        <v>0</v>
      </c>
      <c r="I27" s="14">
        <f>SUM('SUPUESTOS BAU'!I112:I113)</f>
        <v>0</v>
      </c>
      <c r="J27" s="14">
        <f>SUM('SUPUESTOS BAU'!J112:J113)</f>
        <v>0</v>
      </c>
      <c r="K27" s="14">
        <f>SUM('SUPUESTOS BAU'!K112:K113)</f>
        <v>0</v>
      </c>
      <c r="L27" s="14">
        <f>SUM('SUPUESTOS BAU'!L112:L113)</f>
        <v>0</v>
      </c>
      <c r="M27" s="14">
        <f>SUM('SUPUESTOS BAU'!M112:M113)</f>
        <v>0</v>
      </c>
      <c r="N27" s="14">
        <f>SUM('SUPUESTOS BAU'!N112:N113)</f>
        <v>0</v>
      </c>
      <c r="O27" s="14">
        <f>SUM('SUPUESTOS BAU'!O112:O113)</f>
        <v>0</v>
      </c>
      <c r="P27" s="14">
        <f>SUM('SUPUESTOS BAU'!P112:P113)</f>
        <v>0</v>
      </c>
      <c r="Q27" s="14">
        <f>SUM('SUPUESTOS BAU'!Q112:Q113)</f>
        <v>0</v>
      </c>
      <c r="R27" s="14">
        <f>SUM('SUPUESTOS BAU'!R112:R113)</f>
        <v>0</v>
      </c>
      <c r="S27" s="14">
        <f>SUM('SUPUESTOS BAU'!S112:S113)</f>
        <v>0</v>
      </c>
      <c r="T27" s="14">
        <f>SUM('SUPUESTOS BAU'!T112:T113)</f>
        <v>0</v>
      </c>
      <c r="U27" s="14">
        <f>SUM('SUPUESTOS BAU'!U112:U113)</f>
        <v>0</v>
      </c>
      <c r="V27" s="14">
        <f>SUM('SUPUESTOS BAU'!V112:V113)</f>
        <v>0</v>
      </c>
      <c r="W27" s="14">
        <f>SUM('SUPUESTOS BAU'!W112:W113)</f>
        <v>0</v>
      </c>
      <c r="X27" s="14">
        <f>SUM('SUPUESTOS BAU'!X112:X113)</f>
        <v>0</v>
      </c>
      <c r="Y27" s="14">
        <f>SUM('SUPUESTOS BAU'!Y112:Y113)</f>
        <v>0</v>
      </c>
      <c r="Z27" s="14">
        <f>SUM('SUPUESTOS BAU'!Z112:Z113)</f>
        <v>0</v>
      </c>
      <c r="AA27" s="14">
        <f>SUM('SUPUESTOS BAU'!AA112:AA113)</f>
        <v>0</v>
      </c>
      <c r="AB27" s="14">
        <f>SUM('SUPUESTOS BAU'!AB112:AB113)</f>
        <v>0</v>
      </c>
      <c r="AC27" s="14">
        <f>SUM('SUPUESTOS BAU'!AC112:AC113)</f>
        <v>0</v>
      </c>
      <c r="AD27" s="14">
        <f>SUM('SUPUESTOS BAU'!AD112:AD113)</f>
        <v>0</v>
      </c>
      <c r="AE27" s="14">
        <f>SUM('SUPUESTOS BAU'!AE112:AE113)</f>
        <v>0</v>
      </c>
      <c r="AF27" s="14">
        <f>SUM('SUPUESTOS BAU'!AF112:AF113)</f>
        <v>0</v>
      </c>
      <c r="AG27" s="14">
        <f>SUM('SUPUESTOS BAU'!AG112:AG113)</f>
        <v>0</v>
      </c>
      <c r="AH27" s="14"/>
    </row>
    <row r="28" spans="1:34" x14ac:dyDescent="0.3">
      <c r="A28" s="10" t="s">
        <v>106</v>
      </c>
      <c r="B28" s="5">
        <f>SUM('SUPUESTOS BAU'!B135:B137)</f>
        <v>0</v>
      </c>
      <c r="C28" s="5">
        <f>SUM('SUPUESTOS BAU'!C135:C137)</f>
        <v>0</v>
      </c>
      <c r="D28" s="5">
        <f>SUM('SUPUESTOS BAU'!D135:D137)</f>
        <v>0</v>
      </c>
      <c r="E28" s="5">
        <f>SUM('SUPUESTOS BAU'!E135:E137)</f>
        <v>0</v>
      </c>
      <c r="F28" s="5">
        <f>SUM('SUPUESTOS BAU'!F135:F137)</f>
        <v>0</v>
      </c>
      <c r="G28" s="5">
        <f>SUM('SUPUESTOS BAU'!G135:G137)</f>
        <v>0</v>
      </c>
      <c r="H28" s="5">
        <f>SUM('SUPUESTOS BAU'!H135:H137)</f>
        <v>0</v>
      </c>
      <c r="I28" s="5">
        <f>SUM('SUPUESTOS BAU'!I135:I137)</f>
        <v>0</v>
      </c>
      <c r="J28" s="5">
        <f>SUM('SUPUESTOS BAU'!J135:J137)</f>
        <v>0</v>
      </c>
      <c r="K28" s="5">
        <f>SUM('SUPUESTOS BAU'!K135:K137)</f>
        <v>0</v>
      </c>
      <c r="L28" s="5">
        <f>SUM('SUPUESTOS BAU'!L135:L137)</f>
        <v>0</v>
      </c>
      <c r="M28" s="5">
        <f>SUM('SUPUESTOS BAU'!M135:M137)</f>
        <v>0</v>
      </c>
      <c r="N28" s="5">
        <f>SUM('SUPUESTOS BAU'!N135:N137)</f>
        <v>0</v>
      </c>
      <c r="O28" s="5">
        <f>SUM('SUPUESTOS BAU'!O135:O137)</f>
        <v>0</v>
      </c>
      <c r="P28" s="5">
        <f>SUM('SUPUESTOS BAU'!P135:P137)</f>
        <v>0</v>
      </c>
      <c r="Q28" s="5">
        <f>SUM('SUPUESTOS BAU'!Q135:Q137)</f>
        <v>0</v>
      </c>
      <c r="R28" s="5">
        <f>SUM('SUPUESTOS BAU'!R135:R137)</f>
        <v>0</v>
      </c>
      <c r="S28" s="5">
        <f>SUM('SUPUESTOS BAU'!S135:S137)</f>
        <v>0</v>
      </c>
      <c r="T28" s="5">
        <f>SUM('SUPUESTOS BAU'!T135:T137)</f>
        <v>0</v>
      </c>
      <c r="U28" s="5">
        <f>SUM('SUPUESTOS BAU'!U135:U137)</f>
        <v>0</v>
      </c>
      <c r="V28" s="5">
        <f>SUM('SUPUESTOS BAU'!V135:V137)</f>
        <v>0</v>
      </c>
      <c r="W28" s="5">
        <f>SUM('SUPUESTOS BAU'!W135:W137)</f>
        <v>0</v>
      </c>
      <c r="X28" s="5">
        <f>SUM('SUPUESTOS BAU'!X135:X137)</f>
        <v>0</v>
      </c>
      <c r="Y28" s="5">
        <f>SUM('SUPUESTOS BAU'!Y135:Y137)</f>
        <v>0</v>
      </c>
      <c r="Z28" s="5">
        <f>SUM('SUPUESTOS BAU'!Z135:Z137)</f>
        <v>0</v>
      </c>
      <c r="AA28" s="5">
        <f>SUM('SUPUESTOS BAU'!AA135:AA137)</f>
        <v>0</v>
      </c>
      <c r="AB28" s="5">
        <f>SUM('SUPUESTOS BAU'!AB135:AB137)</f>
        <v>0</v>
      </c>
      <c r="AC28" s="5">
        <f>SUM('SUPUESTOS BAU'!AC135:AC137)</f>
        <v>0</v>
      </c>
      <c r="AD28" s="5">
        <f>SUM('SUPUESTOS BAU'!AD135:AD137)</f>
        <v>0</v>
      </c>
      <c r="AE28" s="5">
        <f>SUM('SUPUESTOS BAU'!AE135:AE137)</f>
        <v>0</v>
      </c>
      <c r="AF28" s="5">
        <f>SUM('SUPUESTOS BAU'!AF135:AF137)</f>
        <v>0</v>
      </c>
      <c r="AG28" s="5">
        <f>SUM('SUPUESTOS BAU'!AG135:AG137)</f>
        <v>0</v>
      </c>
      <c r="AH28" s="14"/>
    </row>
    <row r="29" spans="1:34" x14ac:dyDescent="0.3">
      <c r="A29" s="10" t="s">
        <v>186</v>
      </c>
      <c r="B29" s="14">
        <f>SUM('SUPUESTOS BAU'!B127:B131)</f>
        <v>0</v>
      </c>
      <c r="C29" s="14">
        <f>SUM('SUPUESTOS BAU'!C127:C131)</f>
        <v>0</v>
      </c>
      <c r="D29" s="14">
        <f>SUM('SUPUESTOS BAU'!D127:D131)</f>
        <v>0</v>
      </c>
      <c r="E29" s="14">
        <f>SUM('SUPUESTOS BAU'!E127:E131)</f>
        <v>0</v>
      </c>
      <c r="F29" s="14">
        <f>SUM('SUPUESTOS BAU'!F127:F131)</f>
        <v>0</v>
      </c>
      <c r="G29" s="14">
        <f>SUM('SUPUESTOS BAU'!G127:G131)</f>
        <v>0</v>
      </c>
      <c r="H29" s="14">
        <f>SUM('SUPUESTOS BAU'!H127:H131)</f>
        <v>0</v>
      </c>
      <c r="I29" s="14">
        <f>SUM('SUPUESTOS BAU'!I127:I131)</f>
        <v>0</v>
      </c>
      <c r="J29" s="14">
        <f>SUM('SUPUESTOS BAU'!J127:J131)</f>
        <v>0</v>
      </c>
      <c r="K29" s="14">
        <f>SUM('SUPUESTOS BAU'!K127:K131)</f>
        <v>0</v>
      </c>
      <c r="L29" s="14">
        <f>SUM('SUPUESTOS BAU'!L127:L131)</f>
        <v>0</v>
      </c>
      <c r="M29" s="14">
        <f>SUM('SUPUESTOS BAU'!M127:M131)</f>
        <v>0</v>
      </c>
      <c r="N29" s="14">
        <f>SUM('SUPUESTOS BAU'!N127:N131)</f>
        <v>0</v>
      </c>
      <c r="O29" s="14">
        <f>SUM('SUPUESTOS BAU'!O127:O131)</f>
        <v>0</v>
      </c>
      <c r="P29" s="14">
        <f>SUM('SUPUESTOS BAU'!P127:P131)</f>
        <v>0</v>
      </c>
      <c r="Q29" s="14">
        <f>SUM('SUPUESTOS BAU'!Q127:Q131)</f>
        <v>0</v>
      </c>
      <c r="R29" s="14">
        <f>SUM('SUPUESTOS BAU'!R127:R131)</f>
        <v>0</v>
      </c>
      <c r="S29" s="14">
        <f>SUM('SUPUESTOS BAU'!S127:S131)</f>
        <v>0</v>
      </c>
      <c r="T29" s="14">
        <f>SUM('SUPUESTOS BAU'!T127:T131)</f>
        <v>0</v>
      </c>
      <c r="U29" s="14">
        <f>SUM('SUPUESTOS BAU'!U127:U131)</f>
        <v>0</v>
      </c>
      <c r="V29" s="14">
        <f>SUM('SUPUESTOS BAU'!V127:V131)</f>
        <v>0</v>
      </c>
      <c r="W29" s="14">
        <f>SUM('SUPUESTOS BAU'!W127:W131)</f>
        <v>0</v>
      </c>
      <c r="X29" s="14">
        <f>SUM('SUPUESTOS BAU'!X127:X131)</f>
        <v>0</v>
      </c>
      <c r="Y29" s="14">
        <f>SUM('SUPUESTOS BAU'!Y127:Y131)</f>
        <v>0</v>
      </c>
      <c r="Z29" s="14">
        <f>SUM('SUPUESTOS BAU'!Z127:Z131)</f>
        <v>0</v>
      </c>
      <c r="AA29" s="14">
        <f>SUM('SUPUESTOS BAU'!AA127:AA131)</f>
        <v>0</v>
      </c>
      <c r="AB29" s="14">
        <f>SUM('SUPUESTOS BAU'!AB127:AB131)</f>
        <v>0</v>
      </c>
      <c r="AC29" s="14">
        <f>SUM('SUPUESTOS BAU'!AC127:AC131)</f>
        <v>0</v>
      </c>
      <c r="AD29" s="14">
        <f>SUM('SUPUESTOS BAU'!AD127:AD131)</f>
        <v>0</v>
      </c>
      <c r="AE29" s="14">
        <f>SUM('SUPUESTOS BAU'!AE127:AE131)</f>
        <v>0</v>
      </c>
      <c r="AF29" s="14">
        <f>SUM('SUPUESTOS BAU'!AF127:AF131)</f>
        <v>0</v>
      </c>
      <c r="AG29" s="14">
        <f>SUM('SUPUESTOS BAU'!AG127:AG131)</f>
        <v>0</v>
      </c>
      <c r="AH29" s="14"/>
    </row>
    <row r="30" spans="1:34" x14ac:dyDescent="0.3">
      <c r="A30" s="10" t="s">
        <v>122</v>
      </c>
      <c r="B30" s="14">
        <f>+'SUPUESTOS BAU'!B32</f>
        <v>0</v>
      </c>
      <c r="C30" s="14">
        <f>+'SUPUESTOS BAU'!C32</f>
        <v>0</v>
      </c>
      <c r="D30" s="14">
        <f>+'SUPUESTOS BAU'!D32</f>
        <v>0</v>
      </c>
      <c r="E30" s="14">
        <f>+'SUPUESTOS BAU'!E32</f>
        <v>0</v>
      </c>
      <c r="F30" s="14">
        <f>+'SUPUESTOS BAU'!F32</f>
        <v>0</v>
      </c>
      <c r="G30" s="14">
        <f>+'SUPUESTOS BAU'!G32</f>
        <v>0</v>
      </c>
      <c r="H30" s="14">
        <f>+'SUPUESTOS BAU'!H32</f>
        <v>0</v>
      </c>
      <c r="I30" s="14">
        <f>+'SUPUESTOS BAU'!I32</f>
        <v>0</v>
      </c>
      <c r="J30" s="14">
        <f>+'SUPUESTOS BAU'!J32</f>
        <v>0</v>
      </c>
      <c r="K30" s="14">
        <f>+'SUPUESTOS BAU'!K32</f>
        <v>0</v>
      </c>
      <c r="L30" s="14">
        <f>+'SUPUESTOS BAU'!L32</f>
        <v>0</v>
      </c>
      <c r="M30" s="14">
        <f>+'SUPUESTOS BAU'!M32</f>
        <v>0</v>
      </c>
      <c r="N30" s="14">
        <f>+'SUPUESTOS BAU'!N32</f>
        <v>0</v>
      </c>
      <c r="O30" s="14">
        <f>+'SUPUESTOS BAU'!O32</f>
        <v>0</v>
      </c>
      <c r="P30" s="14">
        <f>+'SUPUESTOS BAU'!P32</f>
        <v>0</v>
      </c>
      <c r="Q30" s="14">
        <f>+'SUPUESTOS BAU'!Q32</f>
        <v>0</v>
      </c>
      <c r="R30" s="14">
        <f>+'SUPUESTOS BAU'!R32</f>
        <v>0</v>
      </c>
      <c r="S30" s="14">
        <f>+'SUPUESTOS BAU'!S32</f>
        <v>0</v>
      </c>
      <c r="T30" s="14">
        <f>+'SUPUESTOS BAU'!T32</f>
        <v>0</v>
      </c>
      <c r="U30" s="14">
        <f>+'SUPUESTOS BAU'!U32</f>
        <v>0</v>
      </c>
      <c r="V30" s="14">
        <f>+'SUPUESTOS BAU'!V32</f>
        <v>0</v>
      </c>
      <c r="W30" s="14">
        <f>+'SUPUESTOS BAU'!W32</f>
        <v>0</v>
      </c>
      <c r="X30" s="14">
        <f>+'SUPUESTOS BAU'!X32</f>
        <v>0</v>
      </c>
      <c r="Y30" s="14">
        <f>+'SUPUESTOS BAU'!Y32</f>
        <v>0</v>
      </c>
      <c r="Z30" s="14">
        <f>+'SUPUESTOS BAU'!Z32</f>
        <v>0</v>
      </c>
      <c r="AA30" s="14">
        <f>+'SUPUESTOS BAU'!AA32</f>
        <v>0</v>
      </c>
      <c r="AB30" s="14">
        <f>+'SUPUESTOS BAU'!AB32</f>
        <v>0</v>
      </c>
      <c r="AC30" s="14">
        <f>+'SUPUESTOS BAU'!AC32</f>
        <v>0</v>
      </c>
      <c r="AD30" s="14">
        <f>+'SUPUESTOS BAU'!AD32</f>
        <v>0</v>
      </c>
      <c r="AE30" s="14">
        <f>+'SUPUESTOS BAU'!AE32</f>
        <v>0</v>
      </c>
      <c r="AF30" s="14">
        <f>+'SUPUESTOS BAU'!AF32</f>
        <v>0</v>
      </c>
      <c r="AG30" s="14">
        <f>+'SUPUESTOS BAU'!AG32</f>
        <v>0</v>
      </c>
      <c r="AH30" s="14"/>
    </row>
    <row r="31" spans="1:34" x14ac:dyDescent="0.3">
      <c r="A31" s="10" t="s">
        <v>107</v>
      </c>
      <c r="B31" s="14">
        <f>SUM('SUPUESTOS BAU'!B148:B149)</f>
        <v>0</v>
      </c>
      <c r="C31" s="14">
        <f>SUM('SUPUESTOS BAU'!C148:C149)</f>
        <v>0</v>
      </c>
      <c r="D31" s="14">
        <f>SUM('SUPUESTOS BAU'!D148:D149)</f>
        <v>0</v>
      </c>
      <c r="E31" s="14">
        <f>SUM('SUPUESTOS BAU'!E148:E149)</f>
        <v>0</v>
      </c>
      <c r="F31" s="14">
        <f>SUM('SUPUESTOS BAU'!F148:F149)</f>
        <v>0</v>
      </c>
      <c r="G31" s="14">
        <f>SUM('SUPUESTOS BAU'!G148:G149)</f>
        <v>0</v>
      </c>
      <c r="H31" s="14">
        <f>SUM('SUPUESTOS BAU'!H148:H149)</f>
        <v>0</v>
      </c>
      <c r="I31" s="14">
        <f>SUM('SUPUESTOS BAU'!I148:I149)</f>
        <v>0</v>
      </c>
      <c r="J31" s="14">
        <f>SUM('SUPUESTOS BAU'!J148:J149)</f>
        <v>0</v>
      </c>
      <c r="K31" s="14">
        <f>SUM('SUPUESTOS BAU'!K148:K149)</f>
        <v>0</v>
      </c>
      <c r="L31" s="14">
        <f>SUM('SUPUESTOS BAU'!L148:L149)</f>
        <v>0</v>
      </c>
      <c r="M31" s="14">
        <f>SUM('SUPUESTOS BAU'!M148:M149)</f>
        <v>0</v>
      </c>
      <c r="N31" s="14">
        <f>SUM('SUPUESTOS BAU'!N148:N149)</f>
        <v>0</v>
      </c>
      <c r="O31" s="14">
        <f>SUM('SUPUESTOS BAU'!O148:O149)</f>
        <v>0</v>
      </c>
      <c r="P31" s="14">
        <f>SUM('SUPUESTOS BAU'!P148:P149)</f>
        <v>0</v>
      </c>
      <c r="Q31" s="14">
        <f>SUM('SUPUESTOS BAU'!Q148:Q149)</f>
        <v>0</v>
      </c>
      <c r="R31" s="14">
        <f>SUM('SUPUESTOS BAU'!R148:R149)</f>
        <v>0</v>
      </c>
      <c r="S31" s="14">
        <f>SUM('SUPUESTOS BAU'!S148:S149)</f>
        <v>0</v>
      </c>
      <c r="T31" s="14">
        <f>SUM('SUPUESTOS BAU'!T148:T149)</f>
        <v>0</v>
      </c>
      <c r="U31" s="14">
        <f>SUM('SUPUESTOS BAU'!U148:U149)</f>
        <v>0</v>
      </c>
      <c r="V31" s="14">
        <f>SUM('SUPUESTOS BAU'!V148:V149)</f>
        <v>0</v>
      </c>
      <c r="W31" s="14">
        <f>SUM('SUPUESTOS BAU'!W148:W149)</f>
        <v>0</v>
      </c>
      <c r="X31" s="14">
        <f>SUM('SUPUESTOS BAU'!X148:X149)</f>
        <v>0</v>
      </c>
      <c r="Y31" s="14">
        <f>SUM('SUPUESTOS BAU'!Y148:Y149)</f>
        <v>0</v>
      </c>
      <c r="Z31" s="14">
        <f>SUM('SUPUESTOS BAU'!Z148:Z149)</f>
        <v>0</v>
      </c>
      <c r="AA31" s="14">
        <f>SUM('SUPUESTOS BAU'!AA148:AA149)</f>
        <v>0</v>
      </c>
      <c r="AB31" s="14">
        <f>SUM('SUPUESTOS BAU'!AB148:AB149)</f>
        <v>0</v>
      </c>
      <c r="AC31" s="14">
        <f>SUM('SUPUESTOS BAU'!AC148:AC149)</f>
        <v>0</v>
      </c>
      <c r="AD31" s="14">
        <f>SUM('SUPUESTOS BAU'!AD148:AD149)</f>
        <v>0</v>
      </c>
      <c r="AE31" s="14">
        <f>SUM('SUPUESTOS BAU'!AE148:AE149)</f>
        <v>0</v>
      </c>
      <c r="AF31" s="14">
        <f>SUM('SUPUESTOS BAU'!AF148:AF149)</f>
        <v>0</v>
      </c>
      <c r="AG31" s="14">
        <f>SUM('SUPUESTOS BAU'!AG148:AG149)</f>
        <v>0</v>
      </c>
      <c r="AH31" s="14"/>
    </row>
    <row r="32" spans="1:34" x14ac:dyDescent="0.3">
      <c r="A32" s="13" t="s">
        <v>108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x14ac:dyDescent="0.3">
      <c r="A33" s="10" t="s">
        <v>109</v>
      </c>
      <c r="B33" s="14">
        <f>SUM('SUPUESTOS BAU'!B105:B106,'SUPUESTOS BAU'!B109:B110)</f>
        <v>0</v>
      </c>
      <c r="C33" s="14">
        <f>SUM('SUPUESTOS BAU'!C105:C106,'SUPUESTOS BAU'!C109:C110)</f>
        <v>0</v>
      </c>
      <c r="D33" s="14">
        <f>SUM('SUPUESTOS BAU'!D105:D106,'SUPUESTOS BAU'!D109:D110)</f>
        <v>0</v>
      </c>
      <c r="E33" s="14">
        <f>SUM('SUPUESTOS BAU'!E105:E106,'SUPUESTOS BAU'!E109:E110)</f>
        <v>0</v>
      </c>
      <c r="F33" s="14">
        <f>SUM('SUPUESTOS BAU'!F105:F106,'SUPUESTOS BAU'!F109:F110)</f>
        <v>0</v>
      </c>
      <c r="G33" s="14">
        <f>SUM('SUPUESTOS BAU'!G105:G106,'SUPUESTOS BAU'!G109:G110)</f>
        <v>0</v>
      </c>
      <c r="H33" s="14">
        <f>SUM('SUPUESTOS BAU'!H105:H106,'SUPUESTOS BAU'!H109:H110)</f>
        <v>0</v>
      </c>
      <c r="I33" s="14">
        <f>SUM('SUPUESTOS BAU'!I105:I106,'SUPUESTOS BAU'!I109:I110)</f>
        <v>0</v>
      </c>
      <c r="J33" s="14">
        <f>SUM('SUPUESTOS BAU'!J105:J106,'SUPUESTOS BAU'!J109:J110)</f>
        <v>0</v>
      </c>
      <c r="K33" s="14">
        <f>SUM('SUPUESTOS BAU'!K105:K106,'SUPUESTOS BAU'!K109:K110)</f>
        <v>0</v>
      </c>
      <c r="L33" s="14">
        <f>SUM('SUPUESTOS BAU'!L105:L106,'SUPUESTOS BAU'!L109:L110)</f>
        <v>0</v>
      </c>
      <c r="M33" s="14">
        <f>SUM('SUPUESTOS BAU'!M105:M106,'SUPUESTOS BAU'!M109:M110)</f>
        <v>0</v>
      </c>
      <c r="N33" s="14">
        <f>SUM('SUPUESTOS BAU'!N105:N106,'SUPUESTOS BAU'!N109:N110)</f>
        <v>0</v>
      </c>
      <c r="O33" s="14">
        <f>SUM('SUPUESTOS BAU'!O105:O106,'SUPUESTOS BAU'!O109:O110)</f>
        <v>0</v>
      </c>
      <c r="P33" s="14">
        <f>SUM('SUPUESTOS BAU'!P105:P106,'SUPUESTOS BAU'!P109:P110)</f>
        <v>0</v>
      </c>
      <c r="Q33" s="14">
        <f>SUM('SUPUESTOS BAU'!Q105:Q106,'SUPUESTOS BAU'!Q109:Q110)</f>
        <v>0</v>
      </c>
      <c r="R33" s="14">
        <f>SUM('SUPUESTOS BAU'!R105:R106,'SUPUESTOS BAU'!R109:R110)</f>
        <v>0</v>
      </c>
      <c r="S33" s="14">
        <f>SUM('SUPUESTOS BAU'!S105:S106,'SUPUESTOS BAU'!S109:S110)</f>
        <v>0</v>
      </c>
      <c r="T33" s="14">
        <f>SUM('SUPUESTOS BAU'!T105:T106,'SUPUESTOS BAU'!T109:T110)</f>
        <v>0</v>
      </c>
      <c r="U33" s="14">
        <f>SUM('SUPUESTOS BAU'!U105:U106,'SUPUESTOS BAU'!U109:U110)</f>
        <v>0</v>
      </c>
      <c r="V33" s="14">
        <f>SUM('SUPUESTOS BAU'!V105:V106,'SUPUESTOS BAU'!V109:V110)</f>
        <v>0</v>
      </c>
      <c r="W33" s="14">
        <f>SUM('SUPUESTOS BAU'!W105:W106,'SUPUESTOS BAU'!W109:W110)</f>
        <v>0</v>
      </c>
      <c r="X33" s="14">
        <f>SUM('SUPUESTOS BAU'!X105:X106,'SUPUESTOS BAU'!X109:X110)</f>
        <v>0</v>
      </c>
      <c r="Y33" s="14">
        <f>SUM('SUPUESTOS BAU'!Y105:Y106,'SUPUESTOS BAU'!Y109:Y110)</f>
        <v>0</v>
      </c>
      <c r="Z33" s="14">
        <f>SUM('SUPUESTOS BAU'!Z105:Z106,'SUPUESTOS BAU'!Z109:Z110)</f>
        <v>0</v>
      </c>
      <c r="AA33" s="14">
        <f>SUM('SUPUESTOS BAU'!AA105:AA106,'SUPUESTOS BAU'!AA109:AA110)</f>
        <v>0</v>
      </c>
      <c r="AB33" s="14">
        <f>SUM('SUPUESTOS BAU'!AB105:AB106,'SUPUESTOS BAU'!AB109:AB110)</f>
        <v>0</v>
      </c>
      <c r="AC33" s="14">
        <f>SUM('SUPUESTOS BAU'!AC105:AC106,'SUPUESTOS BAU'!AC109:AC110)</f>
        <v>0</v>
      </c>
      <c r="AD33" s="14">
        <f>SUM('SUPUESTOS BAU'!AD105:AD106,'SUPUESTOS BAU'!AD109:AD110)</f>
        <v>0</v>
      </c>
      <c r="AE33" s="14">
        <f>SUM('SUPUESTOS BAU'!AE105:AE106,'SUPUESTOS BAU'!AE109:AE110)</f>
        <v>0</v>
      </c>
      <c r="AF33" s="14">
        <f>SUM('SUPUESTOS BAU'!AF105:AF106,'SUPUESTOS BAU'!AF109:AF110)</f>
        <v>0</v>
      </c>
      <c r="AG33" s="14">
        <f>SUM('SUPUESTOS BAU'!AG105:AG106,'SUPUESTOS BAU'!AG109:AG110)</f>
        <v>0</v>
      </c>
      <c r="AH33" s="14"/>
    </row>
    <row r="34" spans="1:34" x14ac:dyDescent="0.3">
      <c r="A34" s="10" t="s">
        <v>183</v>
      </c>
      <c r="B34" s="14">
        <f>SUM('SUPUESTOS BAU'!B119:B121)</f>
        <v>0</v>
      </c>
      <c r="C34" s="14">
        <f>SUM('SUPUESTOS BAU'!C119:C121)</f>
        <v>0</v>
      </c>
      <c r="D34" s="14">
        <f>SUM('SUPUESTOS BAU'!D119:D121)</f>
        <v>0</v>
      </c>
      <c r="E34" s="14">
        <f>SUM('SUPUESTOS BAU'!E119:E121)</f>
        <v>0</v>
      </c>
      <c r="F34" s="14">
        <f>SUM('SUPUESTOS BAU'!F119:F121)</f>
        <v>0</v>
      </c>
      <c r="G34" s="14">
        <f>SUM('SUPUESTOS BAU'!G119:G121)</f>
        <v>0</v>
      </c>
      <c r="H34" s="14">
        <f>SUM('SUPUESTOS BAU'!H119:H121)</f>
        <v>0</v>
      </c>
      <c r="I34" s="14">
        <f>SUM('SUPUESTOS BAU'!I119:I121)</f>
        <v>0</v>
      </c>
      <c r="J34" s="14">
        <f>SUM('SUPUESTOS BAU'!J119:J121)</f>
        <v>0</v>
      </c>
      <c r="K34" s="14">
        <f>SUM('SUPUESTOS BAU'!K119:K121)</f>
        <v>0</v>
      </c>
      <c r="L34" s="14">
        <f>SUM('SUPUESTOS BAU'!L119:L121)</f>
        <v>0</v>
      </c>
      <c r="M34" s="14">
        <f>SUM('SUPUESTOS BAU'!M119:M121)</f>
        <v>0</v>
      </c>
      <c r="N34" s="14">
        <f>SUM('SUPUESTOS BAU'!N119:N121)</f>
        <v>0</v>
      </c>
      <c r="O34" s="14">
        <f>SUM('SUPUESTOS BAU'!O119:O121)</f>
        <v>0</v>
      </c>
      <c r="P34" s="14">
        <f>SUM('SUPUESTOS BAU'!P119:P121)</f>
        <v>0</v>
      </c>
      <c r="Q34" s="14">
        <f>SUM('SUPUESTOS BAU'!Q119:Q121)</f>
        <v>0</v>
      </c>
      <c r="R34" s="14">
        <f>SUM('SUPUESTOS BAU'!R119:R121)</f>
        <v>0</v>
      </c>
      <c r="S34" s="14">
        <f>SUM('SUPUESTOS BAU'!S119:S121)</f>
        <v>0</v>
      </c>
      <c r="T34" s="14">
        <f>SUM('SUPUESTOS BAU'!T119:T121)</f>
        <v>0</v>
      </c>
      <c r="U34" s="14">
        <f>SUM('SUPUESTOS BAU'!U119:U121)</f>
        <v>0</v>
      </c>
      <c r="V34" s="14">
        <f>SUM('SUPUESTOS BAU'!V119:V121)</f>
        <v>0</v>
      </c>
      <c r="W34" s="14">
        <f>SUM('SUPUESTOS BAU'!W119:W121)</f>
        <v>0</v>
      </c>
      <c r="X34" s="14">
        <f>SUM('SUPUESTOS BAU'!X119:X121)</f>
        <v>0</v>
      </c>
      <c r="Y34" s="14">
        <f>SUM('SUPUESTOS BAU'!Y119:Y121)</f>
        <v>0</v>
      </c>
      <c r="Z34" s="14">
        <f>SUM('SUPUESTOS BAU'!Z119:Z121)</f>
        <v>0</v>
      </c>
      <c r="AA34" s="14">
        <f>SUM('SUPUESTOS BAU'!AA119:AA121)</f>
        <v>0</v>
      </c>
      <c r="AB34" s="14">
        <f>SUM('SUPUESTOS BAU'!AB119:AB121)</f>
        <v>0</v>
      </c>
      <c r="AC34" s="14">
        <f>SUM('SUPUESTOS BAU'!AC119:AC121)</f>
        <v>0</v>
      </c>
      <c r="AD34" s="14">
        <f>SUM('SUPUESTOS BAU'!AD119:AD121)</f>
        <v>0</v>
      </c>
      <c r="AE34" s="14">
        <f>SUM('SUPUESTOS BAU'!AE119:AE121)</f>
        <v>0</v>
      </c>
      <c r="AF34" s="14">
        <f>SUM('SUPUESTOS BAU'!AF119:AF121)</f>
        <v>0</v>
      </c>
      <c r="AG34" s="14">
        <f>SUM('SUPUESTOS BAU'!AG119:AG121)</f>
        <v>0</v>
      </c>
      <c r="AH34" s="14"/>
    </row>
    <row r="35" spans="1:34" x14ac:dyDescent="0.3">
      <c r="A35" s="10" t="s">
        <v>110</v>
      </c>
      <c r="B35" s="14">
        <f>SUM('SUPUESTOS BAU'!B140:B144)</f>
        <v>0</v>
      </c>
      <c r="C35" s="14">
        <f>SUM('SUPUESTOS BAU'!C140:C144)</f>
        <v>0</v>
      </c>
      <c r="D35" s="14">
        <f>SUM('SUPUESTOS BAU'!D140:D144)</f>
        <v>0</v>
      </c>
      <c r="E35" s="14">
        <f>SUM('SUPUESTOS BAU'!E140:E144)</f>
        <v>0</v>
      </c>
      <c r="F35" s="14">
        <f>SUM('SUPUESTOS BAU'!F140:F144)</f>
        <v>0</v>
      </c>
      <c r="G35" s="14">
        <f>SUM('SUPUESTOS BAU'!G140:G144)</f>
        <v>0</v>
      </c>
      <c r="H35" s="14">
        <f>SUM('SUPUESTOS BAU'!H140:H144)</f>
        <v>0</v>
      </c>
      <c r="I35" s="14">
        <f>SUM('SUPUESTOS BAU'!I140:I144)</f>
        <v>0</v>
      </c>
      <c r="J35" s="14">
        <f>SUM('SUPUESTOS BAU'!J140:J144)</f>
        <v>0</v>
      </c>
      <c r="K35" s="14">
        <f>SUM('SUPUESTOS BAU'!K140:K144)</f>
        <v>0</v>
      </c>
      <c r="L35" s="14">
        <f>SUM('SUPUESTOS BAU'!L140:L144)</f>
        <v>0</v>
      </c>
      <c r="M35" s="14">
        <f>SUM('SUPUESTOS BAU'!M140:M144)</f>
        <v>0</v>
      </c>
      <c r="N35" s="14">
        <f>SUM('SUPUESTOS BAU'!N140:N144)</f>
        <v>0</v>
      </c>
      <c r="O35" s="14">
        <f>SUM('SUPUESTOS BAU'!O140:O144)</f>
        <v>0</v>
      </c>
      <c r="P35" s="14">
        <f>SUM('SUPUESTOS BAU'!P140:P144)</f>
        <v>0</v>
      </c>
      <c r="Q35" s="14">
        <f>SUM('SUPUESTOS BAU'!Q140:Q144)</f>
        <v>0</v>
      </c>
      <c r="R35" s="14">
        <f>SUM('SUPUESTOS BAU'!R140:R144)</f>
        <v>0</v>
      </c>
      <c r="S35" s="14">
        <f>SUM('SUPUESTOS BAU'!S140:S144)</f>
        <v>0</v>
      </c>
      <c r="T35" s="14">
        <f>SUM('SUPUESTOS BAU'!T140:T144)</f>
        <v>0</v>
      </c>
      <c r="U35" s="14">
        <f>SUM('SUPUESTOS BAU'!U140:U144)</f>
        <v>0</v>
      </c>
      <c r="V35" s="14">
        <f>SUM('SUPUESTOS BAU'!V140:V144)</f>
        <v>0</v>
      </c>
      <c r="W35" s="14">
        <f>SUM('SUPUESTOS BAU'!W140:W144)</f>
        <v>0</v>
      </c>
      <c r="X35" s="14">
        <f>SUM('SUPUESTOS BAU'!X140:X144)</f>
        <v>0</v>
      </c>
      <c r="Y35" s="14">
        <f>SUM('SUPUESTOS BAU'!Y140:Y144)</f>
        <v>0</v>
      </c>
      <c r="Z35" s="14">
        <f>SUM('SUPUESTOS BAU'!Z140:Z144)</f>
        <v>0</v>
      </c>
      <c r="AA35" s="14">
        <f>SUM('SUPUESTOS BAU'!AA140:AA144)</f>
        <v>0</v>
      </c>
      <c r="AB35" s="14">
        <f>SUM('SUPUESTOS BAU'!AB140:AB144)</f>
        <v>0</v>
      </c>
      <c r="AC35" s="14">
        <f>SUM('SUPUESTOS BAU'!AC140:AC144)</f>
        <v>0</v>
      </c>
      <c r="AD35" s="14">
        <f>SUM('SUPUESTOS BAU'!AD140:AD144)</f>
        <v>0</v>
      </c>
      <c r="AE35" s="14">
        <f>SUM('SUPUESTOS BAU'!AE140:AE144)</f>
        <v>0</v>
      </c>
      <c r="AF35" s="14">
        <f>SUM('SUPUESTOS BAU'!AF140:AF144)</f>
        <v>0</v>
      </c>
      <c r="AG35" s="14">
        <f>SUM('SUPUESTOS BAU'!AG140:AG144)</f>
        <v>0</v>
      </c>
      <c r="AH35" s="14"/>
    </row>
    <row r="36" spans="1:34" ht="8.85" customHeight="1" thickBot="1" x14ac:dyDescent="0.35">
      <c r="A36" s="10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ht="15" thickTop="1" x14ac:dyDescent="0.3">
      <c r="A37" s="24" t="s">
        <v>111</v>
      </c>
      <c r="B37" s="25">
        <f t="shared" ref="B37:AG37" si="4">SUM(B21:B23)</f>
        <v>0</v>
      </c>
      <c r="C37" s="25">
        <f t="shared" si="4"/>
        <v>0</v>
      </c>
      <c r="D37" s="25">
        <f t="shared" si="4"/>
        <v>0</v>
      </c>
      <c r="E37" s="25">
        <f t="shared" si="4"/>
        <v>0</v>
      </c>
      <c r="F37" s="25">
        <f t="shared" si="4"/>
        <v>0</v>
      </c>
      <c r="G37" s="25">
        <f t="shared" si="4"/>
        <v>0</v>
      </c>
      <c r="H37" s="25">
        <f t="shared" si="4"/>
        <v>0</v>
      </c>
      <c r="I37" s="25">
        <f t="shared" si="4"/>
        <v>0</v>
      </c>
      <c r="J37" s="25">
        <f t="shared" si="4"/>
        <v>0</v>
      </c>
      <c r="K37" s="25">
        <f t="shared" si="4"/>
        <v>0</v>
      </c>
      <c r="L37" s="25">
        <f t="shared" si="4"/>
        <v>0</v>
      </c>
      <c r="M37" s="25">
        <f t="shared" si="4"/>
        <v>0</v>
      </c>
      <c r="N37" s="25">
        <f t="shared" si="4"/>
        <v>0</v>
      </c>
      <c r="O37" s="25">
        <f t="shared" si="4"/>
        <v>0</v>
      </c>
      <c r="P37" s="25">
        <f t="shared" si="4"/>
        <v>0</v>
      </c>
      <c r="Q37" s="25">
        <f t="shared" si="4"/>
        <v>0</v>
      </c>
      <c r="R37" s="25">
        <f t="shared" si="4"/>
        <v>0</v>
      </c>
      <c r="S37" s="25">
        <f t="shared" si="4"/>
        <v>0</v>
      </c>
      <c r="T37" s="25">
        <f t="shared" si="4"/>
        <v>0</v>
      </c>
      <c r="U37" s="25">
        <f t="shared" si="4"/>
        <v>0</v>
      </c>
      <c r="V37" s="25">
        <f t="shared" si="4"/>
        <v>0</v>
      </c>
      <c r="W37" s="25">
        <f t="shared" si="4"/>
        <v>0</v>
      </c>
      <c r="X37" s="25">
        <f t="shared" si="4"/>
        <v>0</v>
      </c>
      <c r="Y37" s="25">
        <f t="shared" si="4"/>
        <v>0</v>
      </c>
      <c r="Z37" s="25">
        <f t="shared" si="4"/>
        <v>0</v>
      </c>
      <c r="AA37" s="25">
        <f t="shared" si="4"/>
        <v>0</v>
      </c>
      <c r="AB37" s="25">
        <f t="shared" si="4"/>
        <v>0</v>
      </c>
      <c r="AC37" s="25">
        <f t="shared" si="4"/>
        <v>0</v>
      </c>
      <c r="AD37" s="25">
        <f t="shared" si="4"/>
        <v>0</v>
      </c>
      <c r="AE37" s="25">
        <f t="shared" si="4"/>
        <v>0</v>
      </c>
      <c r="AF37" s="25">
        <f t="shared" si="4"/>
        <v>0</v>
      </c>
      <c r="AG37" s="25">
        <f t="shared" si="4"/>
        <v>0</v>
      </c>
      <c r="AH37" s="14"/>
    </row>
    <row r="38" spans="1:34" x14ac:dyDescent="0.3">
      <c r="A38" s="10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x14ac:dyDescent="0.3">
      <c r="A39" s="13" t="s">
        <v>112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x14ac:dyDescent="0.3">
      <c r="A40" s="13" t="s">
        <v>113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ht="15" thickBot="1" x14ac:dyDescent="0.3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5" thickTop="1" x14ac:dyDescent="0.3">
      <c r="A42" s="24" t="s">
        <v>114</v>
      </c>
      <c r="B42" s="25">
        <f>SUM(B37:B40)</f>
        <v>0</v>
      </c>
      <c r="C42" s="25">
        <f t="shared" ref="C42:AG42" si="5">SUM(C37:C40)</f>
        <v>0</v>
      </c>
      <c r="D42" s="25">
        <f t="shared" si="5"/>
        <v>0</v>
      </c>
      <c r="E42" s="25">
        <f t="shared" si="5"/>
        <v>0</v>
      </c>
      <c r="F42" s="25">
        <f t="shared" si="5"/>
        <v>0</v>
      </c>
      <c r="G42" s="25">
        <f t="shared" si="5"/>
        <v>0</v>
      </c>
      <c r="H42" s="25">
        <f t="shared" si="5"/>
        <v>0</v>
      </c>
      <c r="I42" s="25">
        <f t="shared" si="5"/>
        <v>0</v>
      </c>
      <c r="J42" s="25">
        <f t="shared" si="5"/>
        <v>0</v>
      </c>
      <c r="K42" s="25">
        <f t="shared" si="5"/>
        <v>0</v>
      </c>
      <c r="L42" s="25">
        <f t="shared" si="5"/>
        <v>0</v>
      </c>
      <c r="M42" s="25">
        <f t="shared" si="5"/>
        <v>0</v>
      </c>
      <c r="N42" s="25">
        <f t="shared" si="5"/>
        <v>0</v>
      </c>
      <c r="O42" s="25">
        <f t="shared" si="5"/>
        <v>0</v>
      </c>
      <c r="P42" s="25">
        <f t="shared" si="5"/>
        <v>0</v>
      </c>
      <c r="Q42" s="25">
        <f t="shared" si="5"/>
        <v>0</v>
      </c>
      <c r="R42" s="25">
        <f t="shared" si="5"/>
        <v>0</v>
      </c>
      <c r="S42" s="25">
        <f t="shared" si="5"/>
        <v>0</v>
      </c>
      <c r="T42" s="25">
        <f t="shared" si="5"/>
        <v>0</v>
      </c>
      <c r="U42" s="25">
        <f t="shared" si="5"/>
        <v>0</v>
      </c>
      <c r="V42" s="25">
        <f t="shared" si="5"/>
        <v>0</v>
      </c>
      <c r="W42" s="25">
        <f t="shared" si="5"/>
        <v>0</v>
      </c>
      <c r="X42" s="25">
        <f t="shared" si="5"/>
        <v>0</v>
      </c>
      <c r="Y42" s="25">
        <f t="shared" si="5"/>
        <v>0</v>
      </c>
      <c r="Z42" s="25">
        <f t="shared" si="5"/>
        <v>0</v>
      </c>
      <c r="AA42" s="25">
        <f t="shared" si="5"/>
        <v>0</v>
      </c>
      <c r="AB42" s="25">
        <f t="shared" si="5"/>
        <v>0</v>
      </c>
      <c r="AC42" s="25">
        <f t="shared" si="5"/>
        <v>0</v>
      </c>
      <c r="AD42" s="25">
        <f t="shared" si="5"/>
        <v>0</v>
      </c>
      <c r="AE42" s="25">
        <f t="shared" si="5"/>
        <v>0</v>
      </c>
      <c r="AF42" s="25">
        <f t="shared" si="5"/>
        <v>0</v>
      </c>
      <c r="AG42" s="25">
        <f t="shared" si="5"/>
        <v>0</v>
      </c>
      <c r="AH42" s="14"/>
    </row>
    <row r="43" spans="1:34" x14ac:dyDescent="0.3">
      <c r="A43" s="13" t="s">
        <v>115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5" thickBot="1" x14ac:dyDescent="0.3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ht="15" thickTop="1" x14ac:dyDescent="0.3">
      <c r="A45" s="26" t="s">
        <v>116</v>
      </c>
      <c r="B45" s="27">
        <f>SUM(B42:B43)</f>
        <v>0</v>
      </c>
      <c r="C45" s="27">
        <f t="shared" ref="C45:AG45" si="6">SUM(C42:C43)</f>
        <v>0</v>
      </c>
      <c r="D45" s="27">
        <f t="shared" si="6"/>
        <v>0</v>
      </c>
      <c r="E45" s="27">
        <f t="shared" si="6"/>
        <v>0</v>
      </c>
      <c r="F45" s="27">
        <f t="shared" si="6"/>
        <v>0</v>
      </c>
      <c r="G45" s="27">
        <f t="shared" si="6"/>
        <v>0</v>
      </c>
      <c r="H45" s="27">
        <f t="shared" si="6"/>
        <v>0</v>
      </c>
      <c r="I45" s="27">
        <f t="shared" si="6"/>
        <v>0</v>
      </c>
      <c r="J45" s="27">
        <f t="shared" si="6"/>
        <v>0</v>
      </c>
      <c r="K45" s="27">
        <f t="shared" si="6"/>
        <v>0</v>
      </c>
      <c r="L45" s="27">
        <f t="shared" si="6"/>
        <v>0</v>
      </c>
      <c r="M45" s="27">
        <f t="shared" si="6"/>
        <v>0</v>
      </c>
      <c r="N45" s="27">
        <f t="shared" si="6"/>
        <v>0</v>
      </c>
      <c r="O45" s="27">
        <f t="shared" si="6"/>
        <v>0</v>
      </c>
      <c r="P45" s="27">
        <f t="shared" si="6"/>
        <v>0</v>
      </c>
      <c r="Q45" s="27">
        <f t="shared" si="6"/>
        <v>0</v>
      </c>
      <c r="R45" s="27">
        <f t="shared" si="6"/>
        <v>0</v>
      </c>
      <c r="S45" s="27">
        <f t="shared" si="6"/>
        <v>0</v>
      </c>
      <c r="T45" s="27">
        <f t="shared" si="6"/>
        <v>0</v>
      </c>
      <c r="U45" s="27">
        <f t="shared" si="6"/>
        <v>0</v>
      </c>
      <c r="V45" s="27">
        <f t="shared" si="6"/>
        <v>0</v>
      </c>
      <c r="W45" s="27">
        <f t="shared" si="6"/>
        <v>0</v>
      </c>
      <c r="X45" s="27">
        <f t="shared" si="6"/>
        <v>0</v>
      </c>
      <c r="Y45" s="27">
        <f t="shared" si="6"/>
        <v>0</v>
      </c>
      <c r="Z45" s="27">
        <f t="shared" si="6"/>
        <v>0</v>
      </c>
      <c r="AA45" s="27">
        <f t="shared" si="6"/>
        <v>0</v>
      </c>
      <c r="AB45" s="27">
        <f t="shared" si="6"/>
        <v>0</v>
      </c>
      <c r="AC45" s="27">
        <f t="shared" si="6"/>
        <v>0</v>
      </c>
      <c r="AD45" s="27">
        <f t="shared" si="6"/>
        <v>0</v>
      </c>
      <c r="AE45" s="27">
        <f t="shared" si="6"/>
        <v>0</v>
      </c>
      <c r="AF45" s="27">
        <f t="shared" si="6"/>
        <v>0</v>
      </c>
      <c r="AG45" s="27">
        <f t="shared" si="6"/>
        <v>0</v>
      </c>
      <c r="AH45" s="14"/>
    </row>
    <row r="46" spans="1:34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1:34" x14ac:dyDescent="0.3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2:34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2:34" x14ac:dyDescent="0.3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2:34" x14ac:dyDescent="0.3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2:34" x14ac:dyDescent="0.3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2:34" x14ac:dyDescent="0.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2:34" x14ac:dyDescent="0.3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2:34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2:34" x14ac:dyDescent="0.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2:34" x14ac:dyDescent="0.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2:34" x14ac:dyDescent="0.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2:34" x14ac:dyDescent="0.3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2:34" x14ac:dyDescent="0.3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2:34" x14ac:dyDescent="0.3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2:34" x14ac:dyDescent="0.3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2:34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2:34" x14ac:dyDescent="0.3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2:34" x14ac:dyDescent="0.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2:34" x14ac:dyDescent="0.3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2:34" x14ac:dyDescent="0.3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2:34" x14ac:dyDescent="0.3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2:34" x14ac:dyDescent="0.3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2:34" x14ac:dyDescent="0.3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2:34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2:34" x14ac:dyDescent="0.3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 spans="2:34" x14ac:dyDescent="0.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2:34" x14ac:dyDescent="0.3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2:34" x14ac:dyDescent="0.3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 spans="2:34" x14ac:dyDescent="0.3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2:34" x14ac:dyDescent="0.3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E540-82A5-4CD7-BFBD-81A785A72809}">
  <sheetPr>
    <tabColor theme="5"/>
  </sheetPr>
  <dimension ref="A1:IP15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baseColWidth="10" defaultColWidth="10.88671875" defaultRowHeight="14.4" x14ac:dyDescent="0.3"/>
  <cols>
    <col min="1" max="1" width="48" bestFit="1" customWidth="1"/>
    <col min="2" max="33" width="14.5546875" style="5" customWidth="1"/>
    <col min="34" max="16384" width="10.88671875" style="5"/>
  </cols>
  <sheetData>
    <row r="1" spans="1:250" customFormat="1" ht="18.600000000000001" thickTop="1" thickBot="1" x14ac:dyDescent="0.4">
      <c r="A1" s="2" t="s">
        <v>72</v>
      </c>
      <c r="B1" s="50">
        <f>'SUPUESTOS BAU'!B1:B2</f>
        <v>43251</v>
      </c>
      <c r="C1" s="50">
        <f>'SUPUESTOS BAU'!C1:C2</f>
        <v>43281</v>
      </c>
      <c r="D1" s="50">
        <f>'SUPUESTOS BAU'!D1:D2</f>
        <v>43312</v>
      </c>
      <c r="E1" s="50">
        <f>'SUPUESTOS BAU'!E1:E2</f>
        <v>43343</v>
      </c>
      <c r="F1" s="50">
        <f>'SUPUESTOS BAU'!F1:F2</f>
        <v>43373</v>
      </c>
      <c r="G1" s="50">
        <f>'SUPUESTOS BAU'!G1:G2</f>
        <v>43404</v>
      </c>
      <c r="H1" s="50">
        <f>'SUPUESTOS BAU'!H1:H2</f>
        <v>43434</v>
      </c>
      <c r="I1" s="50">
        <f>'SUPUESTOS BAU'!I1:I2</f>
        <v>43465</v>
      </c>
      <c r="J1" s="50">
        <f>'SUPUESTOS BAU'!J1:J2</f>
        <v>43496</v>
      </c>
      <c r="K1" s="50">
        <f>'SUPUESTOS BAU'!K1:K2</f>
        <v>43524</v>
      </c>
      <c r="L1" s="50">
        <f>'SUPUESTOS BAU'!L1:L2</f>
        <v>43555</v>
      </c>
      <c r="M1" s="50">
        <f>'SUPUESTOS BAU'!M1:M2</f>
        <v>43585</v>
      </c>
      <c r="N1" s="50">
        <f>'SUPUESTOS BAU'!N1:N2</f>
        <v>43616</v>
      </c>
      <c r="O1" s="50">
        <f>'SUPUESTOS BAU'!O1:O2</f>
        <v>43646</v>
      </c>
      <c r="P1" s="50">
        <f>'SUPUESTOS BAU'!P1:P2</f>
        <v>43677</v>
      </c>
      <c r="Q1" s="50">
        <f>'SUPUESTOS BAU'!Q1:Q2</f>
        <v>43707</v>
      </c>
      <c r="R1" s="50">
        <f>'SUPUESTOS BAU'!R1:R2</f>
        <v>43738</v>
      </c>
      <c r="S1" s="50">
        <f>'SUPUESTOS BAU'!S1:S2</f>
        <v>43769</v>
      </c>
      <c r="T1" s="50">
        <f>'SUPUESTOS BAU'!T1:T2</f>
        <v>43799</v>
      </c>
      <c r="U1" s="50">
        <f>'SUPUESTOS BAU'!U1:U2</f>
        <v>43830</v>
      </c>
      <c r="V1" s="50">
        <f>'SUPUESTOS BAU'!V1:V2</f>
        <v>43861</v>
      </c>
      <c r="W1" s="50">
        <f>'SUPUESTOS BAU'!W1:W2</f>
        <v>43889</v>
      </c>
      <c r="X1" s="50">
        <f>'SUPUESTOS BAU'!X1:X2</f>
        <v>43921</v>
      </c>
      <c r="Y1" s="50">
        <f>'SUPUESTOS BAU'!Y1:Y2</f>
        <v>43951</v>
      </c>
      <c r="Z1" s="50">
        <f>'SUPUESTOS BAU'!Z1:Z2</f>
        <v>43982</v>
      </c>
      <c r="AA1" s="50">
        <f>'SUPUESTOS BAU'!AA1:AA2</f>
        <v>44012</v>
      </c>
      <c r="AB1" s="50">
        <f>'SUPUESTOS BAU'!AB1:AB2</f>
        <v>44043</v>
      </c>
      <c r="AC1" s="50">
        <f>'SUPUESTOS BAU'!AC1:AC2</f>
        <v>44073</v>
      </c>
      <c r="AD1" s="50">
        <f>'SUPUESTOS BAU'!AD1:AD2</f>
        <v>44104</v>
      </c>
      <c r="AE1" s="50">
        <f>'SUPUESTOS BAU'!AE1:AE2</f>
        <v>44135</v>
      </c>
      <c r="AF1" s="50">
        <f>'SUPUESTOS BAU'!AF1:AF2</f>
        <v>44165</v>
      </c>
      <c r="AG1" s="50">
        <f>'SUPUESTOS BAU'!AG1:AG2</f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850000000000001" customHeight="1" thickTop="1" thickBot="1" x14ac:dyDescent="0.4">
      <c r="A2" s="3" t="str">
        <f>'SUPUESTOS BAU'!A2</f>
        <v>NOMBRE DE LA STARTUP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250" customFormat="1" ht="15" thickTop="1" x14ac:dyDescent="0.3"/>
    <row r="4" spans="1:250" customFormat="1" x14ac:dyDescent="0.3">
      <c r="A4" s="4" t="s">
        <v>117</v>
      </c>
      <c r="B4" s="22">
        <f>SUM(B5:B10)</f>
        <v>0</v>
      </c>
      <c r="C4" s="22">
        <f t="shared" ref="C4:AG4" si="0">SUM(C5:C10)</f>
        <v>0</v>
      </c>
      <c r="D4" s="22">
        <f t="shared" si="0"/>
        <v>0</v>
      </c>
      <c r="E4" s="22">
        <f t="shared" si="0"/>
        <v>0</v>
      </c>
      <c r="F4" s="22">
        <f t="shared" si="0"/>
        <v>0</v>
      </c>
      <c r="G4" s="22">
        <f t="shared" si="0"/>
        <v>0</v>
      </c>
      <c r="H4" s="22">
        <f t="shared" si="0"/>
        <v>0</v>
      </c>
      <c r="I4" s="22">
        <f t="shared" si="0"/>
        <v>0</v>
      </c>
      <c r="J4" s="22">
        <f t="shared" si="0"/>
        <v>0</v>
      </c>
      <c r="K4" s="22">
        <f t="shared" si="0"/>
        <v>0</v>
      </c>
      <c r="L4" s="22">
        <f t="shared" si="0"/>
        <v>0</v>
      </c>
      <c r="M4" s="22">
        <f t="shared" si="0"/>
        <v>0</v>
      </c>
      <c r="N4" s="22">
        <f t="shared" si="0"/>
        <v>0</v>
      </c>
      <c r="O4" s="22">
        <f t="shared" si="0"/>
        <v>0</v>
      </c>
      <c r="P4" s="22">
        <f t="shared" si="0"/>
        <v>0</v>
      </c>
      <c r="Q4" s="22">
        <f t="shared" si="0"/>
        <v>0</v>
      </c>
      <c r="R4" s="22">
        <f t="shared" si="0"/>
        <v>0</v>
      </c>
      <c r="S4" s="22">
        <f t="shared" si="0"/>
        <v>0</v>
      </c>
      <c r="T4" s="22">
        <f t="shared" si="0"/>
        <v>0</v>
      </c>
      <c r="U4" s="22">
        <f t="shared" si="0"/>
        <v>0</v>
      </c>
      <c r="V4" s="22">
        <f t="shared" si="0"/>
        <v>0</v>
      </c>
      <c r="W4" s="22">
        <f t="shared" si="0"/>
        <v>0</v>
      </c>
      <c r="X4" s="22">
        <f t="shared" si="0"/>
        <v>0</v>
      </c>
      <c r="Y4" s="22">
        <f t="shared" si="0"/>
        <v>0</v>
      </c>
      <c r="Z4" s="22">
        <f t="shared" si="0"/>
        <v>0</v>
      </c>
      <c r="AA4" s="22">
        <f t="shared" si="0"/>
        <v>0</v>
      </c>
      <c r="AB4" s="22">
        <f t="shared" si="0"/>
        <v>0</v>
      </c>
      <c r="AC4" s="22">
        <f t="shared" si="0"/>
        <v>0</v>
      </c>
      <c r="AD4" s="22">
        <f t="shared" si="0"/>
        <v>0</v>
      </c>
      <c r="AE4" s="22">
        <f t="shared" si="0"/>
        <v>0</v>
      </c>
      <c r="AF4" s="22">
        <f t="shared" si="0"/>
        <v>0</v>
      </c>
      <c r="AG4" s="22">
        <f t="shared" si="0"/>
        <v>0</v>
      </c>
    </row>
    <row r="5" spans="1:250" x14ac:dyDescent="0.3">
      <c r="A5" s="13" t="s">
        <v>118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250" x14ac:dyDescent="0.3">
      <c r="A6" s="10" t="s">
        <v>119</v>
      </c>
      <c r="B6" s="14">
        <f>+'FLUJO DE CAJA BAU'!B43</f>
        <v>0</v>
      </c>
      <c r="C6" s="14">
        <f>+'FLUJO DE CAJA BAU'!C43</f>
        <v>0</v>
      </c>
      <c r="D6" s="14">
        <f>+'FLUJO DE CAJA BAU'!D43</f>
        <v>0</v>
      </c>
      <c r="E6" s="14">
        <f>+'FLUJO DE CAJA BAU'!E43</f>
        <v>0</v>
      </c>
      <c r="F6" s="14">
        <f>+'FLUJO DE CAJA BAU'!F43</f>
        <v>0</v>
      </c>
      <c r="G6" s="14">
        <f>+'FLUJO DE CAJA BAU'!G43</f>
        <v>0</v>
      </c>
      <c r="H6" s="14">
        <f>+'FLUJO DE CAJA BAU'!H43</f>
        <v>0</v>
      </c>
      <c r="I6" s="14">
        <f>+'FLUJO DE CAJA BAU'!I43</f>
        <v>0</v>
      </c>
      <c r="J6" s="14">
        <f>+'FLUJO DE CAJA BAU'!J43</f>
        <v>0</v>
      </c>
      <c r="K6" s="14">
        <f>+'FLUJO DE CAJA BAU'!K43</f>
        <v>0</v>
      </c>
      <c r="L6" s="14">
        <f>+'FLUJO DE CAJA BAU'!L43</f>
        <v>0</v>
      </c>
      <c r="M6" s="14">
        <f>+'FLUJO DE CAJA BAU'!M43</f>
        <v>0</v>
      </c>
      <c r="N6" s="14">
        <f>+'FLUJO DE CAJA BAU'!N43</f>
        <v>0</v>
      </c>
      <c r="O6" s="14">
        <f>+'FLUJO DE CAJA BAU'!O43</f>
        <v>0</v>
      </c>
      <c r="P6" s="14">
        <f>+'FLUJO DE CAJA BAU'!P43</f>
        <v>0</v>
      </c>
      <c r="Q6" s="14">
        <f>+'FLUJO DE CAJA BAU'!Q43</f>
        <v>0</v>
      </c>
      <c r="R6" s="14">
        <f>+'FLUJO DE CAJA BAU'!R43</f>
        <v>0</v>
      </c>
      <c r="S6" s="14">
        <f>+'FLUJO DE CAJA BAU'!S43</f>
        <v>0</v>
      </c>
      <c r="T6" s="14">
        <f>+'FLUJO DE CAJA BAU'!T43</f>
        <v>0</v>
      </c>
      <c r="U6" s="14">
        <f>+'FLUJO DE CAJA BAU'!U43</f>
        <v>0</v>
      </c>
      <c r="V6" s="14">
        <f>+'FLUJO DE CAJA BAU'!V43</f>
        <v>0</v>
      </c>
      <c r="W6" s="14">
        <f>+'FLUJO DE CAJA BAU'!W43</f>
        <v>0</v>
      </c>
      <c r="X6" s="14">
        <f>+'FLUJO DE CAJA BAU'!X43</f>
        <v>0</v>
      </c>
      <c r="Y6" s="14">
        <f>+'FLUJO DE CAJA BAU'!Y43</f>
        <v>0</v>
      </c>
      <c r="Z6" s="14">
        <f>+'FLUJO DE CAJA BAU'!Z43</f>
        <v>0</v>
      </c>
      <c r="AA6" s="14">
        <f>+'FLUJO DE CAJA BAU'!AA43</f>
        <v>0</v>
      </c>
      <c r="AB6" s="14">
        <f>+'FLUJO DE CAJA BAU'!AB43</f>
        <v>0</v>
      </c>
      <c r="AC6" s="14">
        <f>+'FLUJO DE CAJA BAU'!AC43</f>
        <v>0</v>
      </c>
      <c r="AD6" s="14">
        <f>+'FLUJO DE CAJA BAU'!AD43</f>
        <v>0</v>
      </c>
      <c r="AE6" s="14">
        <f>+'FLUJO DE CAJA BAU'!AE43</f>
        <v>0</v>
      </c>
      <c r="AF6" s="14">
        <f>+'FLUJO DE CAJA BAU'!AF43</f>
        <v>0</v>
      </c>
      <c r="AG6" s="14">
        <f>+'FLUJO DE CAJA BAU'!AG43</f>
        <v>0</v>
      </c>
      <c r="AH6" s="14"/>
    </row>
    <row r="7" spans="1:250" x14ac:dyDescent="0.3">
      <c r="A7" s="10" t="s">
        <v>120</v>
      </c>
      <c r="B7" s="14">
        <f>'EST. RESULTADOS BAU'!B4-SUM('FLUJO DE CAJA BAU'!B8:B14)</f>
        <v>0</v>
      </c>
      <c r="C7" s="14">
        <f>B7+'EST. RESULTADOS BAU'!C4-SUM('FLUJO DE CAJA BAU'!C8:C14)</f>
        <v>0</v>
      </c>
      <c r="D7" s="14">
        <f>C7+'EST. RESULTADOS BAU'!D4-SUM('FLUJO DE CAJA BAU'!D8:D14)</f>
        <v>0</v>
      </c>
      <c r="E7" s="14">
        <f>D7+'EST. RESULTADOS BAU'!E4-SUM('FLUJO DE CAJA BAU'!E8:E14)</f>
        <v>0</v>
      </c>
      <c r="F7" s="14">
        <f>E7+'EST. RESULTADOS BAU'!F4-SUM('FLUJO DE CAJA BAU'!F8:F14)</f>
        <v>0</v>
      </c>
      <c r="G7" s="14">
        <f>F7+'EST. RESULTADOS BAU'!G4-SUM('FLUJO DE CAJA BAU'!G8:G14)</f>
        <v>0</v>
      </c>
      <c r="H7" s="14">
        <f>G7+'EST. RESULTADOS BAU'!H4-SUM('FLUJO DE CAJA BAU'!H8:H14)</f>
        <v>0</v>
      </c>
      <c r="I7" s="14">
        <f>H7+'EST. RESULTADOS BAU'!I4-SUM('FLUJO DE CAJA BAU'!I8:I14)</f>
        <v>0</v>
      </c>
      <c r="J7" s="14">
        <f>I7+'EST. RESULTADOS BAU'!J4-SUM('FLUJO DE CAJA BAU'!J8:J14)</f>
        <v>0</v>
      </c>
      <c r="K7" s="14">
        <f>J7+'EST. RESULTADOS BAU'!K4-SUM('FLUJO DE CAJA BAU'!K8:K14)</f>
        <v>0</v>
      </c>
      <c r="L7" s="14">
        <f>K7+'EST. RESULTADOS BAU'!L4-SUM('FLUJO DE CAJA BAU'!L8:L14)</f>
        <v>0</v>
      </c>
      <c r="M7" s="14">
        <f>L7+'EST. RESULTADOS BAU'!M4-SUM('FLUJO DE CAJA BAU'!M8:M14)</f>
        <v>0</v>
      </c>
      <c r="N7" s="14">
        <f>M7+'EST. RESULTADOS BAU'!N4-SUM('FLUJO DE CAJA BAU'!N8:N14)</f>
        <v>0</v>
      </c>
      <c r="O7" s="14">
        <f>N7+'EST. RESULTADOS BAU'!O4-SUM('FLUJO DE CAJA BAU'!O8:O14)</f>
        <v>0</v>
      </c>
      <c r="P7" s="14">
        <f>O7+'EST. RESULTADOS BAU'!P4-SUM('FLUJO DE CAJA BAU'!P8:P14)</f>
        <v>0</v>
      </c>
      <c r="Q7" s="14">
        <f>P7+'EST. RESULTADOS BAU'!Q4-SUM('FLUJO DE CAJA BAU'!Q8:Q14)</f>
        <v>0</v>
      </c>
      <c r="R7" s="14">
        <f>Q7+'EST. RESULTADOS BAU'!R4-SUM('FLUJO DE CAJA BAU'!R8:R14)</f>
        <v>0</v>
      </c>
      <c r="S7" s="14">
        <f>R7+'EST. RESULTADOS BAU'!S4-SUM('FLUJO DE CAJA BAU'!S8:S14)</f>
        <v>0</v>
      </c>
      <c r="T7" s="14">
        <f>S7+'EST. RESULTADOS BAU'!T4-SUM('FLUJO DE CAJA BAU'!T8:T14)</f>
        <v>0</v>
      </c>
      <c r="U7" s="14">
        <f>T7+'EST. RESULTADOS BAU'!U4-SUM('FLUJO DE CAJA BAU'!U8:U14)</f>
        <v>0</v>
      </c>
      <c r="V7" s="14">
        <f>U7+'EST. RESULTADOS BAU'!V4-SUM('FLUJO DE CAJA BAU'!V8:V14)</f>
        <v>0</v>
      </c>
      <c r="W7" s="14">
        <f>V7+'EST. RESULTADOS BAU'!W4-SUM('FLUJO DE CAJA BAU'!W8:W14)</f>
        <v>0</v>
      </c>
      <c r="X7" s="14">
        <f>W7+'EST. RESULTADOS BAU'!X4-SUM('FLUJO DE CAJA BAU'!X8:X14)</f>
        <v>0</v>
      </c>
      <c r="Y7" s="14">
        <f>X7+'EST. RESULTADOS BAU'!Y4-SUM('FLUJO DE CAJA BAU'!Y8:Y14)</f>
        <v>0</v>
      </c>
      <c r="Z7" s="14">
        <f>Y7+'EST. RESULTADOS BAU'!Z4-SUM('FLUJO DE CAJA BAU'!Z8:Z14)</f>
        <v>0</v>
      </c>
      <c r="AA7" s="14">
        <f>Z7+'EST. RESULTADOS BAU'!AA4-SUM('FLUJO DE CAJA BAU'!AA8:AA14)</f>
        <v>0</v>
      </c>
      <c r="AB7" s="14">
        <f>AA7+'EST. RESULTADOS BAU'!AB4-SUM('FLUJO DE CAJA BAU'!AB8:AB14)</f>
        <v>0</v>
      </c>
      <c r="AC7" s="14">
        <f>AB7+'EST. RESULTADOS BAU'!AC4-SUM('FLUJO DE CAJA BAU'!AC8:AC14)</f>
        <v>0</v>
      </c>
      <c r="AD7" s="14">
        <f>AC7+'EST. RESULTADOS BAU'!AD4-SUM('FLUJO DE CAJA BAU'!AD8:AD14)</f>
        <v>0</v>
      </c>
      <c r="AE7" s="14">
        <f>AD7+'EST. RESULTADOS BAU'!AE4-SUM('FLUJO DE CAJA BAU'!AE8:AE14)</f>
        <v>0</v>
      </c>
      <c r="AF7" s="14">
        <f>AE7+'EST. RESULTADOS BAU'!AF4-SUM('FLUJO DE CAJA BAU'!AF8:AF14)</f>
        <v>0</v>
      </c>
      <c r="AG7" s="14">
        <f>AF7+'EST. RESULTADOS BAU'!AG4-SUM('FLUJO DE CAJA BAU'!AG8:AG14)</f>
        <v>0</v>
      </c>
      <c r="AH7" s="14"/>
    </row>
    <row r="8" spans="1:250" x14ac:dyDescent="0.3">
      <c r="A8" s="13" t="s">
        <v>121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250" x14ac:dyDescent="0.3">
      <c r="A9" s="10" t="s">
        <v>123</v>
      </c>
      <c r="B9" s="14">
        <f>'SUPUESTOS BAU'!$B$28-'EST. RESULTADOS BAU'!B30</f>
        <v>0</v>
      </c>
      <c r="C9" s="14">
        <f>B9-'EST. RESULTADOS BAU'!C30</f>
        <v>0</v>
      </c>
      <c r="D9" s="14">
        <f>C9-'EST. RESULTADOS BAU'!D30</f>
        <v>0</v>
      </c>
      <c r="E9" s="14">
        <f>D9-'EST. RESULTADOS BAU'!E30</f>
        <v>0</v>
      </c>
      <c r="F9" s="14">
        <f>E9-'EST. RESULTADOS BAU'!F30</f>
        <v>0</v>
      </c>
      <c r="G9" s="14">
        <f>F9-'EST. RESULTADOS BAU'!G30</f>
        <v>0</v>
      </c>
      <c r="H9" s="14">
        <f>G9-'EST. RESULTADOS BAU'!H30</f>
        <v>0</v>
      </c>
      <c r="I9" s="14">
        <f>H9-'EST. RESULTADOS BAU'!I30</f>
        <v>0</v>
      </c>
      <c r="J9" s="14">
        <f>I9-'EST. RESULTADOS BAU'!J30</f>
        <v>0</v>
      </c>
      <c r="K9" s="14">
        <f>J9-'EST. RESULTADOS BAU'!K30</f>
        <v>0</v>
      </c>
      <c r="L9" s="14">
        <f>K9-'EST. RESULTADOS BAU'!L30</f>
        <v>0</v>
      </c>
      <c r="M9" s="14">
        <f>L9-'EST. RESULTADOS BAU'!M30</f>
        <v>0</v>
      </c>
      <c r="N9" s="14">
        <f>M9-'EST. RESULTADOS BAU'!N30</f>
        <v>0</v>
      </c>
      <c r="O9" s="14">
        <f>N9-'EST. RESULTADOS BAU'!O30</f>
        <v>0</v>
      </c>
      <c r="P9" s="14">
        <f>O9-'EST. RESULTADOS BAU'!P30</f>
        <v>0</v>
      </c>
      <c r="Q9" s="14">
        <f>P9-'EST. RESULTADOS BAU'!Q30</f>
        <v>0</v>
      </c>
      <c r="R9" s="14">
        <f>Q9-'EST. RESULTADOS BAU'!R30</f>
        <v>0</v>
      </c>
      <c r="S9" s="14">
        <f>R9-'EST. RESULTADOS BAU'!S30</f>
        <v>0</v>
      </c>
      <c r="T9" s="14">
        <f>S9-'EST. RESULTADOS BAU'!T30</f>
        <v>0</v>
      </c>
      <c r="U9" s="14">
        <f>T9-'EST. RESULTADOS BAU'!U30</f>
        <v>0</v>
      </c>
      <c r="V9" s="14">
        <f>U9-'EST. RESULTADOS BAU'!V30</f>
        <v>0</v>
      </c>
      <c r="W9" s="14">
        <f>V9-'EST. RESULTADOS BAU'!W30</f>
        <v>0</v>
      </c>
      <c r="X9" s="14">
        <f>W9-'EST. RESULTADOS BAU'!X30</f>
        <v>0</v>
      </c>
      <c r="Y9" s="14">
        <f>X9-'EST. RESULTADOS BAU'!Y30</f>
        <v>0</v>
      </c>
      <c r="Z9" s="14">
        <f>Y9-'EST. RESULTADOS BAU'!Z30</f>
        <v>0</v>
      </c>
      <c r="AA9" s="14">
        <f>Z9-'EST. RESULTADOS BAU'!AA30</f>
        <v>0</v>
      </c>
      <c r="AB9" s="14">
        <f>AA9-'EST. RESULTADOS BAU'!AB30</f>
        <v>0</v>
      </c>
      <c r="AC9" s="14">
        <f>AB9-'EST. RESULTADOS BAU'!AC30</f>
        <v>0</v>
      </c>
      <c r="AD9" s="14">
        <f>AC9-'EST. RESULTADOS BAU'!AD30</f>
        <v>0</v>
      </c>
      <c r="AE9" s="14">
        <f>AD9-'EST. RESULTADOS BAU'!AE30</f>
        <v>0</v>
      </c>
      <c r="AF9" s="14">
        <f>AE9-'EST. RESULTADOS BAU'!AF30</f>
        <v>0</v>
      </c>
      <c r="AG9" s="14">
        <f>AF9-'EST. RESULTADOS BAU'!AG30</f>
        <v>0</v>
      </c>
      <c r="AH9" s="14"/>
    </row>
    <row r="10" spans="1:250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250" x14ac:dyDescent="0.3">
      <c r="A11" s="4" t="s">
        <v>124</v>
      </c>
      <c r="B11" s="28">
        <f t="shared" ref="B11:AG11" si="1">SUM(B12:B14)</f>
        <v>0</v>
      </c>
      <c r="C11" s="28">
        <f t="shared" si="1"/>
        <v>0</v>
      </c>
      <c r="D11" s="28">
        <f t="shared" si="1"/>
        <v>0</v>
      </c>
      <c r="E11" s="28">
        <f t="shared" si="1"/>
        <v>0</v>
      </c>
      <c r="F11" s="28">
        <f t="shared" si="1"/>
        <v>0</v>
      </c>
      <c r="G11" s="28">
        <f t="shared" si="1"/>
        <v>0</v>
      </c>
      <c r="H11" s="28">
        <f t="shared" si="1"/>
        <v>0</v>
      </c>
      <c r="I11" s="28">
        <f t="shared" si="1"/>
        <v>0</v>
      </c>
      <c r="J11" s="28">
        <f t="shared" si="1"/>
        <v>0</v>
      </c>
      <c r="K11" s="28">
        <f t="shared" si="1"/>
        <v>0</v>
      </c>
      <c r="L11" s="28">
        <f t="shared" si="1"/>
        <v>0</v>
      </c>
      <c r="M11" s="28">
        <f t="shared" si="1"/>
        <v>0</v>
      </c>
      <c r="N11" s="28">
        <f t="shared" si="1"/>
        <v>0</v>
      </c>
      <c r="O11" s="28">
        <f t="shared" si="1"/>
        <v>0</v>
      </c>
      <c r="P11" s="28">
        <f t="shared" si="1"/>
        <v>0</v>
      </c>
      <c r="Q11" s="28">
        <f t="shared" si="1"/>
        <v>0</v>
      </c>
      <c r="R11" s="28">
        <f t="shared" si="1"/>
        <v>0</v>
      </c>
      <c r="S11" s="28">
        <f t="shared" si="1"/>
        <v>0</v>
      </c>
      <c r="T11" s="28">
        <f t="shared" si="1"/>
        <v>0</v>
      </c>
      <c r="U11" s="28">
        <f t="shared" si="1"/>
        <v>0</v>
      </c>
      <c r="V11" s="28">
        <f t="shared" si="1"/>
        <v>0</v>
      </c>
      <c r="W11" s="28">
        <f t="shared" si="1"/>
        <v>0</v>
      </c>
      <c r="X11" s="28">
        <f t="shared" si="1"/>
        <v>0</v>
      </c>
      <c r="Y11" s="28">
        <f t="shared" si="1"/>
        <v>0</v>
      </c>
      <c r="Z11" s="28">
        <f t="shared" si="1"/>
        <v>0</v>
      </c>
      <c r="AA11" s="28">
        <f t="shared" si="1"/>
        <v>0</v>
      </c>
      <c r="AB11" s="28">
        <f t="shared" si="1"/>
        <v>0</v>
      </c>
      <c r="AC11" s="28">
        <f t="shared" si="1"/>
        <v>0</v>
      </c>
      <c r="AD11" s="28">
        <f t="shared" si="1"/>
        <v>0</v>
      </c>
      <c r="AE11" s="28">
        <f t="shared" si="1"/>
        <v>0</v>
      </c>
      <c r="AF11" s="28">
        <f t="shared" si="1"/>
        <v>0</v>
      </c>
      <c r="AG11" s="28">
        <f t="shared" si="1"/>
        <v>0</v>
      </c>
      <c r="AH11" s="14"/>
    </row>
    <row r="12" spans="1:250" x14ac:dyDescent="0.3">
      <c r="A12" s="13" t="s">
        <v>118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250" x14ac:dyDescent="0.3">
      <c r="A13" s="10" t="s">
        <v>125</v>
      </c>
      <c r="B13" s="14">
        <f>'SUPUESTOS BAU'!B59+'FLUJO DE CAJA BAU'!B25</f>
        <v>0</v>
      </c>
      <c r="C13" s="14">
        <f>+B13+'FLUJO DE CAJA BAU'!C25</f>
        <v>0</v>
      </c>
      <c r="D13" s="14">
        <f>+C13+'FLUJO DE CAJA BAU'!D25</f>
        <v>0</v>
      </c>
      <c r="E13" s="14">
        <f>+D13+'FLUJO DE CAJA BAU'!E25</f>
        <v>0</v>
      </c>
      <c r="F13" s="14">
        <f>+E13+'FLUJO DE CAJA BAU'!F25</f>
        <v>0</v>
      </c>
      <c r="G13" s="14">
        <f>+F13+'FLUJO DE CAJA BAU'!G25</f>
        <v>0</v>
      </c>
      <c r="H13" s="14">
        <f>+G13+'FLUJO DE CAJA BAU'!H25</f>
        <v>0</v>
      </c>
      <c r="I13" s="14">
        <f>+H13+'FLUJO DE CAJA BAU'!I25</f>
        <v>0</v>
      </c>
      <c r="J13" s="14">
        <f>+I13+'FLUJO DE CAJA BAU'!J25</f>
        <v>0</v>
      </c>
      <c r="K13" s="14">
        <f>+J13+'FLUJO DE CAJA BAU'!K25</f>
        <v>0</v>
      </c>
      <c r="L13" s="14">
        <f>+K13+'FLUJO DE CAJA BAU'!L25</f>
        <v>0</v>
      </c>
      <c r="M13" s="14">
        <f>+L13+'FLUJO DE CAJA BAU'!M25</f>
        <v>0</v>
      </c>
      <c r="N13" s="14">
        <f>+M13+'FLUJO DE CAJA BAU'!N25</f>
        <v>0</v>
      </c>
      <c r="O13" s="14">
        <f>+N13+'FLUJO DE CAJA BAU'!O25</f>
        <v>0</v>
      </c>
      <c r="P13" s="14">
        <f>+O13+'FLUJO DE CAJA BAU'!P25</f>
        <v>0</v>
      </c>
      <c r="Q13" s="14">
        <f>+P13+'FLUJO DE CAJA BAU'!Q25</f>
        <v>0</v>
      </c>
      <c r="R13" s="14">
        <f>+Q13+'FLUJO DE CAJA BAU'!R25</f>
        <v>0</v>
      </c>
      <c r="S13" s="14">
        <f>+R13+'FLUJO DE CAJA BAU'!S25</f>
        <v>0</v>
      </c>
      <c r="T13" s="14">
        <f>+S13+'FLUJO DE CAJA BAU'!T25</f>
        <v>0</v>
      </c>
      <c r="U13" s="14">
        <f>+T13+'FLUJO DE CAJA BAU'!U25</f>
        <v>0</v>
      </c>
      <c r="V13" s="14">
        <f>+U13+'FLUJO DE CAJA BAU'!V25</f>
        <v>0</v>
      </c>
      <c r="W13" s="14">
        <f>+V13+'FLUJO DE CAJA BAU'!W25</f>
        <v>0</v>
      </c>
      <c r="X13" s="14">
        <f>+W13+'FLUJO DE CAJA BAU'!X25</f>
        <v>0</v>
      </c>
      <c r="Y13" s="14">
        <f>+X13+'FLUJO DE CAJA BAU'!Y25</f>
        <v>0</v>
      </c>
      <c r="Z13" s="14">
        <f>+Y13+'FLUJO DE CAJA BAU'!Z25</f>
        <v>0</v>
      </c>
      <c r="AA13" s="14">
        <f>+Z13+'FLUJO DE CAJA BAU'!AA25</f>
        <v>0</v>
      </c>
      <c r="AB13" s="14">
        <f>+AA13+'FLUJO DE CAJA BAU'!AB25</f>
        <v>0</v>
      </c>
      <c r="AC13" s="14">
        <f>+AB13+'FLUJO DE CAJA BAU'!AC25</f>
        <v>0</v>
      </c>
      <c r="AD13" s="14">
        <f>+AC13+'FLUJO DE CAJA BAU'!AD25</f>
        <v>0</v>
      </c>
      <c r="AE13" s="14">
        <f>+AD13+'FLUJO DE CAJA BAU'!AE25</f>
        <v>0</v>
      </c>
      <c r="AF13" s="14">
        <f>+AE13+'FLUJO DE CAJA BAU'!AF25</f>
        <v>0</v>
      </c>
      <c r="AG13" s="14">
        <f>+AF13+'FLUJO DE CAJA BAU'!AG25</f>
        <v>0</v>
      </c>
      <c r="AH13" s="14"/>
    </row>
    <row r="14" spans="1:250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250" x14ac:dyDescent="0.3">
      <c r="A15" s="4" t="s">
        <v>126</v>
      </c>
      <c r="B15" s="28">
        <f>SUM(B16:B17)</f>
        <v>0</v>
      </c>
      <c r="C15" s="28">
        <f t="shared" ref="C15:AG15" si="2">SUM(C16:C17)</f>
        <v>0</v>
      </c>
      <c r="D15" s="28">
        <f t="shared" si="2"/>
        <v>0</v>
      </c>
      <c r="E15" s="28">
        <f t="shared" si="2"/>
        <v>0</v>
      </c>
      <c r="F15" s="28">
        <f t="shared" si="2"/>
        <v>0</v>
      </c>
      <c r="G15" s="28">
        <f t="shared" si="2"/>
        <v>0</v>
      </c>
      <c r="H15" s="28">
        <f t="shared" si="2"/>
        <v>0</v>
      </c>
      <c r="I15" s="28">
        <f t="shared" si="2"/>
        <v>0</v>
      </c>
      <c r="J15" s="28">
        <f t="shared" si="2"/>
        <v>0</v>
      </c>
      <c r="K15" s="28">
        <f t="shared" si="2"/>
        <v>0</v>
      </c>
      <c r="L15" s="28">
        <f t="shared" si="2"/>
        <v>0</v>
      </c>
      <c r="M15" s="28">
        <f t="shared" si="2"/>
        <v>0</v>
      </c>
      <c r="N15" s="28">
        <f t="shared" si="2"/>
        <v>0</v>
      </c>
      <c r="O15" s="28">
        <f t="shared" si="2"/>
        <v>0</v>
      </c>
      <c r="P15" s="28">
        <f t="shared" si="2"/>
        <v>0</v>
      </c>
      <c r="Q15" s="28">
        <f t="shared" si="2"/>
        <v>0</v>
      </c>
      <c r="R15" s="28">
        <f t="shared" si="2"/>
        <v>0</v>
      </c>
      <c r="S15" s="28">
        <f t="shared" si="2"/>
        <v>0</v>
      </c>
      <c r="T15" s="28">
        <f t="shared" si="2"/>
        <v>0</v>
      </c>
      <c r="U15" s="28">
        <f t="shared" si="2"/>
        <v>0</v>
      </c>
      <c r="V15" s="28">
        <f t="shared" si="2"/>
        <v>0</v>
      </c>
      <c r="W15" s="28">
        <f t="shared" si="2"/>
        <v>0</v>
      </c>
      <c r="X15" s="28">
        <f t="shared" si="2"/>
        <v>0</v>
      </c>
      <c r="Y15" s="28">
        <f t="shared" si="2"/>
        <v>0</v>
      </c>
      <c r="Z15" s="28">
        <f t="shared" si="2"/>
        <v>0</v>
      </c>
      <c r="AA15" s="28">
        <f t="shared" si="2"/>
        <v>0</v>
      </c>
      <c r="AB15" s="28">
        <f t="shared" si="2"/>
        <v>0</v>
      </c>
      <c r="AC15" s="28">
        <f t="shared" si="2"/>
        <v>0</v>
      </c>
      <c r="AD15" s="28">
        <f t="shared" si="2"/>
        <v>0</v>
      </c>
      <c r="AE15" s="28">
        <f t="shared" si="2"/>
        <v>0</v>
      </c>
      <c r="AF15" s="28">
        <f t="shared" si="2"/>
        <v>0</v>
      </c>
      <c r="AG15" s="28">
        <f t="shared" si="2"/>
        <v>0</v>
      </c>
      <c r="AH15" s="14"/>
    </row>
    <row r="16" spans="1:250" x14ac:dyDescent="0.3">
      <c r="A16" s="13" t="s">
        <v>127</v>
      </c>
      <c r="B16" s="5">
        <f>'SUPUESTOS BAU'!B7</f>
        <v>0</v>
      </c>
      <c r="C16" s="14">
        <f>+B16+'FLUJO DE CAJA BAU'!C33</f>
        <v>0</v>
      </c>
      <c r="D16" s="14">
        <f>+C16+'FLUJO DE CAJA BAU'!D33</f>
        <v>0</v>
      </c>
      <c r="E16" s="14">
        <f>+D16+'FLUJO DE CAJA BAU'!E33</f>
        <v>0</v>
      </c>
      <c r="F16" s="14">
        <f>+E16+'FLUJO DE CAJA BAU'!F33</f>
        <v>0</v>
      </c>
      <c r="G16" s="14">
        <f>+F16+'FLUJO DE CAJA BAU'!G33</f>
        <v>0</v>
      </c>
      <c r="H16" s="14">
        <f>+G16+'FLUJO DE CAJA BAU'!H33</f>
        <v>0</v>
      </c>
      <c r="I16" s="14">
        <f>+H16+'FLUJO DE CAJA BAU'!I33</f>
        <v>0</v>
      </c>
      <c r="J16" s="14">
        <f>+I16+'FLUJO DE CAJA BAU'!J33</f>
        <v>0</v>
      </c>
      <c r="K16" s="14">
        <f>+J16+'FLUJO DE CAJA BAU'!K33</f>
        <v>0</v>
      </c>
      <c r="L16" s="14">
        <f>+K16+'FLUJO DE CAJA BAU'!L33</f>
        <v>0</v>
      </c>
      <c r="M16" s="14">
        <f>+L16+'FLUJO DE CAJA BAU'!M33</f>
        <v>0</v>
      </c>
      <c r="N16" s="14">
        <f>+M16+'FLUJO DE CAJA BAU'!N33</f>
        <v>0</v>
      </c>
      <c r="O16" s="14">
        <f>+N16+'FLUJO DE CAJA BAU'!O33</f>
        <v>0</v>
      </c>
      <c r="P16" s="14">
        <f>+O16+'FLUJO DE CAJA BAU'!P33</f>
        <v>0</v>
      </c>
      <c r="Q16" s="14">
        <f>+P16+'FLUJO DE CAJA BAU'!Q33</f>
        <v>0</v>
      </c>
      <c r="R16" s="14">
        <f>+Q16+'FLUJO DE CAJA BAU'!R33</f>
        <v>0</v>
      </c>
      <c r="S16" s="14">
        <f>+R16+'FLUJO DE CAJA BAU'!S33</f>
        <v>0</v>
      </c>
      <c r="T16" s="14">
        <f>+S16+'FLUJO DE CAJA BAU'!T33</f>
        <v>0</v>
      </c>
      <c r="U16" s="14">
        <f>+T16+'FLUJO DE CAJA BAU'!U33</f>
        <v>0</v>
      </c>
      <c r="V16" s="14">
        <f>+U16+'FLUJO DE CAJA BAU'!V33</f>
        <v>0</v>
      </c>
      <c r="W16" s="14">
        <f>+V16+'FLUJO DE CAJA BAU'!W33</f>
        <v>0</v>
      </c>
      <c r="X16" s="14">
        <f>+W16+'FLUJO DE CAJA BAU'!X33</f>
        <v>0</v>
      </c>
      <c r="Y16" s="14">
        <f>+X16+'FLUJO DE CAJA BAU'!Y33</f>
        <v>0</v>
      </c>
      <c r="Z16" s="14">
        <f>+Y16+'FLUJO DE CAJA BAU'!Z33</f>
        <v>0</v>
      </c>
      <c r="AA16" s="14">
        <f>+Z16+'FLUJO DE CAJA BAU'!AA33</f>
        <v>0</v>
      </c>
      <c r="AB16" s="14">
        <f>+AA16+'FLUJO DE CAJA BAU'!AB33</f>
        <v>0</v>
      </c>
      <c r="AC16" s="14">
        <f>+AB16+'FLUJO DE CAJA BAU'!AC33</f>
        <v>0</v>
      </c>
      <c r="AD16" s="14">
        <f>+AC16+'FLUJO DE CAJA BAU'!AD33</f>
        <v>0</v>
      </c>
      <c r="AE16" s="14">
        <f>+AD16+'FLUJO DE CAJA BAU'!AE33</f>
        <v>0</v>
      </c>
      <c r="AF16" s="14">
        <f>+AE16+'FLUJO DE CAJA BAU'!AF33</f>
        <v>0</v>
      </c>
      <c r="AG16" s="14">
        <f>+AF16+'FLUJO DE CAJA BAU'!AG33</f>
        <v>0</v>
      </c>
      <c r="AH16" s="14"/>
    </row>
    <row r="17" spans="1:34" x14ac:dyDescent="0.3">
      <c r="A17" s="13" t="s">
        <v>128</v>
      </c>
      <c r="B17" s="14">
        <f>'EST. RESULTADOS BAU'!B45</f>
        <v>0</v>
      </c>
      <c r="C17" s="14">
        <f>+B17+'EST. RESULTADOS BAU'!C45</f>
        <v>0</v>
      </c>
      <c r="D17" s="14">
        <f>+C17+'EST. RESULTADOS BAU'!D45</f>
        <v>0</v>
      </c>
      <c r="E17" s="14">
        <f>+D17+'EST. RESULTADOS BAU'!E45</f>
        <v>0</v>
      </c>
      <c r="F17" s="14">
        <f>+E17+'EST. RESULTADOS BAU'!F45</f>
        <v>0</v>
      </c>
      <c r="G17" s="14">
        <f>+F17+'EST. RESULTADOS BAU'!G45</f>
        <v>0</v>
      </c>
      <c r="H17" s="14">
        <f>+G17+'EST. RESULTADOS BAU'!H45</f>
        <v>0</v>
      </c>
      <c r="I17" s="14">
        <f>+H17+'EST. RESULTADOS BAU'!I45</f>
        <v>0</v>
      </c>
      <c r="J17" s="14">
        <f>+I17+'EST. RESULTADOS BAU'!J45</f>
        <v>0</v>
      </c>
      <c r="K17" s="14">
        <f>+J17+'EST. RESULTADOS BAU'!K45</f>
        <v>0</v>
      </c>
      <c r="L17" s="14">
        <f>+K17+'EST. RESULTADOS BAU'!L45</f>
        <v>0</v>
      </c>
      <c r="M17" s="14">
        <f>+L17+'EST. RESULTADOS BAU'!M45</f>
        <v>0</v>
      </c>
      <c r="N17" s="14">
        <f>+M17+'EST. RESULTADOS BAU'!N45</f>
        <v>0</v>
      </c>
      <c r="O17" s="14">
        <f>+N17+'EST. RESULTADOS BAU'!O45</f>
        <v>0</v>
      </c>
      <c r="P17" s="14">
        <f>+O17+'EST. RESULTADOS BAU'!P45</f>
        <v>0</v>
      </c>
      <c r="Q17" s="14">
        <f>+P17+'EST. RESULTADOS BAU'!Q45</f>
        <v>0</v>
      </c>
      <c r="R17" s="14">
        <f>+Q17+'EST. RESULTADOS BAU'!R45</f>
        <v>0</v>
      </c>
      <c r="S17" s="14">
        <f>+R17+'EST. RESULTADOS BAU'!S45</f>
        <v>0</v>
      </c>
      <c r="T17" s="14">
        <f>+S17+'EST. RESULTADOS BAU'!T45</f>
        <v>0</v>
      </c>
      <c r="U17" s="14">
        <f>+T17+'EST. RESULTADOS BAU'!U45</f>
        <v>0</v>
      </c>
      <c r="V17" s="14">
        <f>+U17+'EST. RESULTADOS BAU'!V45</f>
        <v>0</v>
      </c>
      <c r="W17" s="14">
        <f>+V17+'EST. RESULTADOS BAU'!W45</f>
        <v>0</v>
      </c>
      <c r="X17" s="14">
        <f>+W17+'EST. RESULTADOS BAU'!X45</f>
        <v>0</v>
      </c>
      <c r="Y17" s="14">
        <f>+X17+'EST. RESULTADOS BAU'!Y45</f>
        <v>0</v>
      </c>
      <c r="Z17" s="14">
        <f>+Y17+'EST. RESULTADOS BAU'!Z45</f>
        <v>0</v>
      </c>
      <c r="AA17" s="14">
        <f>+Z17+'EST. RESULTADOS BAU'!AA45</f>
        <v>0</v>
      </c>
      <c r="AB17" s="14">
        <f>+AA17+'EST. RESULTADOS BAU'!AB45</f>
        <v>0</v>
      </c>
      <c r="AC17" s="14">
        <f>+AB17+'EST. RESULTADOS BAU'!AC45</f>
        <v>0</v>
      </c>
      <c r="AD17" s="14">
        <f>+AC17+'EST. RESULTADOS BAU'!AD45</f>
        <v>0</v>
      </c>
      <c r="AE17" s="14">
        <f>+AD17+'EST. RESULTADOS BAU'!AE45</f>
        <v>0</v>
      </c>
      <c r="AF17" s="14">
        <f>+AE17+'EST. RESULTADOS BAU'!AF45</f>
        <v>0</v>
      </c>
      <c r="AG17" s="14">
        <f>+AF17+'EST. RESULTADOS BAU'!AG45</f>
        <v>0</v>
      </c>
      <c r="AH17" s="14"/>
    </row>
    <row r="18" spans="1:34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 ht="15" x14ac:dyDescent="0.3">
      <c r="A19" s="31" t="s">
        <v>129</v>
      </c>
      <c r="B19" s="30" t="str">
        <f t="shared" ref="B19:AG19" si="3">+IF(ROUND((B4-B11-B15),0)=0,"ü","û")</f>
        <v>ü</v>
      </c>
      <c r="C19" s="30" t="str">
        <f t="shared" si="3"/>
        <v>ü</v>
      </c>
      <c r="D19" s="30" t="str">
        <f t="shared" si="3"/>
        <v>ü</v>
      </c>
      <c r="E19" s="30" t="str">
        <f t="shared" si="3"/>
        <v>ü</v>
      </c>
      <c r="F19" s="30" t="str">
        <f t="shared" si="3"/>
        <v>ü</v>
      </c>
      <c r="G19" s="30" t="str">
        <f t="shared" si="3"/>
        <v>ü</v>
      </c>
      <c r="H19" s="30" t="str">
        <f t="shared" si="3"/>
        <v>ü</v>
      </c>
      <c r="I19" s="30" t="str">
        <f t="shared" si="3"/>
        <v>ü</v>
      </c>
      <c r="J19" s="30" t="str">
        <f t="shared" si="3"/>
        <v>ü</v>
      </c>
      <c r="K19" s="30" t="str">
        <f t="shared" si="3"/>
        <v>ü</v>
      </c>
      <c r="L19" s="30" t="str">
        <f t="shared" si="3"/>
        <v>ü</v>
      </c>
      <c r="M19" s="30" t="str">
        <f t="shared" si="3"/>
        <v>ü</v>
      </c>
      <c r="N19" s="30" t="str">
        <f t="shared" si="3"/>
        <v>ü</v>
      </c>
      <c r="O19" s="30" t="str">
        <f t="shared" si="3"/>
        <v>ü</v>
      </c>
      <c r="P19" s="30" t="str">
        <f t="shared" si="3"/>
        <v>ü</v>
      </c>
      <c r="Q19" s="30" t="str">
        <f t="shared" si="3"/>
        <v>ü</v>
      </c>
      <c r="R19" s="30" t="str">
        <f t="shared" si="3"/>
        <v>ü</v>
      </c>
      <c r="S19" s="30" t="str">
        <f t="shared" si="3"/>
        <v>ü</v>
      </c>
      <c r="T19" s="30" t="str">
        <f t="shared" si="3"/>
        <v>ü</v>
      </c>
      <c r="U19" s="30" t="str">
        <f t="shared" si="3"/>
        <v>ü</v>
      </c>
      <c r="V19" s="30" t="str">
        <f t="shared" si="3"/>
        <v>ü</v>
      </c>
      <c r="W19" s="30" t="str">
        <f t="shared" si="3"/>
        <v>ü</v>
      </c>
      <c r="X19" s="30" t="str">
        <f t="shared" si="3"/>
        <v>ü</v>
      </c>
      <c r="Y19" s="30" t="str">
        <f t="shared" si="3"/>
        <v>ü</v>
      </c>
      <c r="Z19" s="30" t="str">
        <f t="shared" si="3"/>
        <v>ü</v>
      </c>
      <c r="AA19" s="30" t="str">
        <f t="shared" si="3"/>
        <v>ü</v>
      </c>
      <c r="AB19" s="30" t="str">
        <f t="shared" si="3"/>
        <v>ü</v>
      </c>
      <c r="AC19" s="30" t="str">
        <f t="shared" si="3"/>
        <v>ü</v>
      </c>
      <c r="AD19" s="30" t="str">
        <f t="shared" si="3"/>
        <v>ü</v>
      </c>
      <c r="AE19" s="30" t="str">
        <f t="shared" si="3"/>
        <v>ü</v>
      </c>
      <c r="AF19" s="30" t="str">
        <f t="shared" si="3"/>
        <v>ü</v>
      </c>
      <c r="AG19" s="30" t="str">
        <f t="shared" si="3"/>
        <v>ü</v>
      </c>
      <c r="AH19" s="14"/>
    </row>
    <row r="20" spans="1:34" x14ac:dyDescent="0.3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x14ac:dyDescent="0.3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29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x14ac:dyDescent="0.3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x14ac:dyDescent="0.3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x14ac:dyDescent="0.3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x14ac:dyDescent="0.3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x14ac:dyDescent="0.3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4" x14ac:dyDescent="0.3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x14ac:dyDescent="0.3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 x14ac:dyDescent="0.3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x14ac:dyDescent="0.3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4" x14ac:dyDescent="0.3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2:34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2:34" x14ac:dyDescent="0.3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2:34" x14ac:dyDescent="0.3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2:34" x14ac:dyDescent="0.3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2:34" x14ac:dyDescent="0.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2:34" x14ac:dyDescent="0.3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2:34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2:34" x14ac:dyDescent="0.3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2:34" x14ac:dyDescent="0.3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2:34" x14ac:dyDescent="0.3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2:34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2:34" x14ac:dyDescent="0.3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2:34" x14ac:dyDescent="0.3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2:34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2:34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2:34" x14ac:dyDescent="0.3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2:34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2:34" x14ac:dyDescent="0.3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2:34" x14ac:dyDescent="0.3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2:34" x14ac:dyDescent="0.3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2:34" x14ac:dyDescent="0.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2:34" x14ac:dyDescent="0.3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2:34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2:34" x14ac:dyDescent="0.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2:34" x14ac:dyDescent="0.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2:34" x14ac:dyDescent="0.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2:34" x14ac:dyDescent="0.3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2:34" x14ac:dyDescent="0.3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2:34" x14ac:dyDescent="0.3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2:34" x14ac:dyDescent="0.3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2:34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2:34" x14ac:dyDescent="0.3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2:34" x14ac:dyDescent="0.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2:34" x14ac:dyDescent="0.3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2:34" x14ac:dyDescent="0.3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2:34" x14ac:dyDescent="0.3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2:34" x14ac:dyDescent="0.3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2:34" x14ac:dyDescent="0.3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2:34" x14ac:dyDescent="0.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2:34" x14ac:dyDescent="0.3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 spans="2:34" x14ac:dyDescent="0.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2:34" x14ac:dyDescent="0.3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2:34" x14ac:dyDescent="0.3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 spans="2:34" x14ac:dyDescent="0.3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2:34" x14ac:dyDescent="0.3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  <row r="78" spans="2:34" x14ac:dyDescent="0.3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2:34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 spans="2:34" x14ac:dyDescent="0.3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2:34" x14ac:dyDescent="0.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 spans="2:34" x14ac:dyDescent="0.3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 spans="2:34" x14ac:dyDescent="0.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</row>
    <row r="84" spans="2:34" x14ac:dyDescent="0.3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</row>
    <row r="85" spans="2:34" x14ac:dyDescent="0.3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2:34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</row>
    <row r="87" spans="2:34" x14ac:dyDescent="0.3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2:34" x14ac:dyDescent="0.3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89" spans="2:34" x14ac:dyDescent="0.3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2:34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</row>
    <row r="91" spans="2:34" x14ac:dyDescent="0.3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</row>
    <row r="92" spans="2:34" x14ac:dyDescent="0.3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2:34" x14ac:dyDescent="0.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</row>
    <row r="94" spans="2:3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 spans="2:3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</row>
    <row r="96" spans="2:34" x14ac:dyDescent="0.3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2:34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</row>
    <row r="98" spans="2:34" x14ac:dyDescent="0.3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2:34" x14ac:dyDescent="0.3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</row>
    <row r="100" spans="2:34" x14ac:dyDescent="0.3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2:34" x14ac:dyDescent="0.3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 spans="2:34" x14ac:dyDescent="0.3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</row>
    <row r="103" spans="2:34" x14ac:dyDescent="0.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 spans="2:34" x14ac:dyDescent="0.3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</row>
    <row r="105" spans="2:34" x14ac:dyDescent="0.3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 spans="2:34" x14ac:dyDescent="0.3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</row>
    <row r="107" spans="2:34" x14ac:dyDescent="0.3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2:34" x14ac:dyDescent="0.3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 spans="2:34" x14ac:dyDescent="0.3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2:34" x14ac:dyDescent="0.3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</row>
    <row r="111" spans="2:34" x14ac:dyDescent="0.3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spans="2:34" x14ac:dyDescent="0.3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</row>
    <row r="113" spans="2:34" x14ac:dyDescent="0.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</row>
    <row r="114" spans="2:34" x14ac:dyDescent="0.3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2:34" x14ac:dyDescent="0.3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 spans="2:34" x14ac:dyDescent="0.3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 spans="2:34" x14ac:dyDescent="0.3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</row>
    <row r="118" spans="2:34" x14ac:dyDescent="0.3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2:34" x14ac:dyDescent="0.3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spans="2:34" x14ac:dyDescent="0.3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spans="2:34" x14ac:dyDescent="0.3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</row>
    <row r="122" spans="2:34" x14ac:dyDescent="0.3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2:34" x14ac:dyDescent="0.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spans="2:34" x14ac:dyDescent="0.3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</row>
    <row r="125" spans="2:34" x14ac:dyDescent="0.3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spans="2:34" x14ac:dyDescent="0.3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</row>
    <row r="127" spans="2:34" x14ac:dyDescent="0.3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</row>
    <row r="128" spans="2:34" x14ac:dyDescent="0.3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</row>
    <row r="129" spans="2:34" x14ac:dyDescent="0.3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2:34" x14ac:dyDescent="0.3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</row>
    <row r="131" spans="2:34" x14ac:dyDescent="0.3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spans="2:34" x14ac:dyDescent="0.3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spans="2:34" x14ac:dyDescent="0.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spans="2:34" x14ac:dyDescent="0.3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spans="2:34" x14ac:dyDescent="0.3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</row>
    <row r="136" spans="2:34" x14ac:dyDescent="0.3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2:34" x14ac:dyDescent="0.3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</row>
    <row r="138" spans="2:34" x14ac:dyDescent="0.3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</row>
    <row r="139" spans="2:34" x14ac:dyDescent="0.3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</row>
    <row r="140" spans="2:34" x14ac:dyDescent="0.3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spans="2:34" x14ac:dyDescent="0.3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</row>
    <row r="142" spans="2:34" x14ac:dyDescent="0.3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spans="2:34" x14ac:dyDescent="0.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4" spans="2:34" x14ac:dyDescent="0.3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</row>
    <row r="145" spans="2:34" x14ac:dyDescent="0.3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</row>
    <row r="146" spans="2:34" x14ac:dyDescent="0.3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</row>
    <row r="147" spans="2:34" x14ac:dyDescent="0.3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</row>
    <row r="148" spans="2:34" x14ac:dyDescent="0.3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</row>
    <row r="149" spans="2:34" x14ac:dyDescent="0.3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</row>
    <row r="150" spans="2:34" x14ac:dyDescent="0.3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</row>
    <row r="151" spans="2:34" x14ac:dyDescent="0.3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spans="2:34" x14ac:dyDescent="0.3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 spans="2:34" x14ac:dyDescent="0.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9C9E-F19B-4EF2-85B9-246545CBD6FF}">
  <sheetPr>
    <tabColor theme="6"/>
  </sheetPr>
  <dimension ref="A1:IP21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ColWidth="10.88671875" defaultRowHeight="14.4" x14ac:dyDescent="0.3"/>
  <cols>
    <col min="1" max="1" width="48" bestFit="1" customWidth="1"/>
    <col min="2" max="33" width="14.5546875" style="5" customWidth="1"/>
    <col min="34" max="16384" width="10.88671875" style="5"/>
  </cols>
  <sheetData>
    <row r="1" spans="1:250" customFormat="1" ht="18.600000000000001" thickTop="1" thickBot="1" x14ac:dyDescent="0.4">
      <c r="A1" s="2" t="s">
        <v>71</v>
      </c>
      <c r="B1" s="50">
        <f>'SUPUESTOS BAU'!B1:B2</f>
        <v>43251</v>
      </c>
      <c r="C1" s="50">
        <f>'SUPUESTOS BAU'!C1:C2</f>
        <v>43281</v>
      </c>
      <c r="D1" s="50">
        <f>'SUPUESTOS BAU'!D1:D2</f>
        <v>43312</v>
      </c>
      <c r="E1" s="50">
        <f>'SUPUESTOS BAU'!E1:E2</f>
        <v>43343</v>
      </c>
      <c r="F1" s="50">
        <f>'SUPUESTOS BAU'!F1:F2</f>
        <v>43373</v>
      </c>
      <c r="G1" s="50">
        <f>'SUPUESTOS BAU'!G1:G2</f>
        <v>43404</v>
      </c>
      <c r="H1" s="50">
        <f>'SUPUESTOS BAU'!H1:H2</f>
        <v>43434</v>
      </c>
      <c r="I1" s="50">
        <f>'SUPUESTOS BAU'!I1:I2</f>
        <v>43465</v>
      </c>
      <c r="J1" s="50">
        <f>'SUPUESTOS BAU'!J1:J2</f>
        <v>43496</v>
      </c>
      <c r="K1" s="50">
        <f>'SUPUESTOS BAU'!K1:K2</f>
        <v>43524</v>
      </c>
      <c r="L1" s="50">
        <f>'SUPUESTOS BAU'!L1:L2</f>
        <v>43555</v>
      </c>
      <c r="M1" s="50">
        <f>'SUPUESTOS BAU'!M1:M2</f>
        <v>43585</v>
      </c>
      <c r="N1" s="50">
        <f>'SUPUESTOS BAU'!N1:N2</f>
        <v>43616</v>
      </c>
      <c r="O1" s="50">
        <f>'SUPUESTOS BAU'!O1:O2</f>
        <v>43646</v>
      </c>
      <c r="P1" s="50">
        <f>'SUPUESTOS BAU'!P1:P2</f>
        <v>43677</v>
      </c>
      <c r="Q1" s="50">
        <f>'SUPUESTOS BAU'!Q1:Q2</f>
        <v>43707</v>
      </c>
      <c r="R1" s="50">
        <f>'SUPUESTOS BAU'!R1:R2</f>
        <v>43738</v>
      </c>
      <c r="S1" s="50">
        <f>'SUPUESTOS BAU'!S1:S2</f>
        <v>43769</v>
      </c>
      <c r="T1" s="50">
        <f>'SUPUESTOS BAU'!T1:T2</f>
        <v>43799</v>
      </c>
      <c r="U1" s="50">
        <f>'SUPUESTOS BAU'!U1:U2</f>
        <v>43830</v>
      </c>
      <c r="V1" s="50">
        <f>'SUPUESTOS BAU'!V1:V2</f>
        <v>43861</v>
      </c>
      <c r="W1" s="50">
        <f>'SUPUESTOS BAU'!W1:W2</f>
        <v>43889</v>
      </c>
      <c r="X1" s="50">
        <f>'SUPUESTOS BAU'!X1:X2</f>
        <v>43921</v>
      </c>
      <c r="Y1" s="50">
        <f>'SUPUESTOS BAU'!Y1:Y2</f>
        <v>43951</v>
      </c>
      <c r="Z1" s="50">
        <f>'SUPUESTOS BAU'!Z1:Z2</f>
        <v>43982</v>
      </c>
      <c r="AA1" s="50">
        <f>'SUPUESTOS BAU'!AA1:AA2</f>
        <v>44012</v>
      </c>
      <c r="AB1" s="50">
        <f>'SUPUESTOS BAU'!AB1:AB2</f>
        <v>44043</v>
      </c>
      <c r="AC1" s="50">
        <f>'SUPUESTOS BAU'!AC1:AC2</f>
        <v>44073</v>
      </c>
      <c r="AD1" s="50">
        <f>'SUPUESTOS BAU'!AD1:AD2</f>
        <v>44104</v>
      </c>
      <c r="AE1" s="50">
        <f>'SUPUESTOS BAU'!AE1:AE2</f>
        <v>44135</v>
      </c>
      <c r="AF1" s="50">
        <f>'SUPUESTOS BAU'!AF1:AF2</f>
        <v>44165</v>
      </c>
      <c r="AG1" s="50">
        <f>'SUPUESTOS BAU'!AG1:AG2</f>
        <v>44196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spans="1:250" customFormat="1" ht="17.850000000000001" customHeight="1" thickTop="1" thickBot="1" x14ac:dyDescent="0.4">
      <c r="A2" s="3" t="str">
        <f>'SUPUESTOS BAU'!A2</f>
        <v>NOMBRE DE LA STARTUP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250" customFormat="1" ht="15" thickTop="1" x14ac:dyDescent="0.3"/>
    <row r="4" spans="1:250" customFormat="1" x14ac:dyDescent="0.3">
      <c r="A4" s="4" t="s">
        <v>139</v>
      </c>
    </row>
    <row r="5" spans="1:250" x14ac:dyDescent="0.3">
      <c r="A5" t="s">
        <v>140</v>
      </c>
      <c r="B5" s="7">
        <f>'SUPUESTOS BAU'!B69+'SUPUESTOS BAU'!B80</f>
        <v>0</v>
      </c>
      <c r="C5" s="7">
        <f>'SUPUESTOS BAU'!C69+'SUPUESTOS BAU'!C80</f>
        <v>0</v>
      </c>
      <c r="D5" s="7">
        <f>'SUPUESTOS BAU'!D69+'SUPUESTOS BAU'!D80</f>
        <v>0</v>
      </c>
      <c r="E5" s="7">
        <f>'SUPUESTOS BAU'!E69+'SUPUESTOS BAU'!E80</f>
        <v>0</v>
      </c>
      <c r="F5" s="7">
        <f>'SUPUESTOS BAU'!F69+'SUPUESTOS BAU'!F80</f>
        <v>0</v>
      </c>
      <c r="G5" s="7">
        <f>'SUPUESTOS BAU'!G69+'SUPUESTOS BAU'!G80</f>
        <v>0</v>
      </c>
      <c r="H5" s="7">
        <f>'SUPUESTOS BAU'!H69+'SUPUESTOS BAU'!H80</f>
        <v>0</v>
      </c>
      <c r="I5" s="7">
        <f>'SUPUESTOS BAU'!I69+'SUPUESTOS BAU'!I80</f>
        <v>0</v>
      </c>
      <c r="J5" s="7">
        <f>'SUPUESTOS BAU'!J69+'SUPUESTOS BAU'!J80</f>
        <v>0</v>
      </c>
      <c r="K5" s="7">
        <f>'SUPUESTOS BAU'!K69+'SUPUESTOS BAU'!K80</f>
        <v>0</v>
      </c>
      <c r="L5" s="7">
        <f>'SUPUESTOS BAU'!L69+'SUPUESTOS BAU'!L80</f>
        <v>0</v>
      </c>
      <c r="M5" s="7">
        <f>'SUPUESTOS BAU'!M69+'SUPUESTOS BAU'!M80</f>
        <v>0</v>
      </c>
      <c r="N5" s="7">
        <f>'SUPUESTOS BAU'!N69+'SUPUESTOS BAU'!N80</f>
        <v>0</v>
      </c>
      <c r="O5" s="7">
        <f>'SUPUESTOS BAU'!O69+'SUPUESTOS BAU'!O80</f>
        <v>0</v>
      </c>
      <c r="P5" s="7">
        <f>'SUPUESTOS BAU'!P69+'SUPUESTOS BAU'!P80</f>
        <v>0</v>
      </c>
      <c r="Q5" s="7">
        <f>'SUPUESTOS BAU'!Q69+'SUPUESTOS BAU'!Q80</f>
        <v>0</v>
      </c>
      <c r="R5" s="7">
        <f>'SUPUESTOS BAU'!R69+'SUPUESTOS BAU'!R80</f>
        <v>0</v>
      </c>
      <c r="S5" s="7">
        <f>'SUPUESTOS BAU'!S69+'SUPUESTOS BAU'!S80</f>
        <v>0</v>
      </c>
      <c r="T5" s="7">
        <f>'SUPUESTOS BAU'!T69+'SUPUESTOS BAU'!T80</f>
        <v>0</v>
      </c>
      <c r="U5" s="7">
        <f>'SUPUESTOS BAU'!U69+'SUPUESTOS BAU'!U80</f>
        <v>0</v>
      </c>
      <c r="V5" s="7">
        <f>'SUPUESTOS BAU'!V69+'SUPUESTOS BAU'!V80</f>
        <v>0</v>
      </c>
      <c r="W5" s="7">
        <f>'SUPUESTOS BAU'!W69+'SUPUESTOS BAU'!W80</f>
        <v>0</v>
      </c>
      <c r="X5" s="7">
        <f>'SUPUESTOS BAU'!X69+'SUPUESTOS BAU'!X80</f>
        <v>0</v>
      </c>
      <c r="Y5" s="7">
        <f>'SUPUESTOS BAU'!Y69+'SUPUESTOS BAU'!Y80</f>
        <v>0</v>
      </c>
      <c r="Z5" s="7">
        <f>'SUPUESTOS BAU'!Z69+'SUPUESTOS BAU'!Z80</f>
        <v>0</v>
      </c>
      <c r="AA5" s="7">
        <f>'SUPUESTOS BAU'!AA69+'SUPUESTOS BAU'!AA80</f>
        <v>0</v>
      </c>
      <c r="AB5" s="7">
        <f>'SUPUESTOS BAU'!AB69+'SUPUESTOS BAU'!AB80</f>
        <v>0</v>
      </c>
      <c r="AC5" s="7">
        <f>'SUPUESTOS BAU'!AC69+'SUPUESTOS BAU'!AC80</f>
        <v>0</v>
      </c>
      <c r="AD5" s="7">
        <f>'SUPUESTOS BAU'!AD69+'SUPUESTOS BAU'!AD80</f>
        <v>0</v>
      </c>
      <c r="AE5" s="7">
        <f>'SUPUESTOS BAU'!AE69+'SUPUESTOS BAU'!AE80</f>
        <v>0</v>
      </c>
      <c r="AF5" s="7">
        <f>'SUPUESTOS BAU'!AF69+'SUPUESTOS BAU'!AF80</f>
        <v>0</v>
      </c>
      <c r="AG5" s="7">
        <f>'SUPUESTOS BAU'!AG69+'SUPUESTOS BAU'!AG80</f>
        <v>0</v>
      </c>
    </row>
    <row r="6" spans="1:250" x14ac:dyDescent="0.3">
      <c r="A6" t="s">
        <v>35</v>
      </c>
      <c r="B6" s="7">
        <f>+B5</f>
        <v>0</v>
      </c>
      <c r="C6" s="7">
        <f>+B6+C5</f>
        <v>0</v>
      </c>
      <c r="D6" s="7">
        <f t="shared" ref="D6:AG6" si="0">+C6+D5</f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 t="shared" si="0"/>
        <v>0</v>
      </c>
      <c r="U6" s="7">
        <f t="shared" si="0"/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</row>
    <row r="7" spans="1:250" x14ac:dyDescent="0.3">
      <c r="A7" s="16" t="s">
        <v>141</v>
      </c>
      <c r="B7" s="33" t="e">
        <f>'EST. RESULTADOS BAU'!B4/INDICADORES!B5</f>
        <v>#DIV/0!</v>
      </c>
      <c r="C7" s="33" t="e">
        <f>'EST. RESULTADOS BAU'!C4/INDICADORES!C5</f>
        <v>#DIV/0!</v>
      </c>
      <c r="D7" s="33" t="e">
        <f>'EST. RESULTADOS BAU'!D4/INDICADORES!D5</f>
        <v>#DIV/0!</v>
      </c>
      <c r="E7" s="33" t="e">
        <f>'EST. RESULTADOS BAU'!E4/INDICADORES!E5</f>
        <v>#DIV/0!</v>
      </c>
      <c r="F7" s="33" t="e">
        <f>'EST. RESULTADOS BAU'!F4/INDICADORES!F5</f>
        <v>#DIV/0!</v>
      </c>
      <c r="G7" s="33" t="e">
        <f>'EST. RESULTADOS BAU'!G4/INDICADORES!G5</f>
        <v>#DIV/0!</v>
      </c>
      <c r="H7" s="33" t="e">
        <f>'EST. RESULTADOS BAU'!H4/INDICADORES!H5</f>
        <v>#DIV/0!</v>
      </c>
      <c r="I7" s="33" t="e">
        <f>'EST. RESULTADOS BAU'!I4/INDICADORES!I5</f>
        <v>#DIV/0!</v>
      </c>
      <c r="J7" s="33" t="e">
        <f>'EST. RESULTADOS BAU'!J4/INDICADORES!J5</f>
        <v>#DIV/0!</v>
      </c>
      <c r="K7" s="33" t="e">
        <f>'EST. RESULTADOS BAU'!K4/INDICADORES!K5</f>
        <v>#DIV/0!</v>
      </c>
      <c r="L7" s="33" t="e">
        <f>'EST. RESULTADOS BAU'!L4/INDICADORES!L5</f>
        <v>#DIV/0!</v>
      </c>
      <c r="M7" s="33" t="e">
        <f>'EST. RESULTADOS BAU'!M4/INDICADORES!M5</f>
        <v>#DIV/0!</v>
      </c>
      <c r="N7" s="33" t="e">
        <f>'EST. RESULTADOS BAU'!N4/INDICADORES!N5</f>
        <v>#DIV/0!</v>
      </c>
      <c r="O7" s="33" t="e">
        <f>'EST. RESULTADOS BAU'!O4/INDICADORES!O5</f>
        <v>#DIV/0!</v>
      </c>
      <c r="P7" s="33" t="e">
        <f>'EST. RESULTADOS BAU'!P4/INDICADORES!P5</f>
        <v>#DIV/0!</v>
      </c>
      <c r="Q7" s="33" t="e">
        <f>'EST. RESULTADOS BAU'!Q4/INDICADORES!Q5</f>
        <v>#DIV/0!</v>
      </c>
      <c r="R7" s="33" t="e">
        <f>'EST. RESULTADOS BAU'!R4/INDICADORES!R5</f>
        <v>#DIV/0!</v>
      </c>
      <c r="S7" s="33" t="e">
        <f>'EST. RESULTADOS BAU'!S4/INDICADORES!S5</f>
        <v>#DIV/0!</v>
      </c>
      <c r="T7" s="33" t="e">
        <f>'EST. RESULTADOS BAU'!T4/INDICADORES!T5</f>
        <v>#DIV/0!</v>
      </c>
      <c r="U7" s="33" t="e">
        <f>'EST. RESULTADOS BAU'!U4/INDICADORES!U5</f>
        <v>#DIV/0!</v>
      </c>
      <c r="V7" s="33" t="e">
        <f>'EST. RESULTADOS BAU'!V4/INDICADORES!V5</f>
        <v>#DIV/0!</v>
      </c>
      <c r="W7" s="33" t="e">
        <f>'EST. RESULTADOS BAU'!W4/INDICADORES!W5</f>
        <v>#DIV/0!</v>
      </c>
      <c r="X7" s="33" t="e">
        <f>'EST. RESULTADOS BAU'!X4/INDICADORES!X5</f>
        <v>#DIV/0!</v>
      </c>
      <c r="Y7" s="33" t="e">
        <f>'EST. RESULTADOS BAU'!Y4/INDICADORES!Y5</f>
        <v>#DIV/0!</v>
      </c>
      <c r="Z7" s="33" t="e">
        <f>'EST. RESULTADOS BAU'!Z4/INDICADORES!Z5</f>
        <v>#DIV/0!</v>
      </c>
      <c r="AA7" s="33" t="e">
        <f>'EST. RESULTADOS BAU'!AA4/INDICADORES!AA5</f>
        <v>#DIV/0!</v>
      </c>
      <c r="AB7" s="33" t="e">
        <f>'EST. RESULTADOS BAU'!AB4/INDICADORES!AB5</f>
        <v>#DIV/0!</v>
      </c>
      <c r="AC7" s="33" t="e">
        <f>'EST. RESULTADOS BAU'!AC4/INDICADORES!AC5</f>
        <v>#DIV/0!</v>
      </c>
      <c r="AD7" s="33" t="e">
        <f>'EST. RESULTADOS BAU'!AD4/INDICADORES!AD5</f>
        <v>#DIV/0!</v>
      </c>
      <c r="AE7" s="33" t="e">
        <f>'EST. RESULTADOS BAU'!AE4/INDICADORES!AE5</f>
        <v>#DIV/0!</v>
      </c>
      <c r="AF7" s="33" t="e">
        <f>'EST. RESULTADOS BAU'!AF4/INDICADORES!AF5</f>
        <v>#DIV/0!</v>
      </c>
      <c r="AG7" s="33" t="e">
        <f>'EST. RESULTADOS BAU'!AG4/INDICADORES!AG5</f>
        <v>#DIV/0!</v>
      </c>
    </row>
    <row r="9" spans="1:250" x14ac:dyDescent="0.3">
      <c r="A9" s="16" t="s">
        <v>151</v>
      </c>
      <c r="B9" s="33" t="e">
        <f>SUM('EST. RESULTADOS BAU'!B33:B36)/B5</f>
        <v>#DIV/0!</v>
      </c>
      <c r="C9" s="33" t="e">
        <f>SUM('EST. RESULTADOS BAU'!C33:C36)/C5</f>
        <v>#DIV/0!</v>
      </c>
      <c r="D9" s="33" t="e">
        <f>SUM('EST. RESULTADOS BAU'!D33:D36)/D5</f>
        <v>#DIV/0!</v>
      </c>
      <c r="E9" s="33" t="e">
        <f>SUM('EST. RESULTADOS BAU'!E33:E36)/E5</f>
        <v>#DIV/0!</v>
      </c>
      <c r="F9" s="33" t="e">
        <f>SUM('EST. RESULTADOS BAU'!F33:F36)/F5</f>
        <v>#DIV/0!</v>
      </c>
      <c r="G9" s="33" t="e">
        <f>SUM('EST. RESULTADOS BAU'!G33:G36)/G5</f>
        <v>#DIV/0!</v>
      </c>
      <c r="H9" s="33" t="e">
        <f>SUM('EST. RESULTADOS BAU'!H33:H36)/H5</f>
        <v>#DIV/0!</v>
      </c>
      <c r="I9" s="33" t="e">
        <f>SUM('EST. RESULTADOS BAU'!I33:I36)/I5</f>
        <v>#DIV/0!</v>
      </c>
      <c r="J9" s="33" t="e">
        <f>SUM('EST. RESULTADOS BAU'!J33:J36)/J5</f>
        <v>#DIV/0!</v>
      </c>
      <c r="K9" s="33" t="e">
        <f>SUM('EST. RESULTADOS BAU'!K33:K36)/K5</f>
        <v>#DIV/0!</v>
      </c>
      <c r="L9" s="33" t="e">
        <f>SUM('EST. RESULTADOS BAU'!L33:L36)/L5</f>
        <v>#DIV/0!</v>
      </c>
      <c r="M9" s="33" t="e">
        <f>SUM('EST. RESULTADOS BAU'!M33:M36)/M5</f>
        <v>#DIV/0!</v>
      </c>
      <c r="N9" s="33" t="e">
        <f>SUM('EST. RESULTADOS BAU'!N33:N36)/N5</f>
        <v>#DIV/0!</v>
      </c>
      <c r="O9" s="33" t="e">
        <f>SUM('EST. RESULTADOS BAU'!O33:O36)/O5</f>
        <v>#DIV/0!</v>
      </c>
      <c r="P9" s="33" t="e">
        <f>SUM('EST. RESULTADOS BAU'!P33:P36)/P5</f>
        <v>#DIV/0!</v>
      </c>
      <c r="Q9" s="33" t="e">
        <f>SUM('EST. RESULTADOS BAU'!Q33:Q36)/Q5</f>
        <v>#DIV/0!</v>
      </c>
      <c r="R9" s="33" t="e">
        <f>SUM('EST. RESULTADOS BAU'!R33:R36)/R5</f>
        <v>#DIV/0!</v>
      </c>
      <c r="S9" s="33" t="e">
        <f>SUM('EST. RESULTADOS BAU'!S33:S36)/S5</f>
        <v>#DIV/0!</v>
      </c>
      <c r="T9" s="33" t="e">
        <f>SUM('EST. RESULTADOS BAU'!T33:T36)/T5</f>
        <v>#DIV/0!</v>
      </c>
      <c r="U9" s="33" t="e">
        <f>SUM('EST. RESULTADOS BAU'!U33:U36)/U5</f>
        <v>#DIV/0!</v>
      </c>
      <c r="V9" s="33" t="e">
        <f>SUM('EST. RESULTADOS BAU'!V33:V36)/V5</f>
        <v>#DIV/0!</v>
      </c>
      <c r="W9" s="33" t="e">
        <f>SUM('EST. RESULTADOS BAU'!W33:W36)/W5</f>
        <v>#DIV/0!</v>
      </c>
      <c r="X9" s="33" t="e">
        <f>SUM('EST. RESULTADOS BAU'!X33:X36)/X5</f>
        <v>#DIV/0!</v>
      </c>
      <c r="Y9" s="33" t="e">
        <f>SUM('EST. RESULTADOS BAU'!Y33:Y36)/Y5</f>
        <v>#DIV/0!</v>
      </c>
      <c r="Z9" s="33" t="e">
        <f>SUM('EST. RESULTADOS BAU'!Z33:Z36)/Z5</f>
        <v>#DIV/0!</v>
      </c>
      <c r="AA9" s="33" t="e">
        <f>SUM('EST. RESULTADOS BAU'!AA33:AA36)/AA5</f>
        <v>#DIV/0!</v>
      </c>
      <c r="AB9" s="33" t="e">
        <f>SUM('EST. RESULTADOS BAU'!AB33:AB36)/AB5</f>
        <v>#DIV/0!</v>
      </c>
      <c r="AC9" s="33" t="e">
        <f>SUM('EST. RESULTADOS BAU'!AC33:AC36)/AC5</f>
        <v>#DIV/0!</v>
      </c>
      <c r="AD9" s="33" t="e">
        <f>SUM('EST. RESULTADOS BAU'!AD33:AD36)/AD5</f>
        <v>#DIV/0!</v>
      </c>
      <c r="AE9" s="33" t="e">
        <f>SUM('EST. RESULTADOS BAU'!AE33:AE36)/AE5</f>
        <v>#DIV/0!</v>
      </c>
      <c r="AF9" s="33" t="e">
        <f>SUM('EST. RESULTADOS BAU'!AF33:AF36)/AF5</f>
        <v>#DIV/0!</v>
      </c>
      <c r="AG9" s="33" t="e">
        <f>SUM('EST. RESULTADOS BAU'!AG33:AG36)/AG5</f>
        <v>#DIV/0!</v>
      </c>
      <c r="AH9" s="5" t="e">
        <f>+AVERAGE(D9:AG9)</f>
        <v>#DIV/0!</v>
      </c>
    </row>
    <row r="10" spans="1:250" x14ac:dyDescent="0.3">
      <c r="A10" s="16" t="s">
        <v>149</v>
      </c>
      <c r="B10" s="33" t="e">
        <f>-'EST. RESULTADOS BAU'!B14/INDICADORES!B5</f>
        <v>#DIV/0!</v>
      </c>
      <c r="C10" s="33" t="e">
        <f>-'EST. RESULTADOS BAU'!C14/INDICADORES!C5</f>
        <v>#DIV/0!</v>
      </c>
      <c r="D10" s="33" t="e">
        <f>-'EST. RESULTADOS BAU'!D14/INDICADORES!D5</f>
        <v>#DIV/0!</v>
      </c>
      <c r="E10" s="33" t="e">
        <f>-'EST. RESULTADOS BAU'!E14/INDICADORES!E5</f>
        <v>#DIV/0!</v>
      </c>
      <c r="F10" s="33" t="e">
        <f>-'EST. RESULTADOS BAU'!F14/INDICADORES!F5</f>
        <v>#DIV/0!</v>
      </c>
      <c r="G10" s="33" t="e">
        <f>-'EST. RESULTADOS BAU'!G14/INDICADORES!G5</f>
        <v>#DIV/0!</v>
      </c>
      <c r="H10" s="33" t="e">
        <f>-'EST. RESULTADOS BAU'!H14/INDICADORES!H5</f>
        <v>#DIV/0!</v>
      </c>
      <c r="I10" s="33" t="e">
        <f>-'EST. RESULTADOS BAU'!I14/INDICADORES!I5</f>
        <v>#DIV/0!</v>
      </c>
      <c r="J10" s="33" t="e">
        <f>-'EST. RESULTADOS BAU'!J14/INDICADORES!J5</f>
        <v>#DIV/0!</v>
      </c>
      <c r="K10" s="33" t="e">
        <f>-'EST. RESULTADOS BAU'!K14/INDICADORES!K5</f>
        <v>#DIV/0!</v>
      </c>
      <c r="L10" s="33" t="e">
        <f>-'EST. RESULTADOS BAU'!L14/INDICADORES!L5</f>
        <v>#DIV/0!</v>
      </c>
      <c r="M10" s="33" t="e">
        <f>-'EST. RESULTADOS BAU'!M14/INDICADORES!M5</f>
        <v>#DIV/0!</v>
      </c>
      <c r="N10" s="33" t="e">
        <f>-'EST. RESULTADOS BAU'!N14/INDICADORES!N5</f>
        <v>#DIV/0!</v>
      </c>
      <c r="O10" s="33" t="e">
        <f>-'EST. RESULTADOS BAU'!O14/INDICADORES!O5</f>
        <v>#DIV/0!</v>
      </c>
      <c r="P10" s="33" t="e">
        <f>-'EST. RESULTADOS BAU'!P14/INDICADORES!P5</f>
        <v>#DIV/0!</v>
      </c>
      <c r="Q10" s="33" t="e">
        <f>-'EST. RESULTADOS BAU'!Q14/INDICADORES!Q5</f>
        <v>#DIV/0!</v>
      </c>
      <c r="R10" s="33" t="e">
        <f>-'EST. RESULTADOS BAU'!R14/INDICADORES!R5</f>
        <v>#DIV/0!</v>
      </c>
      <c r="S10" s="33" t="e">
        <f>-'EST. RESULTADOS BAU'!S14/INDICADORES!S5</f>
        <v>#DIV/0!</v>
      </c>
      <c r="T10" s="33" t="e">
        <f>-'EST. RESULTADOS BAU'!T14/INDICADORES!T5</f>
        <v>#DIV/0!</v>
      </c>
      <c r="U10" s="33" t="e">
        <f>-'EST. RESULTADOS BAU'!U14/INDICADORES!U5</f>
        <v>#DIV/0!</v>
      </c>
      <c r="V10" s="33" t="e">
        <f>-'EST. RESULTADOS BAU'!V14/INDICADORES!V5</f>
        <v>#DIV/0!</v>
      </c>
      <c r="W10" s="33" t="e">
        <f>-'EST. RESULTADOS BAU'!W14/INDICADORES!W5</f>
        <v>#DIV/0!</v>
      </c>
      <c r="X10" s="33" t="e">
        <f>-'EST. RESULTADOS BAU'!X14/INDICADORES!X5</f>
        <v>#DIV/0!</v>
      </c>
      <c r="Y10" s="33" t="e">
        <f>-'EST. RESULTADOS BAU'!Y14/INDICADORES!Y5</f>
        <v>#DIV/0!</v>
      </c>
      <c r="Z10" s="33" t="e">
        <f>-'EST. RESULTADOS BAU'!Z14/INDICADORES!Z5</f>
        <v>#DIV/0!</v>
      </c>
      <c r="AA10" s="33" t="e">
        <f>-'EST. RESULTADOS BAU'!AA14/INDICADORES!AA5</f>
        <v>#DIV/0!</v>
      </c>
      <c r="AB10" s="33" t="e">
        <f>-'EST. RESULTADOS BAU'!AB14/INDICADORES!AB5</f>
        <v>#DIV/0!</v>
      </c>
      <c r="AC10" s="33" t="e">
        <f>-'EST. RESULTADOS BAU'!AC14/INDICADORES!AC5</f>
        <v>#DIV/0!</v>
      </c>
      <c r="AD10" s="33" t="e">
        <f>-'EST. RESULTADOS BAU'!AD14/INDICADORES!AD5</f>
        <v>#DIV/0!</v>
      </c>
      <c r="AE10" s="33" t="e">
        <f>-'EST. RESULTADOS BAU'!AE14/INDICADORES!AE5</f>
        <v>#DIV/0!</v>
      </c>
      <c r="AF10" s="33" t="e">
        <f>-'EST. RESULTADOS BAU'!AF14/INDICADORES!AF5</f>
        <v>#DIV/0!</v>
      </c>
      <c r="AG10" s="33" t="e">
        <f>-'EST. RESULTADOS BAU'!AG14/INDICADORES!AG5</f>
        <v>#DIV/0!</v>
      </c>
      <c r="AH10" s="5" t="e">
        <f>+AVERAGE(D10:AG10)</f>
        <v>#DIV/0!</v>
      </c>
      <c r="AI10" s="39" t="e">
        <f>+AH9+AH10</f>
        <v>#DIV/0!</v>
      </c>
    </row>
    <row r="11" spans="1:250" x14ac:dyDescent="0.3">
      <c r="A11" t="s">
        <v>150</v>
      </c>
      <c r="B11" s="5" t="e">
        <f>SUM('EST. RESULTADOS BAU'!B25:B31)/INDICADORES!B5</f>
        <v>#DIV/0!</v>
      </c>
      <c r="C11" s="5" t="e">
        <f>SUM('EST. RESULTADOS BAU'!C25:C31)/INDICADORES!C5</f>
        <v>#DIV/0!</v>
      </c>
      <c r="D11" s="5" t="e">
        <f>SUM('EST. RESULTADOS BAU'!D25:D31)/INDICADORES!D5</f>
        <v>#DIV/0!</v>
      </c>
      <c r="E11" s="5" t="e">
        <f>SUM('EST. RESULTADOS BAU'!E25:E31)/INDICADORES!E5</f>
        <v>#DIV/0!</v>
      </c>
      <c r="F11" s="5" t="e">
        <f>SUM('EST. RESULTADOS BAU'!F25:F31)/INDICADORES!F5</f>
        <v>#DIV/0!</v>
      </c>
      <c r="G11" s="5" t="e">
        <f>SUM('EST. RESULTADOS BAU'!G25:G31)/INDICADORES!G5</f>
        <v>#DIV/0!</v>
      </c>
      <c r="H11" s="5" t="e">
        <f>SUM('EST. RESULTADOS BAU'!H25:H31)/INDICADORES!H5</f>
        <v>#DIV/0!</v>
      </c>
      <c r="I11" s="5" t="e">
        <f>SUM('EST. RESULTADOS BAU'!I25:I31)/INDICADORES!I5</f>
        <v>#DIV/0!</v>
      </c>
      <c r="J11" s="5" t="e">
        <f>SUM('EST. RESULTADOS BAU'!J25:J31)/INDICADORES!J5</f>
        <v>#DIV/0!</v>
      </c>
      <c r="K11" s="5" t="e">
        <f>SUM('EST. RESULTADOS BAU'!K25:K31)/INDICADORES!K5</f>
        <v>#DIV/0!</v>
      </c>
      <c r="L11" s="5" t="e">
        <f>SUM('EST. RESULTADOS BAU'!L25:L31)/INDICADORES!L5</f>
        <v>#DIV/0!</v>
      </c>
      <c r="M11" s="5" t="e">
        <f>SUM('EST. RESULTADOS BAU'!M25:M31)/INDICADORES!M5</f>
        <v>#DIV/0!</v>
      </c>
      <c r="N11" s="5" t="e">
        <f>SUM('EST. RESULTADOS BAU'!N25:N31)/INDICADORES!N5</f>
        <v>#DIV/0!</v>
      </c>
      <c r="O11" s="5" t="e">
        <f>SUM('EST. RESULTADOS BAU'!O25:O31)/INDICADORES!O5</f>
        <v>#DIV/0!</v>
      </c>
      <c r="P11" s="5" t="e">
        <f>SUM('EST. RESULTADOS BAU'!P25:P31)/INDICADORES!P5</f>
        <v>#DIV/0!</v>
      </c>
      <c r="Q11" s="5" t="e">
        <f>SUM('EST. RESULTADOS BAU'!Q25:Q31)/INDICADORES!Q5</f>
        <v>#DIV/0!</v>
      </c>
      <c r="R11" s="5" t="e">
        <f>SUM('EST. RESULTADOS BAU'!R25:R31)/INDICADORES!R5</f>
        <v>#DIV/0!</v>
      </c>
      <c r="S11" s="5" t="e">
        <f>SUM('EST. RESULTADOS BAU'!S25:S31)/INDICADORES!S5</f>
        <v>#DIV/0!</v>
      </c>
      <c r="T11" s="5" t="e">
        <f>SUM('EST. RESULTADOS BAU'!T25:T31)/INDICADORES!T5</f>
        <v>#DIV/0!</v>
      </c>
      <c r="U11" s="5" t="e">
        <f>SUM('EST. RESULTADOS BAU'!U25:U31)/INDICADORES!U5</f>
        <v>#DIV/0!</v>
      </c>
      <c r="V11" s="5" t="e">
        <f>SUM('EST. RESULTADOS BAU'!V25:V31)/INDICADORES!V5</f>
        <v>#DIV/0!</v>
      </c>
      <c r="W11" s="5" t="e">
        <f>SUM('EST. RESULTADOS BAU'!W25:W31)/INDICADORES!W5</f>
        <v>#DIV/0!</v>
      </c>
      <c r="X11" s="5" t="e">
        <f>SUM('EST. RESULTADOS BAU'!X25:X31)/INDICADORES!X5</f>
        <v>#DIV/0!</v>
      </c>
      <c r="Y11" s="5" t="e">
        <f>SUM('EST. RESULTADOS BAU'!Y25:Y31)/INDICADORES!Y5</f>
        <v>#DIV/0!</v>
      </c>
      <c r="Z11" s="5" t="e">
        <f>SUM('EST. RESULTADOS BAU'!Z25:Z31)/INDICADORES!Z5</f>
        <v>#DIV/0!</v>
      </c>
      <c r="AA11" s="5" t="e">
        <f>SUM('EST. RESULTADOS BAU'!AA25:AA31)/INDICADORES!AA5</f>
        <v>#DIV/0!</v>
      </c>
      <c r="AB11" s="5" t="e">
        <f>SUM('EST. RESULTADOS BAU'!AB25:AB31)/INDICADORES!AB5</f>
        <v>#DIV/0!</v>
      </c>
      <c r="AC11" s="5" t="e">
        <f>SUM('EST. RESULTADOS BAU'!AC25:AC31)/INDICADORES!AC5</f>
        <v>#DIV/0!</v>
      </c>
      <c r="AD11" s="5" t="e">
        <f>SUM('EST. RESULTADOS BAU'!AD25:AD31)/INDICADORES!AD5</f>
        <v>#DIV/0!</v>
      </c>
      <c r="AE11" s="5" t="e">
        <f>SUM('EST. RESULTADOS BAU'!AE25:AE31)/INDICADORES!AE5</f>
        <v>#DIV/0!</v>
      </c>
      <c r="AF11" s="5" t="e">
        <f>SUM('EST. RESULTADOS BAU'!AF25:AF31)/INDICADORES!AF5</f>
        <v>#DIV/0!</v>
      </c>
      <c r="AG11" s="5" t="e">
        <f>SUM('EST. RESULTADOS BAU'!AG25:AG31)/INDICADORES!AG5</f>
        <v>#DIV/0!</v>
      </c>
      <c r="AH11" s="40" t="e">
        <f>+AVERAGE(D11:AG11)</f>
        <v>#DIV/0!</v>
      </c>
    </row>
    <row r="12" spans="1:250" x14ac:dyDescent="0.3">
      <c r="A12" t="s">
        <v>142</v>
      </c>
      <c r="B12" s="5" t="e">
        <f>SUM(B9:B11)</f>
        <v>#DIV/0!</v>
      </c>
      <c r="C12" s="5" t="e">
        <f t="shared" ref="C12:AG12" si="1">SUM(C9:C11)</f>
        <v>#DIV/0!</v>
      </c>
      <c r="D12" s="5" t="e">
        <f t="shared" si="1"/>
        <v>#DIV/0!</v>
      </c>
      <c r="E12" s="5" t="e">
        <f t="shared" si="1"/>
        <v>#DIV/0!</v>
      </c>
      <c r="F12" s="5" t="e">
        <f t="shared" si="1"/>
        <v>#DIV/0!</v>
      </c>
      <c r="G12" s="5" t="e">
        <f t="shared" si="1"/>
        <v>#DIV/0!</v>
      </c>
      <c r="H12" s="5" t="e">
        <f t="shared" si="1"/>
        <v>#DIV/0!</v>
      </c>
      <c r="I12" s="5" t="e">
        <f t="shared" si="1"/>
        <v>#DIV/0!</v>
      </c>
      <c r="J12" s="5" t="e">
        <f t="shared" si="1"/>
        <v>#DIV/0!</v>
      </c>
      <c r="K12" s="5" t="e">
        <f t="shared" si="1"/>
        <v>#DIV/0!</v>
      </c>
      <c r="L12" s="5" t="e">
        <f t="shared" si="1"/>
        <v>#DIV/0!</v>
      </c>
      <c r="M12" s="5" t="e">
        <f t="shared" si="1"/>
        <v>#DIV/0!</v>
      </c>
      <c r="N12" s="5" t="e">
        <f t="shared" si="1"/>
        <v>#DIV/0!</v>
      </c>
      <c r="O12" s="5" t="e">
        <f t="shared" si="1"/>
        <v>#DIV/0!</v>
      </c>
      <c r="P12" s="5" t="e">
        <f t="shared" si="1"/>
        <v>#DIV/0!</v>
      </c>
      <c r="Q12" s="5" t="e">
        <f t="shared" si="1"/>
        <v>#DIV/0!</v>
      </c>
      <c r="R12" s="5" t="e">
        <f t="shared" si="1"/>
        <v>#DIV/0!</v>
      </c>
      <c r="S12" s="5" t="e">
        <f t="shared" si="1"/>
        <v>#DIV/0!</v>
      </c>
      <c r="T12" s="5" t="e">
        <f t="shared" si="1"/>
        <v>#DIV/0!</v>
      </c>
      <c r="U12" s="5" t="e">
        <f t="shared" si="1"/>
        <v>#DIV/0!</v>
      </c>
      <c r="V12" s="5" t="e">
        <f t="shared" si="1"/>
        <v>#DIV/0!</v>
      </c>
      <c r="W12" s="5" t="e">
        <f t="shared" si="1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  <c r="AA12" s="5" t="e">
        <f t="shared" si="1"/>
        <v>#DIV/0!</v>
      </c>
      <c r="AB12" s="5" t="e">
        <f t="shared" si="1"/>
        <v>#DIV/0!</v>
      </c>
      <c r="AC12" s="5" t="e">
        <f t="shared" si="1"/>
        <v>#DIV/0!</v>
      </c>
      <c r="AD12" s="5" t="e">
        <f t="shared" si="1"/>
        <v>#DIV/0!</v>
      </c>
      <c r="AE12" s="5" t="e">
        <f t="shared" si="1"/>
        <v>#DIV/0!</v>
      </c>
      <c r="AF12" s="5" t="e">
        <f t="shared" si="1"/>
        <v>#DIV/0!</v>
      </c>
      <c r="AG12" s="5" t="e">
        <f t="shared" si="1"/>
        <v>#DIV/0!</v>
      </c>
      <c r="AH12" s="39" t="e">
        <f>+AVERAGE(D12:AG12)</f>
        <v>#DIV/0!</v>
      </c>
    </row>
    <row r="14" spans="1:250" x14ac:dyDescent="0.3">
      <c r="A14" t="s">
        <v>152</v>
      </c>
      <c r="B14" s="36" t="e">
        <f>(B7-B10)/B7</f>
        <v>#DIV/0!</v>
      </c>
      <c r="C14" s="36" t="e">
        <f t="shared" ref="C14:AG14" si="2">(C7-C10)/C7</f>
        <v>#DIV/0!</v>
      </c>
      <c r="D14" s="36" t="e">
        <f t="shared" si="2"/>
        <v>#DIV/0!</v>
      </c>
      <c r="E14" s="36" t="e">
        <f t="shared" si="2"/>
        <v>#DIV/0!</v>
      </c>
      <c r="F14" s="36" t="e">
        <f t="shared" si="2"/>
        <v>#DIV/0!</v>
      </c>
      <c r="G14" s="36" t="e">
        <f t="shared" si="2"/>
        <v>#DIV/0!</v>
      </c>
      <c r="H14" s="36" t="e">
        <f t="shared" si="2"/>
        <v>#DIV/0!</v>
      </c>
      <c r="I14" s="36" t="e">
        <f t="shared" si="2"/>
        <v>#DIV/0!</v>
      </c>
      <c r="J14" s="36" t="e">
        <f t="shared" si="2"/>
        <v>#DIV/0!</v>
      </c>
      <c r="K14" s="36" t="e">
        <f t="shared" si="2"/>
        <v>#DIV/0!</v>
      </c>
      <c r="L14" s="36" t="e">
        <f t="shared" si="2"/>
        <v>#DIV/0!</v>
      </c>
      <c r="M14" s="36" t="e">
        <f t="shared" si="2"/>
        <v>#DIV/0!</v>
      </c>
      <c r="N14" s="36" t="e">
        <f t="shared" si="2"/>
        <v>#DIV/0!</v>
      </c>
      <c r="O14" s="36" t="e">
        <f t="shared" si="2"/>
        <v>#DIV/0!</v>
      </c>
      <c r="P14" s="36" t="e">
        <f t="shared" si="2"/>
        <v>#DIV/0!</v>
      </c>
      <c r="Q14" s="36" t="e">
        <f t="shared" si="2"/>
        <v>#DIV/0!</v>
      </c>
      <c r="R14" s="36" t="e">
        <f t="shared" si="2"/>
        <v>#DIV/0!</v>
      </c>
      <c r="S14" s="36" t="e">
        <f t="shared" si="2"/>
        <v>#DIV/0!</v>
      </c>
      <c r="T14" s="36" t="e">
        <f t="shared" si="2"/>
        <v>#DIV/0!</v>
      </c>
      <c r="U14" s="36" t="e">
        <f t="shared" si="2"/>
        <v>#DIV/0!</v>
      </c>
      <c r="V14" s="36" t="e">
        <f t="shared" si="2"/>
        <v>#DIV/0!</v>
      </c>
      <c r="W14" s="36" t="e">
        <f t="shared" si="2"/>
        <v>#DIV/0!</v>
      </c>
      <c r="X14" s="36" t="e">
        <f t="shared" si="2"/>
        <v>#DIV/0!</v>
      </c>
      <c r="Y14" s="36" t="e">
        <f t="shared" si="2"/>
        <v>#DIV/0!</v>
      </c>
      <c r="Z14" s="36" t="e">
        <f t="shared" si="2"/>
        <v>#DIV/0!</v>
      </c>
      <c r="AA14" s="36" t="e">
        <f t="shared" si="2"/>
        <v>#DIV/0!</v>
      </c>
      <c r="AB14" s="36" t="e">
        <f t="shared" si="2"/>
        <v>#DIV/0!</v>
      </c>
      <c r="AC14" s="36" t="e">
        <f t="shared" si="2"/>
        <v>#DIV/0!</v>
      </c>
      <c r="AD14" s="36" t="e">
        <f t="shared" si="2"/>
        <v>#DIV/0!</v>
      </c>
      <c r="AE14" s="36" t="e">
        <f t="shared" si="2"/>
        <v>#DIV/0!</v>
      </c>
      <c r="AF14" s="36" t="e">
        <f t="shared" si="2"/>
        <v>#DIV/0!</v>
      </c>
      <c r="AG14" s="36" t="e">
        <f t="shared" si="2"/>
        <v>#DIV/0!</v>
      </c>
    </row>
    <row r="16" spans="1:250" x14ac:dyDescent="0.3">
      <c r="A16" t="s">
        <v>143</v>
      </c>
    </row>
    <row r="17" spans="1:33" x14ac:dyDescent="0.3">
      <c r="A17" t="s">
        <v>144</v>
      </c>
      <c r="B17" s="34">
        <f>'SUPUESTOS BAU'!B73</f>
        <v>0</v>
      </c>
      <c r="C17" s="34">
        <f>'SUPUESTOS BAU'!C73</f>
        <v>0</v>
      </c>
      <c r="D17" s="34">
        <f>'SUPUESTOS BAU'!D73</f>
        <v>0</v>
      </c>
      <c r="E17" s="34">
        <f>'SUPUESTOS BAU'!E73</f>
        <v>0</v>
      </c>
      <c r="F17" s="34">
        <f>'SUPUESTOS BAU'!F73</f>
        <v>0</v>
      </c>
      <c r="G17" s="34">
        <f>'SUPUESTOS BAU'!G73</f>
        <v>0</v>
      </c>
      <c r="H17" s="34">
        <f>'SUPUESTOS BAU'!H73</f>
        <v>0</v>
      </c>
      <c r="I17" s="34">
        <f>'SUPUESTOS BAU'!I73</f>
        <v>0</v>
      </c>
      <c r="J17" s="34">
        <f>'SUPUESTOS BAU'!J73</f>
        <v>0</v>
      </c>
      <c r="K17" s="34">
        <f>'SUPUESTOS BAU'!K73</f>
        <v>0</v>
      </c>
      <c r="L17" s="34">
        <f>'SUPUESTOS BAU'!L73</f>
        <v>0</v>
      </c>
      <c r="M17" s="34">
        <f>'SUPUESTOS BAU'!M73</f>
        <v>0</v>
      </c>
      <c r="N17" s="34">
        <f>'SUPUESTOS BAU'!N73</f>
        <v>0</v>
      </c>
      <c r="O17" s="34">
        <f>'SUPUESTOS BAU'!O73</f>
        <v>0</v>
      </c>
      <c r="P17" s="34">
        <f>'SUPUESTOS BAU'!P73</f>
        <v>0</v>
      </c>
      <c r="Q17" s="34">
        <f>'SUPUESTOS BAU'!Q73</f>
        <v>0</v>
      </c>
      <c r="R17" s="34">
        <f>'SUPUESTOS BAU'!R73</f>
        <v>0</v>
      </c>
      <c r="S17" s="34">
        <f>'SUPUESTOS BAU'!S73</f>
        <v>0</v>
      </c>
      <c r="T17" s="34">
        <f>'SUPUESTOS BAU'!T73</f>
        <v>0</v>
      </c>
      <c r="U17" s="34">
        <f>'SUPUESTOS BAU'!U73</f>
        <v>0</v>
      </c>
      <c r="V17" s="34">
        <f>'SUPUESTOS BAU'!V73</f>
        <v>0</v>
      </c>
      <c r="W17" s="34">
        <f>'SUPUESTOS BAU'!W73</f>
        <v>0</v>
      </c>
      <c r="X17" s="34">
        <f>'SUPUESTOS BAU'!X73</f>
        <v>0</v>
      </c>
      <c r="Y17" s="34">
        <f>'SUPUESTOS BAU'!Y73</f>
        <v>0</v>
      </c>
      <c r="Z17" s="34">
        <f>'SUPUESTOS BAU'!Z73</f>
        <v>0</v>
      </c>
      <c r="AA17" s="34">
        <f>'SUPUESTOS BAU'!AA73</f>
        <v>0</v>
      </c>
      <c r="AB17" s="34">
        <f>'SUPUESTOS BAU'!AB73</f>
        <v>0</v>
      </c>
      <c r="AC17" s="34">
        <f>'SUPUESTOS BAU'!AC73</f>
        <v>0</v>
      </c>
      <c r="AD17" s="34">
        <f>'SUPUESTOS BAU'!AD73</f>
        <v>0</v>
      </c>
      <c r="AE17" s="34">
        <f>'SUPUESTOS BAU'!AE73</f>
        <v>0</v>
      </c>
      <c r="AF17" s="34">
        <f>'SUPUESTOS BAU'!AF73</f>
        <v>0</v>
      </c>
      <c r="AG17" s="34">
        <f>'SUPUESTOS BAU'!AG73</f>
        <v>0</v>
      </c>
    </row>
    <row r="18" spans="1:33" x14ac:dyDescent="0.3">
      <c r="A18" t="s">
        <v>145</v>
      </c>
      <c r="B18" s="35" t="e">
        <f>B7/(1-B17)-B12</f>
        <v>#DIV/0!</v>
      </c>
      <c r="C18" s="35" t="e">
        <f t="shared" ref="C18:AG18" si="3">C7/(1-C17)-C12</f>
        <v>#DIV/0!</v>
      </c>
      <c r="D18" s="35" t="e">
        <f t="shared" si="3"/>
        <v>#DIV/0!</v>
      </c>
      <c r="E18" s="35" t="e">
        <f t="shared" si="3"/>
        <v>#DIV/0!</v>
      </c>
      <c r="F18" s="35" t="e">
        <f t="shared" si="3"/>
        <v>#DIV/0!</v>
      </c>
      <c r="G18" s="35" t="e">
        <f t="shared" si="3"/>
        <v>#DIV/0!</v>
      </c>
      <c r="H18" s="35" t="e">
        <f t="shared" si="3"/>
        <v>#DIV/0!</v>
      </c>
      <c r="I18" s="35" t="e">
        <f t="shared" si="3"/>
        <v>#DIV/0!</v>
      </c>
      <c r="J18" s="35" t="e">
        <f t="shared" si="3"/>
        <v>#DIV/0!</v>
      </c>
      <c r="K18" s="35" t="e">
        <f t="shared" si="3"/>
        <v>#DIV/0!</v>
      </c>
      <c r="L18" s="35" t="e">
        <f t="shared" si="3"/>
        <v>#DIV/0!</v>
      </c>
      <c r="M18" s="35" t="e">
        <f t="shared" si="3"/>
        <v>#DIV/0!</v>
      </c>
      <c r="N18" s="35" t="e">
        <f t="shared" si="3"/>
        <v>#DIV/0!</v>
      </c>
      <c r="O18" s="35" t="e">
        <f t="shared" si="3"/>
        <v>#DIV/0!</v>
      </c>
      <c r="P18" s="35" t="e">
        <f t="shared" si="3"/>
        <v>#DIV/0!</v>
      </c>
      <c r="Q18" s="35" t="e">
        <f t="shared" si="3"/>
        <v>#DIV/0!</v>
      </c>
      <c r="R18" s="35" t="e">
        <f t="shared" si="3"/>
        <v>#DIV/0!</v>
      </c>
      <c r="S18" s="35" t="e">
        <f t="shared" si="3"/>
        <v>#DIV/0!</v>
      </c>
      <c r="T18" s="35" t="e">
        <f t="shared" si="3"/>
        <v>#DIV/0!</v>
      </c>
      <c r="U18" s="35" t="e">
        <f t="shared" si="3"/>
        <v>#DIV/0!</v>
      </c>
      <c r="V18" s="35" t="e">
        <f t="shared" si="3"/>
        <v>#DIV/0!</v>
      </c>
      <c r="W18" s="35" t="e">
        <f t="shared" si="3"/>
        <v>#DIV/0!</v>
      </c>
      <c r="X18" s="35" t="e">
        <f t="shared" si="3"/>
        <v>#DIV/0!</v>
      </c>
      <c r="Y18" s="35" t="e">
        <f t="shared" si="3"/>
        <v>#DIV/0!</v>
      </c>
      <c r="Z18" s="35" t="e">
        <f t="shared" si="3"/>
        <v>#DIV/0!</v>
      </c>
      <c r="AA18" s="35" t="e">
        <f t="shared" si="3"/>
        <v>#DIV/0!</v>
      </c>
      <c r="AB18" s="35" t="e">
        <f t="shared" si="3"/>
        <v>#DIV/0!</v>
      </c>
      <c r="AC18" s="35" t="e">
        <f t="shared" si="3"/>
        <v>#DIV/0!</v>
      </c>
      <c r="AD18" s="35" t="e">
        <f t="shared" si="3"/>
        <v>#DIV/0!</v>
      </c>
      <c r="AE18" s="35" t="e">
        <f t="shared" si="3"/>
        <v>#DIV/0!</v>
      </c>
      <c r="AF18" s="35" t="e">
        <f t="shared" si="3"/>
        <v>#DIV/0!</v>
      </c>
      <c r="AG18" s="35" t="e">
        <f t="shared" si="3"/>
        <v>#DIV/0!</v>
      </c>
    </row>
    <row r="19" spans="1:33" x14ac:dyDescent="0.3">
      <c r="A19" t="s">
        <v>146</v>
      </c>
      <c r="B19" s="35" t="e">
        <f>B14*B7/B17</f>
        <v>#DIV/0!</v>
      </c>
      <c r="C19" s="35" t="e">
        <f t="shared" ref="C19:AG19" si="4">C14*C7/C17</f>
        <v>#DIV/0!</v>
      </c>
      <c r="D19" s="35" t="e">
        <f t="shared" si="4"/>
        <v>#DIV/0!</v>
      </c>
      <c r="E19" s="35" t="e">
        <f t="shared" si="4"/>
        <v>#DIV/0!</v>
      </c>
      <c r="F19" s="35" t="e">
        <f t="shared" si="4"/>
        <v>#DIV/0!</v>
      </c>
      <c r="G19" s="35" t="e">
        <f t="shared" si="4"/>
        <v>#DIV/0!</v>
      </c>
      <c r="H19" s="35" t="e">
        <f t="shared" si="4"/>
        <v>#DIV/0!</v>
      </c>
      <c r="I19" s="35" t="e">
        <f t="shared" si="4"/>
        <v>#DIV/0!</v>
      </c>
      <c r="J19" s="35" t="e">
        <f t="shared" si="4"/>
        <v>#DIV/0!</v>
      </c>
      <c r="K19" s="35" t="e">
        <f t="shared" si="4"/>
        <v>#DIV/0!</v>
      </c>
      <c r="L19" s="35" t="e">
        <f t="shared" si="4"/>
        <v>#DIV/0!</v>
      </c>
      <c r="M19" s="35" t="e">
        <f t="shared" si="4"/>
        <v>#DIV/0!</v>
      </c>
      <c r="N19" s="35" t="e">
        <f t="shared" si="4"/>
        <v>#DIV/0!</v>
      </c>
      <c r="O19" s="35" t="e">
        <f t="shared" si="4"/>
        <v>#DIV/0!</v>
      </c>
      <c r="P19" s="35" t="e">
        <f t="shared" si="4"/>
        <v>#DIV/0!</v>
      </c>
      <c r="Q19" s="35" t="e">
        <f t="shared" si="4"/>
        <v>#DIV/0!</v>
      </c>
      <c r="R19" s="35" t="e">
        <f t="shared" si="4"/>
        <v>#DIV/0!</v>
      </c>
      <c r="S19" s="35" t="e">
        <f t="shared" si="4"/>
        <v>#DIV/0!</v>
      </c>
      <c r="T19" s="35" t="e">
        <f t="shared" si="4"/>
        <v>#DIV/0!</v>
      </c>
      <c r="U19" s="35" t="e">
        <f t="shared" si="4"/>
        <v>#DIV/0!</v>
      </c>
      <c r="V19" s="35" t="e">
        <f t="shared" si="4"/>
        <v>#DIV/0!</v>
      </c>
      <c r="W19" s="35" t="e">
        <f t="shared" si="4"/>
        <v>#DIV/0!</v>
      </c>
      <c r="X19" s="35" t="e">
        <f t="shared" si="4"/>
        <v>#DIV/0!</v>
      </c>
      <c r="Y19" s="35" t="e">
        <f t="shared" si="4"/>
        <v>#DIV/0!</v>
      </c>
      <c r="Z19" s="35" t="e">
        <f t="shared" si="4"/>
        <v>#DIV/0!</v>
      </c>
      <c r="AA19" s="35" t="e">
        <f t="shared" si="4"/>
        <v>#DIV/0!</v>
      </c>
      <c r="AB19" s="35" t="e">
        <f t="shared" si="4"/>
        <v>#DIV/0!</v>
      </c>
      <c r="AC19" s="35" t="e">
        <f t="shared" si="4"/>
        <v>#DIV/0!</v>
      </c>
      <c r="AD19" s="35" t="e">
        <f t="shared" si="4"/>
        <v>#DIV/0!</v>
      </c>
      <c r="AE19" s="35" t="e">
        <f t="shared" si="4"/>
        <v>#DIV/0!</v>
      </c>
      <c r="AF19" s="35" t="e">
        <f t="shared" si="4"/>
        <v>#DIV/0!</v>
      </c>
      <c r="AG19" s="35" t="e">
        <f t="shared" si="4"/>
        <v>#DIV/0!</v>
      </c>
    </row>
    <row r="20" spans="1:33" x14ac:dyDescent="0.3">
      <c r="A20" s="16" t="s">
        <v>147</v>
      </c>
      <c r="B20" s="37" t="e">
        <f>AVERAGE(B18:B19)</f>
        <v>#DIV/0!</v>
      </c>
      <c r="C20" s="37" t="e">
        <f t="shared" ref="C20:AG20" si="5">AVERAGE(C18:C19)</f>
        <v>#DIV/0!</v>
      </c>
      <c r="D20" s="37" t="e">
        <f>AVERAGE(D18:D19)</f>
        <v>#DIV/0!</v>
      </c>
      <c r="E20" s="37" t="e">
        <f t="shared" si="5"/>
        <v>#DIV/0!</v>
      </c>
      <c r="F20" s="37" t="e">
        <f t="shared" si="5"/>
        <v>#DIV/0!</v>
      </c>
      <c r="G20" s="37" t="e">
        <f t="shared" si="5"/>
        <v>#DIV/0!</v>
      </c>
      <c r="H20" s="37" t="e">
        <f t="shared" si="5"/>
        <v>#DIV/0!</v>
      </c>
      <c r="I20" s="37" t="e">
        <f t="shared" si="5"/>
        <v>#DIV/0!</v>
      </c>
      <c r="J20" s="37" t="e">
        <f t="shared" si="5"/>
        <v>#DIV/0!</v>
      </c>
      <c r="K20" s="37" t="e">
        <f t="shared" si="5"/>
        <v>#DIV/0!</v>
      </c>
      <c r="L20" s="37" t="e">
        <f t="shared" si="5"/>
        <v>#DIV/0!</v>
      </c>
      <c r="M20" s="37" t="e">
        <f t="shared" si="5"/>
        <v>#DIV/0!</v>
      </c>
      <c r="N20" s="37" t="e">
        <f t="shared" si="5"/>
        <v>#DIV/0!</v>
      </c>
      <c r="O20" s="37" t="e">
        <f t="shared" si="5"/>
        <v>#DIV/0!</v>
      </c>
      <c r="P20" s="37" t="e">
        <f t="shared" si="5"/>
        <v>#DIV/0!</v>
      </c>
      <c r="Q20" s="37" t="e">
        <f t="shared" si="5"/>
        <v>#DIV/0!</v>
      </c>
      <c r="R20" s="37" t="e">
        <f t="shared" si="5"/>
        <v>#DIV/0!</v>
      </c>
      <c r="S20" s="37" t="e">
        <f t="shared" si="5"/>
        <v>#DIV/0!</v>
      </c>
      <c r="T20" s="37" t="e">
        <f t="shared" si="5"/>
        <v>#DIV/0!</v>
      </c>
      <c r="U20" s="37" t="e">
        <f t="shared" si="5"/>
        <v>#DIV/0!</v>
      </c>
      <c r="V20" s="37" t="e">
        <f t="shared" si="5"/>
        <v>#DIV/0!</v>
      </c>
      <c r="W20" s="37" t="e">
        <f t="shared" si="5"/>
        <v>#DIV/0!</v>
      </c>
      <c r="X20" s="37" t="e">
        <f t="shared" si="5"/>
        <v>#DIV/0!</v>
      </c>
      <c r="Y20" s="37" t="e">
        <f t="shared" si="5"/>
        <v>#DIV/0!</v>
      </c>
      <c r="Z20" s="37" t="e">
        <f t="shared" si="5"/>
        <v>#DIV/0!</v>
      </c>
      <c r="AA20" s="37" t="e">
        <f t="shared" si="5"/>
        <v>#DIV/0!</v>
      </c>
      <c r="AB20" s="37" t="e">
        <f t="shared" si="5"/>
        <v>#DIV/0!</v>
      </c>
      <c r="AC20" s="37" t="e">
        <f t="shared" si="5"/>
        <v>#DIV/0!</v>
      </c>
      <c r="AD20" s="37" t="e">
        <f t="shared" si="5"/>
        <v>#DIV/0!</v>
      </c>
      <c r="AE20" s="37" t="e">
        <f t="shared" si="5"/>
        <v>#DIV/0!</v>
      </c>
      <c r="AF20" s="37" t="e">
        <f t="shared" si="5"/>
        <v>#DIV/0!</v>
      </c>
      <c r="AG20" s="37" t="e">
        <f t="shared" si="5"/>
        <v>#DIV/0!</v>
      </c>
    </row>
    <row r="21" spans="1:33" x14ac:dyDescent="0.3">
      <c r="A21" s="16" t="s">
        <v>148</v>
      </c>
      <c r="B21" s="38" t="e">
        <f>B20/B9</f>
        <v>#DIV/0!</v>
      </c>
      <c r="C21" s="38" t="e">
        <f t="shared" ref="C21:AG21" si="6">C20/C9</f>
        <v>#DIV/0!</v>
      </c>
      <c r="D21" s="38" t="e">
        <f t="shared" si="6"/>
        <v>#DIV/0!</v>
      </c>
      <c r="E21" s="38" t="e">
        <f t="shared" si="6"/>
        <v>#DIV/0!</v>
      </c>
      <c r="F21" s="38" t="e">
        <f t="shared" si="6"/>
        <v>#DIV/0!</v>
      </c>
      <c r="G21" s="38" t="e">
        <f t="shared" si="6"/>
        <v>#DIV/0!</v>
      </c>
      <c r="H21" s="38" t="e">
        <f t="shared" si="6"/>
        <v>#DIV/0!</v>
      </c>
      <c r="I21" s="38" t="e">
        <f t="shared" si="6"/>
        <v>#DIV/0!</v>
      </c>
      <c r="J21" s="38" t="e">
        <f t="shared" si="6"/>
        <v>#DIV/0!</v>
      </c>
      <c r="K21" s="38" t="e">
        <f t="shared" si="6"/>
        <v>#DIV/0!</v>
      </c>
      <c r="L21" s="38" t="e">
        <f t="shared" si="6"/>
        <v>#DIV/0!</v>
      </c>
      <c r="M21" s="38" t="e">
        <f t="shared" si="6"/>
        <v>#DIV/0!</v>
      </c>
      <c r="N21" s="38" t="e">
        <f t="shared" si="6"/>
        <v>#DIV/0!</v>
      </c>
      <c r="O21" s="38" t="e">
        <f t="shared" si="6"/>
        <v>#DIV/0!</v>
      </c>
      <c r="P21" s="38" t="e">
        <f t="shared" si="6"/>
        <v>#DIV/0!</v>
      </c>
      <c r="Q21" s="38" t="e">
        <f t="shared" si="6"/>
        <v>#DIV/0!</v>
      </c>
      <c r="R21" s="38" t="e">
        <f t="shared" si="6"/>
        <v>#DIV/0!</v>
      </c>
      <c r="S21" s="38" t="e">
        <f t="shared" si="6"/>
        <v>#DIV/0!</v>
      </c>
      <c r="T21" s="38" t="e">
        <f t="shared" si="6"/>
        <v>#DIV/0!</v>
      </c>
      <c r="U21" s="38" t="e">
        <f t="shared" si="6"/>
        <v>#DIV/0!</v>
      </c>
      <c r="V21" s="38" t="e">
        <f t="shared" si="6"/>
        <v>#DIV/0!</v>
      </c>
      <c r="W21" s="38" t="e">
        <f t="shared" si="6"/>
        <v>#DIV/0!</v>
      </c>
      <c r="X21" s="38" t="e">
        <f t="shared" si="6"/>
        <v>#DIV/0!</v>
      </c>
      <c r="Y21" s="38" t="e">
        <f t="shared" si="6"/>
        <v>#DIV/0!</v>
      </c>
      <c r="Z21" s="38" t="e">
        <f t="shared" si="6"/>
        <v>#DIV/0!</v>
      </c>
      <c r="AA21" s="38" t="e">
        <f t="shared" si="6"/>
        <v>#DIV/0!</v>
      </c>
      <c r="AB21" s="38" t="e">
        <f t="shared" si="6"/>
        <v>#DIV/0!</v>
      </c>
      <c r="AC21" s="38" t="e">
        <f t="shared" si="6"/>
        <v>#DIV/0!</v>
      </c>
      <c r="AD21" s="38" t="e">
        <f t="shared" si="6"/>
        <v>#DIV/0!</v>
      </c>
      <c r="AE21" s="38" t="e">
        <f t="shared" si="6"/>
        <v>#DIV/0!</v>
      </c>
      <c r="AF21" s="38" t="e">
        <f t="shared" si="6"/>
        <v>#DIV/0!</v>
      </c>
      <c r="AG21" s="38" t="e">
        <f t="shared" si="6"/>
        <v>#DIV/0!</v>
      </c>
    </row>
  </sheetData>
  <dataConsolidate/>
  <mergeCells count="3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Y1:Y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Z1:Z2"/>
    <mergeCell ref="AA1:AA2"/>
    <mergeCell ref="AB1:AB2"/>
    <mergeCell ref="AC1:AC2"/>
    <mergeCell ref="AD1:AD2"/>
    <mergeCell ref="AE1:A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SUPUESTOS BAU</vt:lpstr>
      <vt:lpstr>FLUJO DE CAJA BAU</vt:lpstr>
      <vt:lpstr>EST. RESULTADOS BAU</vt:lpstr>
      <vt:lpstr>EST. SIT. FIN. BAU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calva</cp:lastModifiedBy>
  <dcterms:created xsi:type="dcterms:W3CDTF">2018-05-09T14:13:44Z</dcterms:created>
  <dcterms:modified xsi:type="dcterms:W3CDTF">2023-01-18T19:08:26Z</dcterms:modified>
</cp:coreProperties>
</file>