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uo225226_uniovi_es/Documents/PhD/GitHub/Heatmap/Measurements/"/>
    </mc:Choice>
  </mc:AlternateContent>
  <xr:revisionPtr revIDLastSave="0" documentId="8_{9EC5BDCD-8555-4774-A484-5142BF004AF3}" xr6:coauthVersionLast="47" xr6:coauthVersionMax="47" xr10:uidLastSave="{00000000-0000-0000-0000-000000000000}"/>
  <bookViews>
    <workbookView xWindow="732" yWindow="732" windowWidth="17280" windowHeight="8964" xr2:uid="{5FC621A7-CF9C-43AC-A179-EB2E6C87434A}"/>
  </bookViews>
  <sheets>
    <sheet name="Sheet1" sheetId="1" r:id="rId1"/>
    <sheet name="Sh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1" l="1"/>
  <c r="G38" i="1"/>
  <c r="H38" i="1"/>
  <c r="E38" i="1"/>
  <c r="F37" i="1"/>
  <c r="G37" i="1"/>
  <c r="H37" i="1"/>
  <c r="E37" i="1"/>
  <c r="F36" i="1"/>
  <c r="G36" i="1"/>
  <c r="H36" i="1"/>
  <c r="E36" i="1"/>
  <c r="F35" i="1"/>
  <c r="E35" i="1"/>
  <c r="L30" i="1"/>
  <c r="L31" i="1"/>
  <c r="L32" i="1"/>
  <c r="L33" i="1"/>
  <c r="L34" i="1"/>
  <c r="K30" i="1"/>
  <c r="M30" i="1" s="1"/>
  <c r="N30" i="1" s="1"/>
  <c r="K31" i="1"/>
  <c r="K32" i="1"/>
  <c r="K33" i="1"/>
  <c r="K34" i="1"/>
  <c r="F34" i="1"/>
  <c r="H34" i="1" s="1"/>
  <c r="E34" i="1"/>
  <c r="F33" i="1"/>
  <c r="G33" i="1" s="1"/>
  <c r="E33" i="1"/>
  <c r="E32" i="1"/>
  <c r="G32" i="1"/>
  <c r="H32" i="1"/>
  <c r="F32" i="1"/>
  <c r="F31" i="1"/>
  <c r="G31" i="1"/>
  <c r="H31" i="1"/>
  <c r="E31" i="1"/>
  <c r="F30" i="1"/>
  <c r="G30" i="1"/>
  <c r="H30" i="1"/>
  <c r="E30" i="1"/>
  <c r="L29" i="1"/>
  <c r="K29" i="1"/>
  <c r="F29" i="1"/>
  <c r="G29" i="1"/>
  <c r="H29" i="1"/>
  <c r="E29" i="1"/>
  <c r="F28" i="1"/>
  <c r="G28" i="1" s="1"/>
  <c r="E28" i="1"/>
  <c r="F27" i="1"/>
  <c r="G27" i="1"/>
  <c r="H27" i="1"/>
  <c r="E27" i="1"/>
  <c r="F26" i="1"/>
  <c r="G26" i="1"/>
  <c r="H26" i="1"/>
  <c r="E26" i="1"/>
  <c r="F25" i="1"/>
  <c r="G25" i="1" s="1"/>
  <c r="H25" i="1"/>
  <c r="E25" i="1"/>
  <c r="F24" i="1"/>
  <c r="G24" i="1"/>
  <c r="H24" i="1"/>
  <c r="E24" i="1"/>
  <c r="F23" i="1"/>
  <c r="E23" i="1"/>
  <c r="G23" i="1" s="1"/>
  <c r="E13" i="1"/>
  <c r="G13" i="1" s="1"/>
  <c r="F13" i="1"/>
  <c r="E14" i="1"/>
  <c r="F14" i="1"/>
  <c r="E15" i="1"/>
  <c r="H15" i="1" s="1"/>
  <c r="F15" i="1"/>
  <c r="E16" i="1"/>
  <c r="F16" i="1"/>
  <c r="E17" i="1"/>
  <c r="F17" i="1"/>
  <c r="E18" i="1"/>
  <c r="F18" i="1"/>
  <c r="E19" i="1"/>
  <c r="F19" i="1"/>
  <c r="E20" i="1"/>
  <c r="F20" i="1"/>
  <c r="E21" i="1"/>
  <c r="G21" i="1" s="1"/>
  <c r="F21" i="1"/>
  <c r="E22" i="1"/>
  <c r="H22" i="1" s="1"/>
  <c r="F22" i="1"/>
  <c r="K8" i="1"/>
  <c r="H3" i="1"/>
  <c r="H6" i="1"/>
  <c r="H7" i="1"/>
  <c r="H8" i="1"/>
  <c r="H9" i="1"/>
  <c r="H10" i="1"/>
  <c r="H11" i="1"/>
  <c r="H12" i="1"/>
  <c r="G3" i="1"/>
  <c r="G6" i="1"/>
  <c r="G7" i="1"/>
  <c r="G8" i="1"/>
  <c r="G9" i="1"/>
  <c r="G10" i="1"/>
  <c r="G11" i="1"/>
  <c r="G12" i="1"/>
  <c r="F3" i="1"/>
  <c r="F4" i="1"/>
  <c r="F5" i="1"/>
  <c r="H5" i="1" s="1"/>
  <c r="F6" i="1"/>
  <c r="F7" i="1"/>
  <c r="F8" i="1"/>
  <c r="F9" i="1"/>
  <c r="F10" i="1"/>
  <c r="F11" i="1"/>
  <c r="F12" i="1"/>
  <c r="E3" i="1"/>
  <c r="E4" i="1"/>
  <c r="E5" i="1"/>
  <c r="E6" i="1"/>
  <c r="E7" i="1"/>
  <c r="E8" i="1"/>
  <c r="E9" i="1"/>
  <c r="E10" i="1"/>
  <c r="E11" i="1"/>
  <c r="E12" i="1"/>
  <c r="F2" i="1"/>
  <c r="E2" i="1"/>
  <c r="G2" i="1" s="1"/>
  <c r="G35" i="1" l="1"/>
  <c r="H35" i="1"/>
  <c r="G34" i="1"/>
  <c r="H33" i="1"/>
  <c r="H28" i="1"/>
  <c r="H23" i="1"/>
  <c r="G22" i="1"/>
  <c r="H21" i="1"/>
  <c r="G20" i="1"/>
  <c r="H20" i="1"/>
  <c r="G19" i="1"/>
  <c r="H19" i="1"/>
  <c r="G18" i="1"/>
  <c r="H18" i="1"/>
  <c r="G17" i="1"/>
  <c r="H17" i="1"/>
  <c r="G16" i="1"/>
  <c r="H16" i="1"/>
  <c r="G15" i="1"/>
  <c r="G14" i="1"/>
  <c r="H14" i="1"/>
  <c r="H13" i="1"/>
  <c r="G5" i="1"/>
  <c r="G4" i="1"/>
  <c r="H4" i="1"/>
  <c r="H2" i="1"/>
</calcChain>
</file>

<file path=xl/sharedStrings.xml><?xml version="1.0" encoding="utf-8"?>
<sst xmlns="http://schemas.openxmlformats.org/spreadsheetml/2006/main" count="11" uniqueCount="11">
  <si>
    <t>vin</t>
  </si>
  <si>
    <t>vout</t>
  </si>
  <si>
    <t>iout</t>
  </si>
  <si>
    <t>iin</t>
  </si>
  <si>
    <t>pout</t>
  </si>
  <si>
    <t>pin</t>
  </si>
  <si>
    <t>eff</t>
  </si>
  <si>
    <t>loss</t>
  </si>
  <si>
    <t>22rgate</t>
  </si>
  <si>
    <t>2nd try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</si>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</sst>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514C-8973-4004-ABE7-F45A1223049E}">
  <dimension ref="A1:N38"/>
  <sheetViews>
    <sheetView tabSelected="1" workbookViewId="0">
      <selection activeCell="J29" sqref="J29"/>
    </sheetView>
  </sheetViews>
  <sheetFormatPr defaultRowHeight="14.4" x14ac:dyDescent="0.3"/>
  <sheetData>
    <row r="1" spans="1:11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">
      <c r="A2">
        <v>100.6</v>
      </c>
      <c r="B2">
        <v>5.1310000000000002</v>
      </c>
      <c r="C2">
        <v>151.66</v>
      </c>
      <c r="D2">
        <v>3.78</v>
      </c>
      <c r="E2">
        <f>A2*B2</f>
        <v>516.17859999999996</v>
      </c>
      <c r="F2">
        <f>C2*D2</f>
        <v>573.27479999999991</v>
      </c>
      <c r="G2">
        <f>E2/F2</f>
        <v>0.90040343653689303</v>
      </c>
      <c r="H2">
        <f>E2-F2</f>
        <v>-57.096199999999953</v>
      </c>
      <c r="I2" t="s">
        <v>8</v>
      </c>
    </row>
    <row r="3" spans="1:11" x14ac:dyDescent="0.3">
      <c r="A3">
        <v>104</v>
      </c>
      <c r="B3">
        <v>5.1349999999999998</v>
      </c>
      <c r="C3">
        <v>151.19999999999999</v>
      </c>
      <c r="D3">
        <v>3.77</v>
      </c>
      <c r="E3">
        <f t="shared" ref="E3:E12" si="0">A3*B3</f>
        <v>534.04</v>
      </c>
      <c r="F3">
        <f t="shared" ref="F3:F12" si="1">C3*D3</f>
        <v>570.024</v>
      </c>
      <c r="G3">
        <f t="shared" ref="G3:G12" si="2">E3/F3</f>
        <v>0.93687283342455752</v>
      </c>
      <c r="H3">
        <f t="shared" ref="H3:H12" si="3">E3-F3</f>
        <v>-35.984000000000037</v>
      </c>
      <c r="I3" t="s">
        <v>9</v>
      </c>
    </row>
    <row r="4" spans="1:11" x14ac:dyDescent="0.3">
      <c r="A4">
        <v>104.2</v>
      </c>
      <c r="B4">
        <v>5.1349999999999998</v>
      </c>
      <c r="C4">
        <v>151.21</v>
      </c>
      <c r="D4">
        <v>3.79</v>
      </c>
      <c r="E4">
        <f t="shared" si="0"/>
        <v>535.06700000000001</v>
      </c>
      <c r="F4">
        <f t="shared" si="1"/>
        <v>573.08590000000004</v>
      </c>
      <c r="G4">
        <f t="shared" si="2"/>
        <v>0.93365933449069327</v>
      </c>
      <c r="H4">
        <f t="shared" si="3"/>
        <v>-38.018900000000031</v>
      </c>
      <c r="I4" t="s">
        <v>10</v>
      </c>
    </row>
    <row r="5" spans="1:11" x14ac:dyDescent="0.3">
      <c r="C5">
        <v>147.69999999999999</v>
      </c>
      <c r="D5">
        <v>7.5</v>
      </c>
      <c r="E5">
        <f t="shared" si="0"/>
        <v>0</v>
      </c>
      <c r="F5">
        <f t="shared" si="1"/>
        <v>1107.75</v>
      </c>
      <c r="G5">
        <f t="shared" si="2"/>
        <v>0</v>
      </c>
      <c r="H5">
        <f t="shared" si="3"/>
        <v>-1107.75</v>
      </c>
    </row>
    <row r="6" spans="1:11" x14ac:dyDescent="0.3">
      <c r="E6">
        <f t="shared" si="0"/>
        <v>0</v>
      </c>
      <c r="F6">
        <f t="shared" si="1"/>
        <v>0</v>
      </c>
      <c r="G6" t="e">
        <f t="shared" si="2"/>
        <v>#DIV/0!</v>
      </c>
      <c r="H6">
        <f t="shared" si="3"/>
        <v>0</v>
      </c>
    </row>
    <row r="7" spans="1:11" x14ac:dyDescent="0.3">
      <c r="E7">
        <f t="shared" si="0"/>
        <v>0</v>
      </c>
      <c r="F7">
        <f t="shared" si="1"/>
        <v>0</v>
      </c>
      <c r="G7" t="e">
        <f t="shared" si="2"/>
        <v>#DIV/0!</v>
      </c>
      <c r="H7">
        <f t="shared" si="3"/>
        <v>0</v>
      </c>
    </row>
    <row r="8" spans="1:11" x14ac:dyDescent="0.3">
      <c r="E8">
        <f t="shared" si="0"/>
        <v>0</v>
      </c>
      <c r="F8">
        <f t="shared" si="1"/>
        <v>0</v>
      </c>
      <c r="G8" t="e">
        <f t="shared" si="2"/>
        <v>#DIV/0!</v>
      </c>
      <c r="H8">
        <f t="shared" si="3"/>
        <v>0</v>
      </c>
      <c r="K8">
        <f>500/80</f>
        <v>6.25</v>
      </c>
    </row>
    <row r="9" spans="1:11" x14ac:dyDescent="0.3">
      <c r="E9">
        <f t="shared" si="0"/>
        <v>0</v>
      </c>
      <c r="F9">
        <f t="shared" si="1"/>
        <v>0</v>
      </c>
      <c r="G9" t="e">
        <f t="shared" si="2"/>
        <v>#DIV/0!</v>
      </c>
      <c r="H9">
        <f t="shared" si="3"/>
        <v>0</v>
      </c>
    </row>
    <row r="10" spans="1:11" x14ac:dyDescent="0.3">
      <c r="E10">
        <f t="shared" si="0"/>
        <v>0</v>
      </c>
      <c r="F10">
        <f t="shared" si="1"/>
        <v>0</v>
      </c>
      <c r="G10" t="e">
        <f t="shared" si="2"/>
        <v>#DIV/0!</v>
      </c>
      <c r="H10">
        <f t="shared" si="3"/>
        <v>0</v>
      </c>
    </row>
    <row r="11" spans="1:11" x14ac:dyDescent="0.3">
      <c r="E11">
        <f t="shared" si="0"/>
        <v>0</v>
      </c>
      <c r="F11">
        <f t="shared" si="1"/>
        <v>0</v>
      </c>
      <c r="G11" t="e">
        <f t="shared" si="2"/>
        <v>#DIV/0!</v>
      </c>
      <c r="H11">
        <f t="shared" si="3"/>
        <v>0</v>
      </c>
    </row>
    <row r="12" spans="1:11" x14ac:dyDescent="0.3">
      <c r="E12">
        <f t="shared" si="0"/>
        <v>0</v>
      </c>
      <c r="F12">
        <f t="shared" si="1"/>
        <v>0</v>
      </c>
      <c r="G12" t="e">
        <f t="shared" si="2"/>
        <v>#DIV/0!</v>
      </c>
      <c r="H12">
        <f t="shared" si="3"/>
        <v>0</v>
      </c>
    </row>
    <row r="13" spans="1:11" x14ac:dyDescent="0.3">
      <c r="E13">
        <f t="shared" ref="E13:E38" si="4">A13*B13</f>
        <v>0</v>
      </c>
      <c r="F13">
        <f t="shared" ref="F13:F38" si="5">C13*D13</f>
        <v>0</v>
      </c>
      <c r="G13" t="e">
        <f t="shared" ref="G13:G38" si="6">E13/F13</f>
        <v>#DIV/0!</v>
      </c>
      <c r="H13">
        <f t="shared" ref="H13:H38" si="7">E13-F13</f>
        <v>0</v>
      </c>
    </row>
    <row r="14" spans="1:11" x14ac:dyDescent="0.3">
      <c r="A14">
        <v>69.790000000000006</v>
      </c>
      <c r="B14">
        <v>3.24</v>
      </c>
      <c r="C14">
        <v>99.64</v>
      </c>
      <c r="D14">
        <v>2.6859999999999999</v>
      </c>
      <c r="E14">
        <f t="shared" si="4"/>
        <v>226.11960000000005</v>
      </c>
      <c r="F14">
        <f t="shared" si="5"/>
        <v>267.63303999999999</v>
      </c>
      <c r="G14">
        <f t="shared" si="6"/>
        <v>0.84488671503339074</v>
      </c>
      <c r="H14">
        <f t="shared" si="7"/>
        <v>-41.513439999999946</v>
      </c>
    </row>
    <row r="15" spans="1:11" x14ac:dyDescent="0.3">
      <c r="A15">
        <v>103.26</v>
      </c>
      <c r="B15">
        <v>5.2439999999999998</v>
      </c>
      <c r="C15">
        <v>149.5</v>
      </c>
      <c r="D15">
        <v>3.875</v>
      </c>
      <c r="E15">
        <f t="shared" si="4"/>
        <v>541.49544000000003</v>
      </c>
      <c r="F15">
        <f t="shared" si="5"/>
        <v>579.3125</v>
      </c>
      <c r="G15">
        <f t="shared" si="6"/>
        <v>0.93472079404466502</v>
      </c>
      <c r="H15">
        <f t="shared" si="7"/>
        <v>-37.817059999999969</v>
      </c>
    </row>
    <row r="16" spans="1:11" x14ac:dyDescent="0.3">
      <c r="A16">
        <v>63.786999999999999</v>
      </c>
      <c r="B16">
        <v>3.23</v>
      </c>
      <c r="C16">
        <v>89.62</v>
      </c>
      <c r="D16">
        <v>2.5499999999999998</v>
      </c>
      <c r="E16">
        <f t="shared" si="4"/>
        <v>206.03200999999999</v>
      </c>
      <c r="F16">
        <f t="shared" si="5"/>
        <v>228.53100000000001</v>
      </c>
      <c r="G16">
        <f t="shared" si="6"/>
        <v>0.90154950531875322</v>
      </c>
      <c r="H16">
        <f t="shared" si="7"/>
        <v>-22.49899000000002</v>
      </c>
    </row>
    <row r="17" spans="1:14" x14ac:dyDescent="0.3">
      <c r="A17">
        <v>69.986999999999995</v>
      </c>
      <c r="B17">
        <v>3.5449999999999999</v>
      </c>
      <c r="C17">
        <v>99.548000000000002</v>
      </c>
      <c r="D17">
        <v>2.6960000000000002</v>
      </c>
      <c r="E17">
        <f t="shared" si="4"/>
        <v>248.10391499999997</v>
      </c>
      <c r="F17">
        <f t="shared" si="5"/>
        <v>268.38140800000002</v>
      </c>
      <c r="G17">
        <f t="shared" si="6"/>
        <v>0.92444523951524971</v>
      </c>
      <c r="H17">
        <f t="shared" si="7"/>
        <v>-20.27749300000005</v>
      </c>
    </row>
    <row r="18" spans="1:14" x14ac:dyDescent="0.3">
      <c r="A18">
        <v>103.367</v>
      </c>
      <c r="B18">
        <v>5.2469999999999999</v>
      </c>
      <c r="C18">
        <v>149.352</v>
      </c>
      <c r="D18">
        <v>3.8940000000000001</v>
      </c>
      <c r="E18">
        <f t="shared" si="4"/>
        <v>542.36664900000005</v>
      </c>
      <c r="F18">
        <f t="shared" si="5"/>
        <v>581.57668799999999</v>
      </c>
      <c r="G18">
        <f t="shared" si="6"/>
        <v>0.93257976151891431</v>
      </c>
      <c r="H18">
        <f t="shared" si="7"/>
        <v>-39.210038999999938</v>
      </c>
    </row>
    <row r="19" spans="1:14" x14ac:dyDescent="0.3">
      <c r="A19">
        <v>83.221000000000004</v>
      </c>
      <c r="B19">
        <v>4.226</v>
      </c>
      <c r="C19">
        <v>119.45699999999999</v>
      </c>
      <c r="D19">
        <v>3.169</v>
      </c>
      <c r="E19">
        <f t="shared" si="4"/>
        <v>351.69194600000003</v>
      </c>
      <c r="F19">
        <f t="shared" si="5"/>
        <v>378.55923300000001</v>
      </c>
      <c r="G19">
        <f t="shared" si="6"/>
        <v>0.92902752156622215</v>
      </c>
      <c r="H19">
        <f t="shared" si="7"/>
        <v>-26.867286999999976</v>
      </c>
    </row>
    <row r="20" spans="1:14" x14ac:dyDescent="0.3">
      <c r="A20">
        <v>89.930999999999997</v>
      </c>
      <c r="B20">
        <v>4.5670000000000002</v>
      </c>
      <c r="C20">
        <v>129.44499999999999</v>
      </c>
      <c r="D20">
        <v>3.4089999999999998</v>
      </c>
      <c r="E20">
        <f t="shared" si="4"/>
        <v>410.714877</v>
      </c>
      <c r="F20">
        <f t="shared" si="5"/>
        <v>441.27800499999995</v>
      </c>
      <c r="G20">
        <f t="shared" si="6"/>
        <v>0.93073951646422992</v>
      </c>
      <c r="H20">
        <f t="shared" si="7"/>
        <v>-30.563127999999949</v>
      </c>
    </row>
    <row r="21" spans="1:14" x14ac:dyDescent="0.3">
      <c r="A21">
        <v>89.954999999999998</v>
      </c>
      <c r="B21">
        <v>4.5709999999999997</v>
      </c>
      <c r="C21">
        <v>129.44</v>
      </c>
      <c r="D21">
        <v>3.4129999999999998</v>
      </c>
      <c r="E21">
        <f t="shared" si="4"/>
        <v>411.18430499999999</v>
      </c>
      <c r="F21">
        <f t="shared" si="5"/>
        <v>441.77871999999996</v>
      </c>
      <c r="G21">
        <f t="shared" si="6"/>
        <v>0.93074719624340441</v>
      </c>
      <c r="H21">
        <f t="shared" si="7"/>
        <v>-30.594414999999969</v>
      </c>
    </row>
    <row r="22" spans="1:14" x14ac:dyDescent="0.3">
      <c r="A22">
        <v>56.423000000000002</v>
      </c>
      <c r="B22">
        <v>2.8650000000000002</v>
      </c>
      <c r="C22">
        <v>79.623000000000005</v>
      </c>
      <c r="D22">
        <v>2.2240000000000002</v>
      </c>
      <c r="E22">
        <f t="shared" si="4"/>
        <v>161.65189500000002</v>
      </c>
      <c r="F22">
        <f t="shared" si="5"/>
        <v>177.08155200000002</v>
      </c>
      <c r="G22">
        <f t="shared" si="6"/>
        <v>0.91286694279706793</v>
      </c>
      <c r="H22">
        <f t="shared" si="7"/>
        <v>-15.429656999999992</v>
      </c>
    </row>
    <row r="23" spans="1:14" x14ac:dyDescent="0.3">
      <c r="A23">
        <v>104.857</v>
      </c>
      <c r="B23">
        <v>5.327</v>
      </c>
      <c r="C23">
        <v>149.322</v>
      </c>
      <c r="D23">
        <v>3.891</v>
      </c>
      <c r="E23">
        <f t="shared" si="4"/>
        <v>558.57323899999994</v>
      </c>
      <c r="F23">
        <f t="shared" si="5"/>
        <v>581.01190199999996</v>
      </c>
      <c r="G23">
        <f t="shared" si="6"/>
        <v>0.96138002866591876</v>
      </c>
      <c r="H23">
        <f t="shared" si="7"/>
        <v>-22.43866300000002</v>
      </c>
    </row>
    <row r="24" spans="1:14" x14ac:dyDescent="0.3">
      <c r="A24">
        <v>104.143</v>
      </c>
      <c r="B24">
        <v>5.2919999999999998</v>
      </c>
      <c r="C24">
        <v>149.345</v>
      </c>
      <c r="D24">
        <v>3.843</v>
      </c>
      <c r="E24">
        <f t="shared" si="4"/>
        <v>551.12475599999993</v>
      </c>
      <c r="F24">
        <f t="shared" si="5"/>
        <v>573.93283499999995</v>
      </c>
      <c r="G24">
        <f t="shared" si="6"/>
        <v>0.96026002066949168</v>
      </c>
      <c r="H24">
        <f t="shared" si="7"/>
        <v>-22.808079000000021</v>
      </c>
    </row>
    <row r="25" spans="1:14" x14ac:dyDescent="0.3">
      <c r="A25">
        <v>104.184</v>
      </c>
      <c r="B25">
        <v>5.2990000000000004</v>
      </c>
      <c r="C25">
        <v>149.34700000000001</v>
      </c>
      <c r="D25">
        <v>3.85</v>
      </c>
      <c r="E25">
        <f t="shared" si="4"/>
        <v>552.07101599999999</v>
      </c>
      <c r="F25">
        <f t="shared" si="5"/>
        <v>574.98595</v>
      </c>
      <c r="G25">
        <f t="shared" si="6"/>
        <v>0.96014696706936919</v>
      </c>
      <c r="H25">
        <f t="shared" si="7"/>
        <v>-22.914934000000017</v>
      </c>
    </row>
    <row r="26" spans="1:14" x14ac:dyDescent="0.3">
      <c r="A26">
        <v>103.8</v>
      </c>
      <c r="B26">
        <v>5.27</v>
      </c>
      <c r="C26">
        <v>149.322</v>
      </c>
      <c r="D26">
        <v>3.8149999999999999</v>
      </c>
      <c r="E26">
        <f t="shared" si="4"/>
        <v>547.02599999999995</v>
      </c>
      <c r="F26">
        <f t="shared" si="5"/>
        <v>569.66342999999995</v>
      </c>
      <c r="G26">
        <f t="shared" si="6"/>
        <v>0.96026174613315096</v>
      </c>
      <c r="H26">
        <f t="shared" si="7"/>
        <v>-22.637429999999995</v>
      </c>
    </row>
    <row r="27" spans="1:14" x14ac:dyDescent="0.3">
      <c r="A27">
        <v>103.85</v>
      </c>
      <c r="B27">
        <v>5.28</v>
      </c>
      <c r="C27">
        <v>149.33000000000001</v>
      </c>
      <c r="D27">
        <v>3.8250000000000002</v>
      </c>
      <c r="E27">
        <f t="shared" si="4"/>
        <v>548.32799999999997</v>
      </c>
      <c r="F27">
        <f t="shared" si="5"/>
        <v>571.18725000000006</v>
      </c>
      <c r="G27">
        <f t="shared" si="6"/>
        <v>0.95997941130513664</v>
      </c>
      <c r="H27">
        <f t="shared" si="7"/>
        <v>-22.859250000000088</v>
      </c>
    </row>
    <row r="28" spans="1:14" x14ac:dyDescent="0.3">
      <c r="A28">
        <v>103.852</v>
      </c>
      <c r="B28">
        <v>5.2839999999999998</v>
      </c>
      <c r="C28">
        <v>149.328</v>
      </c>
      <c r="D28">
        <v>3.8290000000000002</v>
      </c>
      <c r="E28">
        <f t="shared" si="4"/>
        <v>548.75396799999999</v>
      </c>
      <c r="F28">
        <f t="shared" si="5"/>
        <v>571.77691200000004</v>
      </c>
      <c r="G28">
        <f t="shared" si="6"/>
        <v>0.95973439375250591</v>
      </c>
      <c r="H28">
        <f t="shared" si="7"/>
        <v>-23.022944000000052</v>
      </c>
    </row>
    <row r="29" spans="1:14" x14ac:dyDescent="0.3">
      <c r="A29">
        <v>103.786</v>
      </c>
      <c r="B29">
        <v>5.28</v>
      </c>
      <c r="C29">
        <v>149.352</v>
      </c>
      <c r="D29">
        <v>3.8130000000000002</v>
      </c>
      <c r="E29">
        <f t="shared" si="4"/>
        <v>547.99008000000003</v>
      </c>
      <c r="F29">
        <f t="shared" si="5"/>
        <v>569.47917600000005</v>
      </c>
      <c r="G29">
        <f t="shared" si="6"/>
        <v>0.96226535243845335</v>
      </c>
      <c r="H29">
        <f t="shared" si="7"/>
        <v>-21.489096000000018</v>
      </c>
      <c r="I29">
        <v>5</v>
      </c>
      <c r="J29">
        <v>0.434</v>
      </c>
      <c r="K29">
        <f t="shared" ref="K29:K34" si="8">J29*I29</f>
        <v>2.17</v>
      </c>
      <c r="L29">
        <f t="shared" ref="L29:L34" si="9">E29/(K29+F29)</f>
        <v>0.95861255995232997</v>
      </c>
    </row>
    <row r="30" spans="1:14" x14ac:dyDescent="0.3">
      <c r="A30">
        <v>101.937</v>
      </c>
      <c r="B30">
        <v>5.17</v>
      </c>
      <c r="C30">
        <v>78.617000000000004</v>
      </c>
      <c r="D30">
        <v>6.9930000000000003</v>
      </c>
      <c r="E30">
        <f t="shared" si="4"/>
        <v>527.01428999999996</v>
      </c>
      <c r="F30">
        <f t="shared" si="5"/>
        <v>549.76868100000002</v>
      </c>
      <c r="G30">
        <f t="shared" si="6"/>
        <v>0.95861097260285721</v>
      </c>
      <c r="H30">
        <f t="shared" si="7"/>
        <v>-22.754391000000055</v>
      </c>
      <c r="K30">
        <f t="shared" si="8"/>
        <v>0</v>
      </c>
      <c r="L30">
        <f t="shared" si="9"/>
        <v>0.95861097260285721</v>
      </c>
      <c r="M30">
        <f>L30*K30</f>
        <v>0</v>
      </c>
      <c r="N30">
        <f>25+M30</f>
        <v>25</v>
      </c>
    </row>
    <row r="31" spans="1:14" x14ac:dyDescent="0.3">
      <c r="A31">
        <v>102.3</v>
      </c>
      <c r="B31">
        <v>5.1980000000000004</v>
      </c>
      <c r="C31">
        <v>78.885999999999996</v>
      </c>
      <c r="D31">
        <v>7.0220000000000002</v>
      </c>
      <c r="E31">
        <f t="shared" si="4"/>
        <v>531.75540000000001</v>
      </c>
      <c r="F31">
        <f t="shared" si="5"/>
        <v>553.93749200000002</v>
      </c>
      <c r="G31">
        <f t="shared" si="6"/>
        <v>0.95995560452152962</v>
      </c>
      <c r="H31">
        <f t="shared" si="7"/>
        <v>-22.182092000000011</v>
      </c>
      <c r="K31">
        <f t="shared" si="8"/>
        <v>0</v>
      </c>
      <c r="L31">
        <f t="shared" si="9"/>
        <v>0.95995560452152962</v>
      </c>
    </row>
    <row r="32" spans="1:14" x14ac:dyDescent="0.3">
      <c r="A32">
        <v>102.33</v>
      </c>
      <c r="B32">
        <v>4.7229999999999999</v>
      </c>
      <c r="C32">
        <v>78.754999999999995</v>
      </c>
      <c r="D32">
        <v>6.38</v>
      </c>
      <c r="E32">
        <f t="shared" si="4"/>
        <v>483.30458999999996</v>
      </c>
      <c r="F32">
        <f t="shared" si="5"/>
        <v>502.45689999999996</v>
      </c>
      <c r="G32">
        <f t="shared" si="6"/>
        <v>0.9618826808826787</v>
      </c>
      <c r="H32">
        <f t="shared" si="7"/>
        <v>-19.15231</v>
      </c>
      <c r="K32">
        <f t="shared" si="8"/>
        <v>0</v>
      </c>
      <c r="L32">
        <f t="shared" si="9"/>
        <v>0.9618826808826787</v>
      </c>
    </row>
    <row r="33" spans="1:12" x14ac:dyDescent="0.3">
      <c r="A33">
        <v>102.30500000000001</v>
      </c>
      <c r="B33">
        <v>4.6779999999999999</v>
      </c>
      <c r="C33">
        <v>78.731999999999999</v>
      </c>
      <c r="D33">
        <v>6.33</v>
      </c>
      <c r="E33">
        <f t="shared" si="4"/>
        <v>478.58279000000005</v>
      </c>
      <c r="F33">
        <f t="shared" si="5"/>
        <v>498.37356</v>
      </c>
      <c r="G33">
        <f t="shared" si="6"/>
        <v>0.96028928581203232</v>
      </c>
      <c r="H33">
        <f t="shared" si="7"/>
        <v>-19.790769999999952</v>
      </c>
      <c r="K33">
        <f t="shared" si="8"/>
        <v>0</v>
      </c>
      <c r="L33">
        <f t="shared" si="9"/>
        <v>0.96028928581203232</v>
      </c>
    </row>
    <row r="34" spans="1:12" x14ac:dyDescent="0.3">
      <c r="A34">
        <v>102.69199999999999</v>
      </c>
      <c r="B34">
        <v>4.6909999999999998</v>
      </c>
      <c r="C34">
        <v>79.025999999999996</v>
      </c>
      <c r="D34">
        <v>6.343</v>
      </c>
      <c r="E34">
        <f t="shared" si="4"/>
        <v>481.72817199999997</v>
      </c>
      <c r="F34">
        <f t="shared" si="5"/>
        <v>501.26191799999998</v>
      </c>
      <c r="G34">
        <f t="shared" si="6"/>
        <v>0.96103085971912994</v>
      </c>
      <c r="H34">
        <f t="shared" si="7"/>
        <v>-19.533746000000008</v>
      </c>
      <c r="I34">
        <v>5</v>
      </c>
      <c r="J34">
        <v>0.65600000000000003</v>
      </c>
      <c r="K34">
        <f t="shared" si="8"/>
        <v>3.2800000000000002</v>
      </c>
      <c r="L34">
        <f t="shared" si="9"/>
        <v>0.95478324954558091</v>
      </c>
    </row>
    <row r="35" spans="1:12" x14ac:dyDescent="0.3">
      <c r="A35">
        <v>102.53</v>
      </c>
      <c r="B35">
        <v>4.6790000000000003</v>
      </c>
      <c r="C35">
        <v>78.92</v>
      </c>
      <c r="D35">
        <v>6.33</v>
      </c>
      <c r="E35">
        <f t="shared" si="4"/>
        <v>479.73787000000004</v>
      </c>
      <c r="F35">
        <f t="shared" si="5"/>
        <v>499.56360000000001</v>
      </c>
      <c r="G35">
        <f t="shared" si="6"/>
        <v>0.96031390197364264</v>
      </c>
      <c r="H35">
        <f t="shared" si="7"/>
        <v>-19.825729999999965</v>
      </c>
    </row>
    <row r="36" spans="1:12" x14ac:dyDescent="0.3">
      <c r="A36">
        <v>104.37</v>
      </c>
      <c r="B36">
        <v>4.7699999999999996</v>
      </c>
      <c r="C36">
        <v>149.06</v>
      </c>
      <c r="D36">
        <v>3.4830000000000001</v>
      </c>
      <c r="E36">
        <f t="shared" si="4"/>
        <v>497.8449</v>
      </c>
      <c r="F36">
        <f t="shared" si="5"/>
        <v>519.17597999999998</v>
      </c>
      <c r="G36">
        <f t="shared" si="6"/>
        <v>0.95891358456144293</v>
      </c>
      <c r="H36">
        <f t="shared" si="7"/>
        <v>-21.331079999999986</v>
      </c>
    </row>
    <row r="37" spans="1:12" x14ac:dyDescent="0.3">
      <c r="A37">
        <v>104.982</v>
      </c>
      <c r="B37">
        <v>4.7910000000000004</v>
      </c>
      <c r="C37">
        <v>149.01300000000001</v>
      </c>
      <c r="D37">
        <v>3.5</v>
      </c>
      <c r="E37">
        <f t="shared" si="4"/>
        <v>502.96876200000003</v>
      </c>
      <c r="F37">
        <f t="shared" si="5"/>
        <v>521.54550000000006</v>
      </c>
      <c r="G37">
        <f t="shared" si="6"/>
        <v>0.96438136653465512</v>
      </c>
      <c r="H37">
        <f t="shared" si="7"/>
        <v>-18.576738000000034</v>
      </c>
    </row>
    <row r="38" spans="1:12" x14ac:dyDescent="0.3">
      <c r="A38">
        <v>104.53</v>
      </c>
      <c r="B38">
        <v>4.7889999999999997</v>
      </c>
      <c r="C38">
        <v>149.297</v>
      </c>
      <c r="D38">
        <v>3.496</v>
      </c>
      <c r="E38">
        <f t="shared" si="4"/>
        <v>500.59416999999996</v>
      </c>
      <c r="F38">
        <f t="shared" si="5"/>
        <v>521.94231200000002</v>
      </c>
      <c r="G38">
        <f t="shared" si="6"/>
        <v>0.95909865609822398</v>
      </c>
      <c r="H38">
        <f t="shared" si="7"/>
        <v>-21.348142000000053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7FF3-578E-4F8D-98D9-C4E060FA01A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Miguel Fernández Costales</cp:lastModifiedBy>
  <dcterms:created xsi:type="dcterms:W3CDTF">2022-07-19T13:24:50Z</dcterms:created>
  <dcterms:modified xsi:type="dcterms:W3CDTF">2023-06-08T14:30:16Z</dcterms:modified>
</cp:coreProperties>
</file>