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 - NATIONAL" sheetId="1" r:id="rId4"/>
    <sheet state="visible" name="Alaska" sheetId="2" r:id="rId5"/>
    <sheet state="visible" name="Alabama" sheetId="3" r:id="rId6"/>
    <sheet state="visible" name="Arkansas" sheetId="4" r:id="rId7"/>
    <sheet state="visible" name="Arizona" sheetId="5" r:id="rId8"/>
    <sheet state="visible" name="California" sheetId="6" r:id="rId9"/>
    <sheet state="visible" name="Colorado" sheetId="7" r:id="rId10"/>
    <sheet state="visible" name="Connecticut" sheetId="8" r:id="rId11"/>
    <sheet state="visible" name="District of Columbia" sheetId="9" r:id="rId12"/>
    <sheet state="visible" name="Delaware" sheetId="10" r:id="rId13"/>
    <sheet state="visible" name="Florida" sheetId="11" r:id="rId14"/>
    <sheet state="visible" name="Georgia" sheetId="12" r:id="rId15"/>
    <sheet state="visible" name="Hawaii" sheetId="13" r:id="rId16"/>
    <sheet state="visible" name="Iowa" sheetId="14" r:id="rId17"/>
    <sheet state="visible" name="Idaho" sheetId="15" r:id="rId18"/>
    <sheet state="visible" name="Illinois" sheetId="16" r:id="rId19"/>
    <sheet state="visible" name="Indiana" sheetId="17" r:id="rId20"/>
    <sheet state="visible" name="Kansas" sheetId="18" r:id="rId21"/>
    <sheet state="visible" name="Kentucky" sheetId="19" r:id="rId22"/>
    <sheet state="visible" name="Louisiana" sheetId="20" r:id="rId23"/>
    <sheet state="visible" name="Massachusetts" sheetId="21" r:id="rId24"/>
    <sheet state="visible" name="Maryland" sheetId="22" r:id="rId25"/>
    <sheet state="visible" name="Maine" sheetId="23" r:id="rId26"/>
    <sheet state="visible" name="Michigan" sheetId="24" r:id="rId27"/>
    <sheet state="visible" name="Minnesota" sheetId="25" r:id="rId28"/>
    <sheet state="visible" name="Missouri" sheetId="26" r:id="rId29"/>
    <sheet state="visible" name="Mississippi" sheetId="27" r:id="rId30"/>
    <sheet state="visible" name="Montana" sheetId="28" r:id="rId31"/>
    <sheet state="visible" name="North Carolina" sheetId="29" r:id="rId32"/>
    <sheet state="visible" name="North Dakota" sheetId="30" r:id="rId33"/>
    <sheet state="visible" name="Nebraska" sheetId="31" r:id="rId34"/>
    <sheet state="visible" name="New Hampshire" sheetId="32" r:id="rId35"/>
    <sheet state="visible" name="New Jersey" sheetId="33" r:id="rId36"/>
    <sheet state="visible" name="New Mexico" sheetId="34" r:id="rId37"/>
    <sheet state="visible" name="Nevada" sheetId="35" r:id="rId38"/>
    <sheet state="visible" name="New York" sheetId="36" r:id="rId39"/>
    <sheet state="visible" name="Ohio" sheetId="37" r:id="rId40"/>
    <sheet state="visible" name="Oklahoma" sheetId="38" r:id="rId41"/>
    <sheet state="visible" name="Oregon" sheetId="39" r:id="rId42"/>
    <sheet state="visible" name="Pennsylvania" sheetId="40" r:id="rId43"/>
    <sheet state="visible" name="Rhode Island" sheetId="41" r:id="rId44"/>
    <sheet state="visible" name="South Carolina" sheetId="42" r:id="rId45"/>
    <sheet state="visible" name="South Dakota" sheetId="43" r:id="rId46"/>
    <sheet state="visible" name="Tennessee" sheetId="44" r:id="rId47"/>
    <sheet state="visible" name="Texas" sheetId="45" r:id="rId48"/>
    <sheet state="visible" name="Utah" sheetId="46" r:id="rId49"/>
    <sheet state="visible" name="Virginia" sheetId="47" r:id="rId50"/>
    <sheet state="visible" name="Vermont" sheetId="48" r:id="rId51"/>
    <sheet state="visible" name="Washington" sheetId="49" r:id="rId52"/>
    <sheet state="visible" name="Wisconsin" sheetId="50" r:id="rId53"/>
    <sheet state="visible" name="West Virginia" sheetId="51" r:id="rId54"/>
    <sheet state="visible" name="Wyoming" sheetId="52" r:id="rId55"/>
  </sheets>
  <definedNames/>
  <calcPr/>
</workbook>
</file>

<file path=xl/sharedStrings.xml><?xml version="1.0" encoding="utf-8"?>
<sst xmlns="http://schemas.openxmlformats.org/spreadsheetml/2006/main" count="104" uniqueCount="2">
  <si>
    <t>Most recent week's data is incomplete and may change.</t>
  </si>
  <si>
    <t>Google Trends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</si>
</sst>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3" numFmtId="0" xfId="0" applyFont="1"/>
    <xf borderId="0" fillId="2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</cols>
  <sheetData>
    <row r="1">
      <c r="A1" s="1" t="str">
        <f>IFERROR(__xludf.DUMMYFUNCTION("query(importrange(""https://docs.google.com/spreadsheets/d/1Aimy31Zwh1I1xd64gnv2RK-m7I4loVcUHZuxh183vgI/edit#gid=1813723422"",""US!A3:XX15""), ""SELECT * WHERE Col1 is not NULL"")"),"candidates ")</f>
        <v>candidates </v>
      </c>
      <c r="B1" s="2" t="str">
        <f>IFERROR(__xludf.DUMMYFUNCTION("""COMPUTED_VALUE""")," 0")</f>
        <v> 0</v>
      </c>
      <c r="C1" s="2" t="str">
        <f>IFERROR(__xludf.DUMMYFUNCTION("""COMPUTED_VALUE"""),"01/02/2019 - 01/02/2019 ")</f>
        <v>01/02/2019 - 01/02/2019 </v>
      </c>
      <c r="D1" s="2" t="str">
        <f>IFERROR(__xludf.DUMMYFUNCTION("""COMPUTED_VALUE"""),"01/09/2019 - 01/09/2019 ")</f>
        <v>01/09/2019 - 01/09/2019 </v>
      </c>
      <c r="E1" s="2" t="str">
        <f>IFERROR(__xludf.DUMMYFUNCTION("""COMPUTED_VALUE"""),"01/16/2019 - 01/16/2019 ")</f>
        <v>01/16/2019 - 01/16/2019 </v>
      </c>
      <c r="F1" s="2" t="str">
        <f>IFERROR(__xludf.DUMMYFUNCTION("""COMPUTED_VALUE"""),"01/23/2019 - 01/23/2019 ")</f>
        <v>01/23/2019 - 01/23/2019 </v>
      </c>
      <c r="G1" s="2" t="str">
        <f>IFERROR(__xludf.DUMMYFUNCTION("""COMPUTED_VALUE"""),"01/30/2019 - 01/30/2019 ")</f>
        <v>01/30/2019 - 01/30/2019 </v>
      </c>
      <c r="H1" s="2" t="str">
        <f>IFERROR(__xludf.DUMMYFUNCTION("""COMPUTED_VALUE"""),"02/06/2019 - 02/06/2019 ")</f>
        <v>02/06/2019 - 02/06/2019 </v>
      </c>
      <c r="I1" s="2" t="str">
        <f>IFERROR(__xludf.DUMMYFUNCTION("""COMPUTED_VALUE"""),"02/13/2019 - 02/13/2019 ")</f>
        <v>02/13/2019 - 02/13/2019 </v>
      </c>
      <c r="J1" s="2" t="str">
        <f>IFERROR(__xludf.DUMMYFUNCTION("""COMPUTED_VALUE"""),"02/20/2019 - 02/20/2019 ")</f>
        <v>02/20/2019 - 02/20/2019 </v>
      </c>
      <c r="K1" s="2" t="str">
        <f>IFERROR(__xludf.DUMMYFUNCTION("""COMPUTED_VALUE"""),"02/27/2019 - 02/27/2019 ")</f>
        <v>02/27/2019 - 02/27/2019 </v>
      </c>
      <c r="L1" s="2" t="str">
        <f>IFERROR(__xludf.DUMMYFUNCTION("""COMPUTED_VALUE"""),"03/06/2019 - 03/06/2019 ")</f>
        <v>03/06/2019 - 03/06/2019 </v>
      </c>
      <c r="M1" s="2" t="str">
        <f>IFERROR(__xludf.DUMMYFUNCTION("""COMPUTED_VALUE"""),"03/13/2019 - 03/13/2019 ")</f>
        <v>03/13/2019 - 03/13/2019 </v>
      </c>
      <c r="N1" s="2" t="str">
        <f>IFERROR(__xludf.DUMMYFUNCTION("""COMPUTED_VALUE"""),"03/20/2019 - 03/20/2019 ")</f>
        <v>03/20/2019 - 03/20/2019 </v>
      </c>
      <c r="O1" s="2" t="str">
        <f>IFERROR(__xludf.DUMMYFUNCTION("""COMPUTED_VALUE"""),"03/27/2019 - 03/27/2019 ")</f>
        <v>03/27/2019 - 03/27/2019 </v>
      </c>
      <c r="P1" s="2" t="str">
        <f>IFERROR(__xludf.DUMMYFUNCTION("""COMPUTED_VALUE"""),"04/03/2019 - 04/03/2019 ")</f>
        <v>04/03/2019 - 04/03/2019 </v>
      </c>
      <c r="Q1" s="2" t="str">
        <f>IFERROR(__xludf.DUMMYFUNCTION("""COMPUTED_VALUE"""),"04/10/2019 - 04/10/2019 ")</f>
        <v>04/10/2019 - 04/10/2019 </v>
      </c>
      <c r="R1" s="2" t="str">
        <f>IFERROR(__xludf.DUMMYFUNCTION("""COMPUTED_VALUE"""),"04/17/2019 - 04/17/2019 ")</f>
        <v>04/17/2019 - 04/17/2019 </v>
      </c>
      <c r="S1" s="2" t="str">
        <f>IFERROR(__xludf.DUMMYFUNCTION("""COMPUTED_VALUE"""),"04/24/2019 - 04/24/2019 ")</f>
        <v>04/24/2019 - 04/24/2019 </v>
      </c>
      <c r="T1" s="2" t="str">
        <f>IFERROR(__xludf.DUMMYFUNCTION("""COMPUTED_VALUE"""),"05/01/2019 - 05/01/2019 ")</f>
        <v>05/01/2019 - 05/01/2019 </v>
      </c>
      <c r="U1" s="2" t="str">
        <f>IFERROR(__xludf.DUMMYFUNCTION("""COMPUTED_VALUE"""),"05/08/2019 - 05/08/2019 ")</f>
        <v>05/08/2019 - 05/08/2019 </v>
      </c>
      <c r="V1" s="2" t="str">
        <f>IFERROR(__xludf.DUMMYFUNCTION("""COMPUTED_VALUE"""),"05/15/2019 - 05/15/2019 ")</f>
        <v>05/15/2019 - 05/15/2019 </v>
      </c>
      <c r="W1" s="2" t="str">
        <f>IFERROR(__xludf.DUMMYFUNCTION("""COMPUTED_VALUE"""),"05/22/2019 - 05/22/2019 ")</f>
        <v>05/22/2019 - 05/22/2019 </v>
      </c>
      <c r="X1" s="2" t="str">
        <f>IFERROR(__xludf.DUMMYFUNCTION("""COMPUTED_VALUE"""),"05/29/2019 - 05/29/2019 ")</f>
        <v>05/29/2019 - 05/29/2019 </v>
      </c>
      <c r="Y1" s="2" t="str">
        <f>IFERROR(__xludf.DUMMYFUNCTION("""COMPUTED_VALUE"""),"06/05/2019 - 06/05/2019 ")</f>
        <v>06/05/2019 - 06/05/2019 </v>
      </c>
      <c r="Z1" s="2" t="str">
        <f>IFERROR(__xludf.DUMMYFUNCTION("""COMPUTED_VALUE"""),"06/12/2019 - 06/12/2019 ")</f>
        <v>06/12/2019 - 06/12/2019 </v>
      </c>
      <c r="AA1" s="2" t="str">
        <f>IFERROR(__xludf.DUMMYFUNCTION("""COMPUTED_VALUE"""),"06/19/2019 - 06/19/2019 ")</f>
        <v>06/19/2019 - 06/19/2019 </v>
      </c>
      <c r="AB1" s="2" t="str">
        <f>IFERROR(__xludf.DUMMYFUNCTION("""COMPUTED_VALUE"""),"06/26/2019 - 06/26/2019 ")</f>
        <v>06/26/2019 - 06/26/2019 </v>
      </c>
      <c r="AC1" s="2" t="str">
        <f>IFERROR(__xludf.DUMMYFUNCTION("""COMPUTED_VALUE"""),"07/03/2019 - 07/03/2019 ")</f>
        <v>07/03/2019 - 07/03/2019 </v>
      </c>
      <c r="AD1" s="2" t="str">
        <f>IFERROR(__xludf.DUMMYFUNCTION("""COMPUTED_VALUE"""),"07/10/2019 - 07/10/2019 ")</f>
        <v>07/10/2019 - 07/10/2019 </v>
      </c>
      <c r="AE1" s="2" t="str">
        <f>IFERROR(__xludf.DUMMYFUNCTION("""COMPUTED_VALUE"""),"07/17/2019 - 07/17/2019 ")</f>
        <v>07/17/2019 - 07/17/2019 </v>
      </c>
      <c r="AF1" s="2" t="str">
        <f>IFERROR(__xludf.DUMMYFUNCTION("""COMPUTED_VALUE"""),"07/24/2019 - 07/24/2019 ")</f>
        <v>07/24/2019 - 07/24/2019 </v>
      </c>
      <c r="AG1" s="2" t="str">
        <f>IFERROR(__xludf.DUMMYFUNCTION("""COMPUTED_VALUE"""),"07/31/2019 - 07/31/2019 ")</f>
        <v>07/31/2019 - 07/31/2019 </v>
      </c>
      <c r="AH1" s="2" t="str">
        <f>IFERROR(__xludf.DUMMYFUNCTION("""COMPUTED_VALUE"""),"08/07/2019 - 08/07/2019 ")</f>
        <v>08/07/2019 - 08/07/2019 </v>
      </c>
      <c r="AI1" s="2" t="str">
        <f>IFERROR(__xludf.DUMMYFUNCTION("""COMPUTED_VALUE"""),"08/14/2019 - 08/14/2019 ")</f>
        <v>08/14/2019 - 08/14/2019 </v>
      </c>
      <c r="AJ1" s="2" t="str">
        <f>IFERROR(__xludf.DUMMYFUNCTION("""COMPUTED_VALUE"""),"08/21/2019 - 08/21/2019 ")</f>
        <v>08/21/2019 - 08/21/2019 </v>
      </c>
      <c r="AK1" s="2" t="str">
        <f>IFERROR(__xludf.DUMMYFUNCTION("""COMPUTED_VALUE"""),"08/28/2019 - 08/28/2019 ")</f>
        <v>08/28/2019 - 08/28/2019 </v>
      </c>
      <c r="AL1" s="2" t="str">
        <f>IFERROR(__xludf.DUMMYFUNCTION("""COMPUTED_VALUE"""),"09/04/2019 - 09/04/2019 ")</f>
        <v>09/04/2019 - 09/04/2019 </v>
      </c>
      <c r="AM1" s="2" t="str">
        <f>IFERROR(__xludf.DUMMYFUNCTION("""COMPUTED_VALUE"""),"09/11/2019 - 09/11/2019 ")</f>
        <v>09/11/2019 - 09/11/2019 </v>
      </c>
      <c r="AN1" s="2" t="str">
        <f>IFERROR(__xludf.DUMMYFUNCTION("""COMPUTED_VALUE"""),"09/18/2019 - 09/18/2019 ")</f>
        <v>09/18/2019 - 09/18/2019 </v>
      </c>
      <c r="AO1" s="2" t="str">
        <f>IFERROR(__xludf.DUMMYFUNCTION("""COMPUTED_VALUE"""),"09/25/2019 - 09/25/2019 ")</f>
        <v>09/25/2019 - 09/25/2019 </v>
      </c>
      <c r="AP1" s="2" t="str">
        <f>IFERROR(__xludf.DUMMYFUNCTION("""COMPUTED_VALUE"""),"10/02/2019 - 10/02/2019 ")</f>
        <v>10/02/2019 - 10/02/2019 </v>
      </c>
      <c r="AQ1" s="2" t="str">
        <f>IFERROR(__xludf.DUMMYFUNCTION("""COMPUTED_VALUE"""),"10/09/2019 - 10/09/2019 ")</f>
        <v>10/09/2019 - 10/09/2019 </v>
      </c>
      <c r="AR1" s="2" t="str">
        <f>IFERROR(__xludf.DUMMYFUNCTION("""COMPUTED_VALUE"""),"10/16/2019 - 10/16/2019 ")</f>
        <v>10/16/2019 - 10/16/2019 </v>
      </c>
      <c r="AS1" s="2" t="str">
        <f>IFERROR(__xludf.DUMMYFUNCTION("""COMPUTED_VALUE"""),"10/23/2019 - 10/23/2019 ")</f>
        <v>10/23/2019 - 10/23/2019 </v>
      </c>
      <c r="AT1" s="2" t="str">
        <f>IFERROR(__xludf.DUMMYFUNCTION("""COMPUTED_VALUE"""),"10/30/2019 - 10/30/2019 ")</f>
        <v>10/30/2019 - 10/30/2019 </v>
      </c>
      <c r="AU1" s="2" t="str">
        <f>IFERROR(__xludf.DUMMYFUNCTION("""COMPUTED_VALUE"""),"11/06/2019 - 11/06/2019 ")</f>
        <v>11/06/2019 - 11/06/2019 </v>
      </c>
      <c r="AV1" s="2" t="str">
        <f>IFERROR(__xludf.DUMMYFUNCTION("""COMPUTED_VALUE"""),"11/13/2019 - 11/13/2019 ")</f>
        <v>11/13/2019 - 11/13/2019 </v>
      </c>
      <c r="AW1" s="2" t="str">
        <f>IFERROR(__xludf.DUMMYFUNCTION("""COMPUTED_VALUE"""),"11/20/2019 - 11/20/2019 ")</f>
        <v>11/20/2019 - 11/20/2019 </v>
      </c>
      <c r="AX1" s="2" t="str">
        <f>IFERROR(__xludf.DUMMYFUNCTION("""COMPUTED_VALUE"""),"11/27/2019 - 11/27/2019 ")</f>
        <v>11/27/2019 - 11/27/2019 </v>
      </c>
      <c r="AY1" s="2" t="str">
        <f>IFERROR(__xludf.DUMMYFUNCTION("""COMPUTED_VALUE"""),"12/04/2019 - 12/04/2019 ")</f>
        <v>12/04/2019 - 12/04/2019 </v>
      </c>
      <c r="AZ1" s="2" t="str">
        <f>IFERROR(__xludf.DUMMYFUNCTION("""COMPUTED_VALUE"""),"12/11/2019 - 12/11/2019 ")</f>
        <v>12/11/2019 - 12/11/2019 </v>
      </c>
      <c r="BA1" s="2" t="str">
        <f>IFERROR(__xludf.DUMMYFUNCTION("""COMPUTED_VALUE"""),"12/18/2019 - 12/18/2019 ")</f>
        <v>12/18/2019 - 12/18/2019 </v>
      </c>
      <c r="BB1" s="2" t="str">
        <f>IFERROR(__xludf.DUMMYFUNCTION("""COMPUTED_VALUE"""),"12/25/2019 - 12/25/2019 ")</f>
        <v>12/25/2019 - 12/25/2019 </v>
      </c>
      <c r="BC1" s="2" t="str">
        <f>IFERROR(__xludf.DUMMYFUNCTION("""COMPUTED_VALUE"""),"01/01/2020 - 01/01/2020 ")</f>
        <v>01/01/2020 - 01/01/2020 </v>
      </c>
      <c r="BD1" s="2" t="str">
        <f>IFERROR(__xludf.DUMMYFUNCTION("""COMPUTED_VALUE"""),"01/08/2020 - 01/08/2020 ")</f>
        <v>01/08/2020 - 01/08/2020 </v>
      </c>
      <c r="BE1" s="2" t="str">
        <f>IFERROR(__xludf.DUMMYFUNCTION("""COMPUTED_VALUE"""),"01/15/2020 - 01/15/2020 ")</f>
        <v>01/15/2020 - 01/15/2020 </v>
      </c>
      <c r="BF1" s="2" t="str">
        <f>IFERROR(__xludf.DUMMYFUNCTION("""COMPUTED_VALUE"""),"01/22/2020 - 01/22/2020 ")</f>
        <v>01/22/2020 - 01/22/2020 </v>
      </c>
      <c r="BG1" s="2" t="str">
        <f>IFERROR(__xludf.DUMMYFUNCTION("""COMPUTED_VALUE"""),"01/29/2020 - 01/29/2020 ")</f>
        <v>01/29/2020 - 01/29/2020 </v>
      </c>
      <c r="BH1" s="2" t="str">
        <f>IFERROR(__xludf.DUMMYFUNCTION("""COMPUTED_VALUE"""),"02/05/2020 - 02/05/2020 ")</f>
        <v>02/05/2020 - 02/05/2020 </v>
      </c>
      <c r="BI1" s="2" t="str">
        <f>IFERROR(__xludf.DUMMYFUNCTION("""COMPUTED_VALUE"""),"02/12/2020 - 02/12/2020 ")</f>
        <v>02/12/2020 - 02/12/2020 </v>
      </c>
      <c r="BJ1" s="2" t="str">
        <f>IFERROR(__xludf.DUMMYFUNCTION("""COMPUTED_VALUE"""),"02/19/2020 - 02/19/2020 ")</f>
        <v>02/19/2020 - 02/19/2020 </v>
      </c>
      <c r="BK1" s="2" t="str">
        <f>IFERROR(__xludf.DUMMYFUNCTION("""COMPUTED_VALUE"""),"02/26/2020 - 02/26/2020 ")</f>
        <v>02/26/2020 - 02/26/2020 </v>
      </c>
      <c r="BL1" s="2" t="str">
        <f>IFERROR(__xludf.DUMMYFUNCTION("""COMPUTED_VALUE"""),"03/04/2020 - 03/04/2020 ")</f>
        <v>03/04/2020 - 03/04/2020 </v>
      </c>
      <c r="BM1" s="2" t="str">
        <f>IFERROR(__xludf.DUMMYFUNCTION("""COMPUTED_VALUE""")," ")</f>
        <v> </v>
      </c>
      <c r="BN1" s="2" t="str">
        <f>IFERROR(__xludf.DUMMYFUNCTION("""COMPUTED_VALUE""")," ")</f>
        <v> </v>
      </c>
      <c r="BO1" s="2" t="str">
        <f>IFERROR(__xludf.DUMMYFUNCTION("""COMPUTED_VALUE""")," ")</f>
        <v> </v>
      </c>
      <c r="BP1" s="2" t="str">
        <f>IFERROR(__xludf.DUMMYFUNCTION("""COMPUTED_VALUE""")," ")</f>
        <v> </v>
      </c>
      <c r="BQ1" s="2" t="str">
        <f>IFERROR(__xludf.DUMMYFUNCTION("""COMPUTED_VALUE""")," ")</f>
        <v> </v>
      </c>
      <c r="BR1" s="2" t="str">
        <f>IFERROR(__xludf.DUMMYFUNCTION("""COMPUTED_VALUE""")," ")</f>
        <v> </v>
      </c>
      <c r="BS1" s="2" t="str">
        <f>IFERROR(__xludf.DUMMYFUNCTION("""COMPUTED_VALUE""")," ")</f>
        <v> </v>
      </c>
      <c r="BT1" s="2" t="str">
        <f>IFERROR(__xludf.DUMMYFUNCTION("""COMPUTED_VALUE""")," ")</f>
        <v> </v>
      </c>
      <c r="BU1" s="2" t="str">
        <f>IFERROR(__xludf.DUMMYFUNCTION("""COMPUTED_VALUE""")," ")</f>
        <v> </v>
      </c>
      <c r="BV1" s="2" t="str">
        <f>IFERROR(__xludf.DUMMYFUNCTION("""COMPUTED_VALUE""")," ")</f>
        <v> </v>
      </c>
      <c r="BW1" s="2" t="str">
        <f>IFERROR(__xludf.DUMMYFUNCTION("""COMPUTED_VALUE""")," ")</f>
        <v> </v>
      </c>
      <c r="BX1" s="2" t="str">
        <f>IFERROR(__xludf.DUMMYFUNCTION("""COMPUTED_VALUE""")," ")</f>
        <v> </v>
      </c>
      <c r="BY1" s="2" t="str">
        <f>IFERROR(__xludf.DUMMYFUNCTION("""COMPUTED_VALUE""")," ")</f>
        <v> </v>
      </c>
      <c r="BZ1" s="2" t="str">
        <f>IFERROR(__xludf.DUMMYFUNCTION("""COMPUTED_VALUE""")," ")</f>
        <v> </v>
      </c>
      <c r="CA1" s="2" t="str">
        <f>IFERROR(__xludf.DUMMYFUNCTION("""COMPUTED_VALUE""")," ")</f>
        <v> </v>
      </c>
      <c r="CB1" s="2" t="str">
        <f>IFERROR(__xludf.DUMMYFUNCTION("""COMPUTED_VALUE""")," ")</f>
        <v> </v>
      </c>
      <c r="CC1" s="2" t="str">
        <f>IFERROR(__xludf.DUMMYFUNCTION("""COMPUTED_VALUE""")," ")</f>
        <v> </v>
      </c>
      <c r="CD1" s="2" t="str">
        <f>IFERROR(__xludf.DUMMYFUNCTION("""COMPUTED_VALUE""")," ")</f>
        <v> </v>
      </c>
      <c r="CE1" s="2" t="str">
        <f>IFERROR(__xludf.DUMMYFUNCTION("""COMPUTED_VALUE""")," ")</f>
        <v> </v>
      </c>
      <c r="CF1" s="2" t="str">
        <f>IFERROR(__xludf.DUMMYFUNCTION("""COMPUTED_VALUE""")," ")</f>
        <v> </v>
      </c>
      <c r="CG1" s="2" t="str">
        <f>IFERROR(__xludf.DUMMYFUNCTION("""COMPUTED_VALUE""")," ")</f>
        <v> </v>
      </c>
      <c r="CH1" s="2" t="str">
        <f>IFERROR(__xludf.DUMMYFUNCTION("""COMPUTED_VALUE""")," ")</f>
        <v> </v>
      </c>
      <c r="CI1" s="2" t="str">
        <f>IFERROR(__xludf.DUMMYFUNCTION("""COMPUTED_VALUE""")," ")</f>
        <v> </v>
      </c>
      <c r="CJ1" s="2" t="str">
        <f>IFERROR(__xludf.DUMMYFUNCTION("""COMPUTED_VALUE""")," ")</f>
        <v> </v>
      </c>
      <c r="CK1" s="2" t="str">
        <f>IFERROR(__xludf.DUMMYFUNCTION("""COMPUTED_VALUE""")," ")</f>
        <v> </v>
      </c>
      <c r="CL1" s="2" t="str">
        <f>IFERROR(__xludf.DUMMYFUNCTION("""COMPUTED_VALUE""")," ")</f>
        <v> </v>
      </c>
      <c r="CM1" s="2" t="str">
        <f>IFERROR(__xludf.DUMMYFUNCTION("""COMPUTED_VALUE""")," ")</f>
        <v> </v>
      </c>
      <c r="CN1" s="2" t="str">
        <f>IFERROR(__xludf.DUMMYFUNCTION("""COMPUTED_VALUE""")," ")</f>
        <v> </v>
      </c>
      <c r="CO1" s="2" t="str">
        <f>IFERROR(__xludf.DUMMYFUNCTION("""COMPUTED_VALUE""")," ")</f>
        <v> </v>
      </c>
      <c r="CP1" s="2" t="str">
        <f>IFERROR(__xludf.DUMMYFUNCTION("""COMPUTED_VALUE""")," ")</f>
        <v> </v>
      </c>
      <c r="CQ1" s="2" t="str">
        <f>IFERROR(__xludf.DUMMYFUNCTION("""COMPUTED_VALUE""")," ")</f>
        <v> </v>
      </c>
      <c r="CR1" s="2" t="str">
        <f>IFERROR(__xludf.DUMMYFUNCTION("""COMPUTED_VALUE""")," ")</f>
        <v> </v>
      </c>
      <c r="CS1" s="2" t="str">
        <f>IFERROR(__xludf.DUMMYFUNCTION("""COMPUTED_VALUE""")," ")</f>
        <v> </v>
      </c>
      <c r="CT1" s="2" t="str">
        <f>IFERROR(__xludf.DUMMYFUNCTION("""COMPUTED_VALUE""")," ")</f>
        <v> </v>
      </c>
      <c r="CU1" s="2" t="str">
        <f>IFERROR(__xludf.DUMMYFUNCTION("""COMPUTED_VALUE""")," ")</f>
        <v> </v>
      </c>
      <c r="CV1" s="2" t="str">
        <f>IFERROR(__xludf.DUMMYFUNCTION("""COMPUTED_VALUE""")," ")</f>
        <v> </v>
      </c>
      <c r="CW1" s="2" t="str">
        <f>IFERROR(__xludf.DUMMYFUNCTION("""COMPUTED_VALUE""")," ")</f>
        <v> </v>
      </c>
      <c r="CX1" s="2" t="str">
        <f>IFERROR(__xludf.DUMMYFUNCTION("""COMPUTED_VALUE""")," ")</f>
        <v> </v>
      </c>
      <c r="CY1" s="2" t="str">
        <f>IFERROR(__xludf.DUMMYFUNCTION("""COMPUTED_VALUE""")," ")</f>
        <v> </v>
      </c>
      <c r="CZ1" s="2" t="str">
        <f>IFERROR(__xludf.DUMMYFUNCTION("""COMPUTED_VALUE""")," ")</f>
        <v> </v>
      </c>
      <c r="DA1" s="2" t="str">
        <f>IFERROR(__xludf.DUMMYFUNCTION("""COMPUTED_VALUE""")," ")</f>
        <v> </v>
      </c>
      <c r="DB1" s="2" t="str">
        <f>IFERROR(__xludf.DUMMYFUNCTION("""COMPUTED_VALUE""")," ")</f>
        <v> </v>
      </c>
      <c r="DC1" s="2" t="str">
        <f>IFERROR(__xludf.DUMMYFUNCTION("""COMPUTED_VALUE""")," ")</f>
        <v> </v>
      </c>
      <c r="DD1" s="2" t="str">
        <f>IFERROR(__xludf.DUMMYFUNCTION("""COMPUTED_VALUE""")," ")</f>
        <v> </v>
      </c>
      <c r="DE1" s="2" t="str">
        <f>IFERROR(__xludf.DUMMYFUNCTION("""COMPUTED_VALUE""")," ")</f>
        <v> </v>
      </c>
      <c r="DF1" s="2" t="str">
        <f>IFERROR(__xludf.DUMMYFUNCTION("""COMPUTED_VALUE""")," ")</f>
        <v> </v>
      </c>
      <c r="DG1" s="2" t="str">
        <f>IFERROR(__xludf.DUMMYFUNCTION("""COMPUTED_VALUE""")," ")</f>
        <v> </v>
      </c>
      <c r="DH1" s="2" t="str">
        <f>IFERROR(__xludf.DUMMYFUNCTION("""COMPUTED_VALUE""")," ")</f>
        <v> </v>
      </c>
      <c r="DI1" s="2" t="str">
        <f>IFERROR(__xludf.DUMMYFUNCTION("""COMPUTED_VALUE""")," ")</f>
        <v> </v>
      </c>
      <c r="DJ1" s="2" t="str">
        <f>IFERROR(__xludf.DUMMYFUNCTION("""COMPUTED_VALUE""")," ")</f>
        <v> </v>
      </c>
      <c r="DK1" s="2" t="str">
        <f>IFERROR(__xludf.DUMMYFUNCTION("""COMPUTED_VALUE""")," ")</f>
        <v> </v>
      </c>
      <c r="DL1" s="2" t="str">
        <f>IFERROR(__xludf.DUMMYFUNCTION("""COMPUTED_VALUE""")," ")</f>
        <v> </v>
      </c>
      <c r="DM1" s="2" t="str">
        <f>IFERROR(__xludf.DUMMYFUNCTION("""COMPUTED_VALUE""")," ")</f>
        <v> </v>
      </c>
      <c r="DN1" s="2" t="str">
        <f>IFERROR(__xludf.DUMMYFUNCTION("""COMPUTED_VALUE""")," ")</f>
        <v> </v>
      </c>
      <c r="DO1" s="2" t="str">
        <f>IFERROR(__xludf.DUMMYFUNCTION("""COMPUTED_VALUE""")," ")</f>
        <v> </v>
      </c>
      <c r="DP1" s="2" t="str">
        <f>IFERROR(__xludf.DUMMYFUNCTION("""COMPUTED_VALUE""")," ")</f>
        <v> </v>
      </c>
      <c r="DQ1" s="2" t="str">
        <f>IFERROR(__xludf.DUMMYFUNCTION("""COMPUTED_VALUE""")," ")</f>
        <v> </v>
      </c>
      <c r="DR1" s="2" t="str">
        <f>IFERROR(__xludf.DUMMYFUNCTION("""COMPUTED_VALUE""")," ")</f>
        <v> </v>
      </c>
      <c r="DS1" s="2" t="str">
        <f>IFERROR(__xludf.DUMMYFUNCTION("""COMPUTED_VALUE""")," ")</f>
        <v> </v>
      </c>
      <c r="DT1" s="2" t="str">
        <f>IFERROR(__xludf.DUMMYFUNCTION("""COMPUTED_VALUE""")," ")</f>
        <v> </v>
      </c>
      <c r="DU1" s="2" t="str">
        <f>IFERROR(__xludf.DUMMYFUNCTION("""COMPUTED_VALUE""")," ")</f>
        <v> </v>
      </c>
      <c r="DV1" s="2" t="str">
        <f>IFERROR(__xludf.DUMMYFUNCTION("""COMPUTED_VALUE""")," ")</f>
        <v> </v>
      </c>
      <c r="DW1" s="2" t="str">
        <f>IFERROR(__xludf.DUMMYFUNCTION("""COMPUTED_VALUE""")," ")</f>
        <v> </v>
      </c>
      <c r="DX1" s="2" t="str">
        <f>IFERROR(__xludf.DUMMYFUNCTION("""COMPUTED_VALUE""")," ")</f>
        <v> </v>
      </c>
      <c r="DY1" s="2" t="str">
        <f>IFERROR(__xludf.DUMMYFUNCTION("""COMPUTED_VALUE""")," ")</f>
        <v> </v>
      </c>
      <c r="DZ1" s="2" t="str">
        <f>IFERROR(__xludf.DUMMYFUNCTION("""COMPUTED_VALUE""")," ")</f>
        <v> </v>
      </c>
      <c r="EA1" s="2" t="str">
        <f>IFERROR(__xludf.DUMMYFUNCTION("""COMPUTED_VALUE""")," ")</f>
        <v> </v>
      </c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IFERROR(__xludf.DUMMYFUNCTION("""COMPUTED_VALUE"""),30.0)</f>
        <v>30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IFERROR(__xludf.DUMMYFUNCTION("""COMPUTED_VALUE"""),24.0)</f>
        <v>24</v>
      </c>
      <c r="Q2" s="3">
        <f>IFERROR(__xludf.DUMMYFUNCTION("""COMPUTED_VALUE"""),40.0)</f>
        <v>40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IFERROR(__xludf.DUMMYFUNCTION("""COMPUTED_VALUE"""),29.0)</f>
        <v>29</v>
      </c>
      <c r="U2" s="3">
        <f>IFERROR(__xludf.DUMMYFUNCTION("""COMPUTED_VALUE"""),43.0)</f>
        <v>43</v>
      </c>
      <c r="V2" s="3">
        <f>IFERROR(__xludf.DUMMYFUNCTION("""COMPUTED_VALUE"""),57.0)</f>
        <v>57</v>
      </c>
      <c r="W2" s="3">
        <f>IFERROR(__xludf.DUMMYFUNCTION("""COMPUTED_VALUE"""),60.0)</f>
        <v>60</v>
      </c>
      <c r="X2" s="3">
        <f>IFERROR(__xludf.DUMMYFUNCTION("""COMPUTED_VALUE"""),64.0)</f>
        <v>64</v>
      </c>
      <c r="Y2" s="3">
        <f>IFERROR(__xludf.DUMMYFUNCTION("""COMPUTED_VALUE"""),68.0)</f>
        <v>68</v>
      </c>
      <c r="Z2" s="3">
        <f>IFERROR(__xludf.DUMMYFUNCTION("""COMPUTED_VALUE"""),46.0)</f>
        <v>46</v>
      </c>
      <c r="AA2" s="3">
        <f>IFERROR(__xludf.DUMMYFUNCTION("""COMPUTED_VALUE"""),63.0)</f>
        <v>63</v>
      </c>
      <c r="AB2" s="3">
        <f>IFERROR(__xludf.DUMMYFUNCTION("""COMPUTED_VALUE"""),73.0)</f>
        <v>73</v>
      </c>
      <c r="AC2" s="3">
        <f>IFERROR(__xludf.DUMMYFUNCTION("""COMPUTED_VALUE"""),67.0)</f>
        <v>67</v>
      </c>
      <c r="AD2" s="3">
        <f>IFERROR(__xludf.DUMMYFUNCTION("""COMPUTED_VALUE"""),69.0)</f>
        <v>69</v>
      </c>
      <c r="AE2" s="3">
        <f>IFERROR(__xludf.DUMMYFUNCTION("""COMPUTED_VALUE"""),87.0)</f>
        <v>87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IFERROR(__xludf.DUMMYFUNCTION("""COMPUTED_VALUE"""),35.0)</f>
        <v>35</v>
      </c>
      <c r="AI2" s="3">
        <f>IFERROR(__xludf.DUMMYFUNCTION("""COMPUTED_VALUE"""),66.0)</f>
        <v>66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IFERROR(__xludf.DUMMYFUNCTION("""COMPUTED_VALUE"""),97.0)</f>
        <v>97</v>
      </c>
      <c r="AM2" s="3">
        <f>IFERROR(__xludf.DUMMYFUNCTION("""COMPUTED_VALUE"""),80.0)</f>
        <v>80</v>
      </c>
      <c r="AN2" s="3">
        <f>IFERROR(__xludf.DUMMYFUNCTION("""COMPUTED_VALUE"""),60.0)</f>
        <v>60</v>
      </c>
      <c r="AO2" s="3">
        <f>IFERROR(__xludf.DUMMYFUNCTION("""COMPUTED_VALUE"""),39.0)</f>
        <v>39</v>
      </c>
      <c r="AP2" s="3">
        <f>IFERROR(__xludf.DUMMYFUNCTION("""COMPUTED_VALUE"""),86.0)</f>
        <v>86</v>
      </c>
      <c r="AQ2" s="3">
        <f>IFERROR(__xludf.DUMMYFUNCTION("""COMPUTED_VALUE"""),100.0)</f>
        <v>100</v>
      </c>
      <c r="AR2" s="3">
        <f>IFERROR(__xludf.DUMMYFUNCTION("""COMPUTED_VALUE"""),77.0)</f>
        <v>77</v>
      </c>
      <c r="AS2" s="3">
        <f>IFERROR(__xludf.DUMMYFUNCTION("""COMPUTED_VALUE"""),44.0)</f>
        <v>44</v>
      </c>
      <c r="AT2" s="3">
        <f>IFERROR(__xludf.DUMMYFUNCTION("""COMPUTED_VALUE"""),96.0)</f>
        <v>96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IFERROR(__xludf.DUMMYFUNCTION("""COMPUTED_VALUE"""),87.0)</f>
        <v>87</v>
      </c>
      <c r="AX2" s="3">
        <f>IFERROR(__xludf.DUMMYFUNCTION("""COMPUTED_VALUE"""),81.0)</f>
        <v>81</v>
      </c>
      <c r="AY2" s="3">
        <f>IFERROR(__xludf.DUMMYFUNCTION("""COMPUTED_VALUE"""),61.0)</f>
        <v>61</v>
      </c>
      <c r="AZ2" s="3">
        <f>IFERROR(__xludf.DUMMYFUNCTION("""COMPUTED_VALUE"""),51.0)</f>
        <v>51</v>
      </c>
      <c r="BA2" s="3">
        <f>IFERROR(__xludf.DUMMYFUNCTION("""COMPUTED_VALUE"""),91.0)</f>
        <v>91</v>
      </c>
      <c r="BB2" s="3">
        <f>IFERROR(__xludf.DUMMYFUNCTION("""COMPUTED_VALUE"""),93.0)</f>
        <v>93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IFERROR(__xludf.DUMMYFUNCTION("""COMPUTED_VALUE"""),88.0)</f>
        <v>88</v>
      </c>
      <c r="D3" s="3">
        <f>IFERROR(__xludf.DUMMYFUNCTION("""COMPUTED_VALUE"""),88.0)</f>
        <v>88</v>
      </c>
      <c r="E3" s="3">
        <f>IFERROR(__xludf.DUMMYFUNCTION("""COMPUTED_VALUE"""),27.0)</f>
        <v>27</v>
      </c>
      <c r="F3" s="3">
        <f>IFERROR(__xludf.DUMMYFUNCTION("""COMPUTED_VALUE"""),100.0)</f>
        <v>100</v>
      </c>
      <c r="G3" s="3">
        <f>IFERROR(__xludf.DUMMYFUNCTION("""COMPUTED_VALUE"""),47.0)</f>
        <v>47</v>
      </c>
      <c r="H3" s="3">
        <f>IFERROR(__xludf.DUMMYFUNCTION("""COMPUTED_VALUE"""),52.0)</f>
        <v>52</v>
      </c>
      <c r="I3" s="3">
        <f>IFERROR(__xludf.DUMMYFUNCTION("""COMPUTED_VALUE"""),82.0)</f>
        <v>82</v>
      </c>
      <c r="J3" s="3">
        <f>IFERROR(__xludf.DUMMYFUNCTION("""COMPUTED_VALUE"""),25.0)</f>
        <v>25</v>
      </c>
      <c r="K3" s="3">
        <f>IFERROR(__xludf.DUMMYFUNCTION("""COMPUTED_VALUE"""),24.0)</f>
        <v>24</v>
      </c>
      <c r="L3" s="3">
        <f>IFERROR(__xludf.DUMMYFUNCTION("""COMPUTED_VALUE"""),36.0)</f>
        <v>36</v>
      </c>
      <c r="M3" s="3">
        <f>IFERROR(__xludf.DUMMYFUNCTION("""COMPUTED_VALUE"""),94.0)</f>
        <v>94</v>
      </c>
      <c r="N3" s="3">
        <f>IFERROR(__xludf.DUMMYFUNCTION("""COMPUTED_VALUE"""),94.0)</f>
        <v>94</v>
      </c>
      <c r="O3" s="3">
        <f>IFERROR(__xludf.DUMMYFUNCTION("""COMPUTED_VALUE"""),87.0)</f>
        <v>87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IFERROR(__xludf.DUMMYFUNCTION("""COMPUTED_VALUE"""),37.0)</f>
        <v>37</v>
      </c>
      <c r="S3" s="3">
        <f>IFERROR(__xludf.DUMMYFUNCTION("""COMPUTED_VALUE"""),73.0)</f>
        <v>73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IFERROR(__xludf.DUMMYFUNCTION("""COMPUTED_VALUE"""),68.0)</f>
        <v>68</v>
      </c>
      <c r="AG3" s="3">
        <f>IFERROR(__xludf.DUMMYFUNCTION("""COMPUTED_VALUE"""),57.0)</f>
        <v>57</v>
      </c>
      <c r="AH3" s="3">
        <f>IFERROR(__xludf.DUMMYFUNCTION("""COMPUTED_VALUE"""),58.0)</f>
        <v>58</v>
      </c>
      <c r="AI3" s="3">
        <f>IFERROR(__xludf.DUMMYFUNCTION("""COMPUTED_VALUE"""),100.0)</f>
        <v>100</v>
      </c>
      <c r="AJ3" s="3">
        <f>IFERROR(__xludf.DUMMYFUNCTION("""COMPUTED_VALUE"""),97.0)</f>
        <v>97</v>
      </c>
      <c r="AK3" s="3">
        <f>IFERROR(__xludf.DUMMYFUNCTION("""COMPUTED_VALUE"""),90.0)</f>
        <v>90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IFERROR(__xludf.DUMMYFUNCTION("""COMPUTED_VALUE"""),70.0)</f>
        <v>70</v>
      </c>
      <c r="AR3" s="3">
        <f>IFERROR(__xludf.DUMMYFUNCTION("""COMPUTED_VALUE"""),100.0)</f>
        <v>100</v>
      </c>
      <c r="AS3" s="3">
        <f>IFERROR(__xludf.DUMMYFUNCTION("""COMPUTED_VALUE"""),34.0)</f>
        <v>34</v>
      </c>
      <c r="AT3" s="3">
        <f>IFERROR(__xludf.DUMMYFUNCTION("""COMPUTED_VALUE"""),100.0)</f>
        <v>100</v>
      </c>
      <c r="AU3" s="3">
        <f>IFERROR(__xludf.DUMMYFUNCTION("""COMPUTED_VALUE"""),99.0)</f>
        <v>99</v>
      </c>
      <c r="AV3" s="3">
        <f>IFERROR(__xludf.DUMMYFUNCTION("""COMPUTED_VALUE"""),97.0)</f>
        <v>97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IFERROR(__xludf.DUMMYFUNCTION("""COMPUTED_VALUE"""),77.0)</f>
        <v>77</v>
      </c>
      <c r="BD3" s="3">
        <f>IFERROR(__xludf.DUMMYFUNCTION("""COMPUTED_VALUE"""),72.0)</f>
        <v>72</v>
      </c>
      <c r="BE3" s="3">
        <f>IFERROR(__xludf.DUMMYFUNCTION("""COMPUTED_VALUE"""),38.0)</f>
        <v>38</v>
      </c>
      <c r="BF3" s="3">
        <f>IFERROR(__xludf.DUMMYFUNCTION("""COMPUTED_VALUE"""),43.0)</f>
        <v>43</v>
      </c>
      <c r="BG3" s="3">
        <f>IFERROR(__xludf.DUMMYFUNCTION("""COMPUTED_VALUE"""),54.0)</f>
        <v>54</v>
      </c>
      <c r="BH3" s="3">
        <f>IFERROR(__xludf.DUMMYFUNCTION("""COMPUTED_VALUE"""),46.0)</f>
        <v>46</v>
      </c>
      <c r="BI3" s="3">
        <f>IFERROR(__xludf.DUMMYFUNCTION("""COMPUTED_VALUE"""),45.0)</f>
        <v>45</v>
      </c>
      <c r="BJ3" s="3">
        <f>IFERROR(__xludf.DUMMYFUNCTION("""COMPUTED_VALUE"""),34.0)</f>
        <v>34</v>
      </c>
      <c r="BK3" s="3">
        <f>IFERROR(__xludf.DUMMYFUNCTION("""COMPUTED_VALUE"""),20.0)</f>
        <v>20</v>
      </c>
      <c r="BL3" s="3">
        <f>IFERROR(__xludf.DUMMYFUNCTION("""COMPUTED_VALUE"""),85.0)</f>
        <v>85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IFERROR(__xludf.DUMMYFUNCTION("""COMPUTED_VALUE"""),12.0)</f>
        <v>12</v>
      </c>
      <c r="D4" s="3">
        <f>IFERROR(__xludf.DUMMYFUNCTION("""COMPUTED_VALUE"""),12.0)</f>
        <v>12</v>
      </c>
      <c r="E4" s="3">
        <f>IFERROR(__xludf.DUMMYFUNCTION("""COMPUTED_VALUE"""),100.0)</f>
        <v>100</v>
      </c>
      <c r="F4" s="3">
        <f>IFERROR(__xludf.DUMMYFUNCTION("""COMPUTED_VALUE"""),94.0)</f>
        <v>94</v>
      </c>
      <c r="G4" s="3">
        <f>IFERROR(__xludf.DUMMYFUNCTION("""COMPUTED_VALUE"""),28.0)</f>
        <v>28</v>
      </c>
      <c r="H4" s="3">
        <f>IFERROR(__xludf.DUMMYFUNCTION("""COMPUTED_VALUE"""),58.0)</f>
        <v>58</v>
      </c>
      <c r="I4" s="3">
        <f>IFERROR(__xludf.DUMMYFUNCTION("""COMPUTED_VALUE"""),57.0)</f>
        <v>57</v>
      </c>
      <c r="J4" s="3">
        <f>IFERROR(__xludf.DUMMYFUNCTION("""COMPUTED_VALUE"""),9.0)</f>
        <v>9</v>
      </c>
      <c r="K4" s="3">
        <f>IFERROR(__xludf.DUMMYFUNCTION("""COMPUTED_VALUE"""),7.0)</f>
        <v>7</v>
      </c>
      <c r="L4" s="3">
        <f>IFERROR(__xludf.DUMMYFUNCTION("""COMPUTED_VALUE"""),9.0)</f>
        <v>9</v>
      </c>
      <c r="M4" s="3">
        <f>IFERROR(__xludf.DUMMYFUNCTION("""COMPUTED_VALUE"""),24.0)</f>
        <v>24</v>
      </c>
      <c r="N4" s="3">
        <f>IFERROR(__xludf.DUMMYFUNCTION("""COMPUTED_VALUE"""),14.0)</f>
        <v>14</v>
      </c>
      <c r="O4" s="3">
        <f>IFERROR(__xludf.DUMMYFUNCTION("""COMPUTED_VALUE"""),17.0)</f>
        <v>17</v>
      </c>
      <c r="P4" s="3">
        <f>IFERROR(__xludf.DUMMYFUNCTION("""COMPUTED_VALUE"""),5.0)</f>
        <v>5</v>
      </c>
      <c r="Q4" s="3">
        <f>IFERROR(__xludf.DUMMYFUNCTION("""COMPUTED_VALUE"""),4.0)</f>
        <v>4</v>
      </c>
      <c r="R4" s="3">
        <f>IFERROR(__xludf.DUMMYFUNCTION("""COMPUTED_VALUE"""),8.0)</f>
        <v>8</v>
      </c>
      <c r="S4" s="3">
        <f>IFERROR(__xludf.DUMMYFUNCTION("""COMPUTED_VALUE"""),10.0)</f>
        <v>10</v>
      </c>
      <c r="T4" s="3">
        <f>IFERROR(__xludf.DUMMYFUNCTION("""COMPUTED_VALUE"""),3.0)</f>
        <v>3</v>
      </c>
      <c r="U4" s="3">
        <f>IFERROR(__xludf.DUMMYFUNCTION("""COMPUTED_VALUE"""),7.0)</f>
        <v>7</v>
      </c>
      <c r="V4" s="3">
        <f>IFERROR(__xludf.DUMMYFUNCTION("""COMPUTED_VALUE"""),35.0)</f>
        <v>35</v>
      </c>
      <c r="W4" s="3">
        <f>IFERROR(__xludf.DUMMYFUNCTION("""COMPUTED_VALUE"""),26.0)</f>
        <v>26</v>
      </c>
      <c r="X4" s="3">
        <f>IFERROR(__xludf.DUMMYFUNCTION("""COMPUTED_VALUE"""),19.0)</f>
        <v>19</v>
      </c>
      <c r="Y4" s="3">
        <f>IFERROR(__xludf.DUMMYFUNCTION("""COMPUTED_VALUE"""),14.0)</f>
        <v>14</v>
      </c>
      <c r="Z4" s="3">
        <f>IFERROR(__xludf.DUMMYFUNCTION("""COMPUTED_VALUE"""),10.0)</f>
        <v>10</v>
      </c>
      <c r="AA4" s="3">
        <f>IFERROR(__xludf.DUMMYFUNCTION("""COMPUTED_VALUE"""),13.0)</f>
        <v>13</v>
      </c>
      <c r="AB4" s="3">
        <f>IFERROR(__xludf.DUMMYFUNCTION("""COMPUTED_VALUE"""),14.0)</f>
        <v>14</v>
      </c>
      <c r="AC4" s="3">
        <f>IFERROR(__xludf.DUMMYFUNCTION("""COMPUTED_VALUE"""),71.0)</f>
        <v>71</v>
      </c>
      <c r="AD4" s="3">
        <f>IFERROR(__xludf.DUMMYFUNCTION("""COMPUTED_VALUE"""),23.0)</f>
        <v>23</v>
      </c>
      <c r="AE4" s="3">
        <f>IFERROR(__xludf.DUMMYFUNCTION("""COMPUTED_VALUE"""),23.0)</f>
        <v>23</v>
      </c>
      <c r="AF4" s="3">
        <f>IFERROR(__xludf.DUMMYFUNCTION("""COMPUTED_VALUE"""),32.0)</f>
        <v>32</v>
      </c>
      <c r="AG4" s="3">
        <f>IFERROR(__xludf.DUMMYFUNCTION("""COMPUTED_VALUE"""),32.0)</f>
        <v>32</v>
      </c>
      <c r="AH4" s="3">
        <f>IFERROR(__xludf.DUMMYFUNCTION("""COMPUTED_VALUE"""),100.0)</f>
        <v>100</v>
      </c>
      <c r="AI4" s="3">
        <f>IFERROR(__xludf.DUMMYFUNCTION("""COMPUTED_VALUE"""),32.0)</f>
        <v>32</v>
      </c>
      <c r="AJ4" s="3">
        <f>IFERROR(__xludf.DUMMYFUNCTION("""COMPUTED_VALUE"""),32.0)</f>
        <v>32</v>
      </c>
      <c r="AK4" s="3">
        <f>IFERROR(__xludf.DUMMYFUNCTION("""COMPUTED_VALUE"""),36.0)</f>
        <v>36</v>
      </c>
      <c r="AL4" s="3">
        <f>IFERROR(__xludf.DUMMYFUNCTION("""COMPUTED_VALUE"""),42.0)</f>
        <v>42</v>
      </c>
      <c r="AM4" s="3">
        <f>IFERROR(__xludf.DUMMYFUNCTION("""COMPUTED_VALUE"""),23.0)</f>
        <v>23</v>
      </c>
      <c r="AN4" s="3">
        <f>IFERROR(__xludf.DUMMYFUNCTION("""COMPUTED_VALUE"""),17.0)</f>
        <v>17</v>
      </c>
      <c r="AO4" s="3">
        <f>IFERROR(__xludf.DUMMYFUNCTION("""COMPUTED_VALUE"""),14.0)</f>
        <v>14</v>
      </c>
      <c r="AP4" s="3">
        <f>IFERROR(__xludf.DUMMYFUNCTION("""COMPUTED_VALUE"""),13.0)</f>
        <v>13</v>
      </c>
      <c r="AQ4" s="3">
        <f>IFERROR(__xludf.DUMMYFUNCTION("""COMPUTED_VALUE"""),7.0)</f>
        <v>7</v>
      </c>
      <c r="AR4" s="3">
        <f>IFERROR(__xludf.DUMMYFUNCTION("""COMPUTED_VALUE"""),61.0)</f>
        <v>61</v>
      </c>
      <c r="AS4" s="3">
        <f>IFERROR(__xludf.DUMMYFUNCTION("""COMPUTED_VALUE"""),100.0)</f>
        <v>100</v>
      </c>
      <c r="AT4" s="3">
        <f>IFERROR(__xludf.DUMMYFUNCTION("""COMPUTED_VALUE"""),68.0)</f>
        <v>68</v>
      </c>
      <c r="AU4" s="3">
        <f>IFERROR(__xludf.DUMMYFUNCTION("""COMPUTED_VALUE"""),77.0)</f>
        <v>77</v>
      </c>
      <c r="AV4" s="3">
        <f>IFERROR(__xludf.DUMMYFUNCTION("""COMPUTED_VALUE"""),53.0)</f>
        <v>53</v>
      </c>
      <c r="AW4" s="3">
        <f>IFERROR(__xludf.DUMMYFUNCTION("""COMPUTED_VALUE"""),21.0)</f>
        <v>21</v>
      </c>
      <c r="AX4" s="3">
        <f>IFERROR(__xludf.DUMMYFUNCTION("""COMPUTED_VALUE"""),84.0)</f>
        <v>84</v>
      </c>
      <c r="AY4" s="3">
        <f>IFERROR(__xludf.DUMMYFUNCTION("""COMPUTED_VALUE"""),50.0)</f>
        <v>50</v>
      </c>
      <c r="AZ4" s="3">
        <f>IFERROR(__xludf.DUMMYFUNCTION("""COMPUTED_VALUE"""),24.0)</f>
        <v>24</v>
      </c>
      <c r="BA4" s="3">
        <f>IFERROR(__xludf.DUMMYFUNCTION("""COMPUTED_VALUE"""),25.0)</f>
        <v>25</v>
      </c>
      <c r="BB4" s="3">
        <f>IFERROR(__xludf.DUMMYFUNCTION("""COMPUTED_VALUE"""),88.0)</f>
        <v>88</v>
      </c>
      <c r="BC4" s="3">
        <f>IFERROR(__xludf.DUMMYFUNCTION("""COMPUTED_VALUE"""),25.0)</f>
        <v>25</v>
      </c>
      <c r="BD4" s="3">
        <f>IFERROR(__xludf.DUMMYFUNCTION("""COMPUTED_VALUE"""),28.0)</f>
        <v>28</v>
      </c>
      <c r="BE4" s="3">
        <f>IFERROR(__xludf.DUMMYFUNCTION("""COMPUTED_VALUE"""),11.0)</f>
        <v>11</v>
      </c>
      <c r="BF4" s="3">
        <f>IFERROR(__xludf.DUMMYFUNCTION("""COMPUTED_VALUE"""),14.0)</f>
        <v>14</v>
      </c>
      <c r="BG4" s="3">
        <f>IFERROR(__xludf.DUMMYFUNCTION("""COMPUTED_VALUE"""),20.0)</f>
        <v>20</v>
      </c>
      <c r="BH4" s="3">
        <f>IFERROR(__xludf.DUMMYFUNCTION("""COMPUTED_VALUE"""),9.0)</f>
        <v>9</v>
      </c>
      <c r="BI4" s="3">
        <f>IFERROR(__xludf.DUMMYFUNCTION("""COMPUTED_VALUE"""),10.0)</f>
        <v>10</v>
      </c>
      <c r="BJ4" s="3">
        <f>IFERROR(__xludf.DUMMYFUNCTION("""COMPUTED_VALUE"""),11.0)</f>
        <v>11</v>
      </c>
      <c r="BK4" s="3">
        <f>IFERROR(__xludf.DUMMYFUNCTION("""COMPUTED_VALUE"""),3.0)</f>
        <v>3</v>
      </c>
      <c r="BL4" s="3">
        <f>IFERROR(__xludf.DUMMYFUNCTION("""COMPUTED_VALUE"""),10.0)</f>
        <v>10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IFERROR(__xludf.DUMMYFUNCTION("query(importrange(""https://docs.google.com/spreadsheets/d/1Aimy31Zwh1I1xd64gnv2RK-m7I4loVcUHZuxh183vgI/edit#gid=1813723422"",""Delaware!A3:XX15""), ""SELECT * WHERE Col1 is not NULL"")"),"  ")</f>
        <v> 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IFERROR(__xludf.DUMMYFUNCTION("""COMPUTED_VALUE"""),75.0)</f>
        <v>75</v>
      </c>
      <c r="D2" s="3">
        <f>IFERROR(__xludf.DUMMYFUNCTION("""COMPUTED_VALUE"""),20.0)</f>
        <v>20</v>
      </c>
      <c r="E2" s="3">
        <f>IFERROR(__xludf.DUMMYFUNCTION("""COMPUTED_VALUE"""),39.0)</f>
        <v>39</v>
      </c>
      <c r="F2" s="3">
        <f>IFERROR(__xludf.DUMMYFUNCTION("""COMPUTED_VALUE"""),43.0)</f>
        <v>43</v>
      </c>
      <c r="G2" s="3">
        <f>IFERROR(__xludf.DUMMYFUNCTION("""COMPUTED_VALUE"""),86.0)</f>
        <v>86</v>
      </c>
      <c r="H2" s="3">
        <f>IFERROR(__xludf.DUMMYFUNCTION("""COMPUTED_VALUE"""),36.0)</f>
        <v>36</v>
      </c>
      <c r="I2" s="3">
        <f>IFERROR(__xludf.DUMMYFUNCTION("""COMPUTED_VALUE"""),38.0)</f>
        <v>38</v>
      </c>
      <c r="J2" s="3">
        <f>IFERROR(__xludf.DUMMYFUNCTION("""COMPUTED_VALUE"""),100.0)</f>
        <v>100</v>
      </c>
      <c r="K2" s="3">
        <f>IFERROR(__xludf.DUMMYFUNCTION("""COMPUTED_VALUE"""),82.0)</f>
        <v>82</v>
      </c>
      <c r="L2" s="3">
        <f>IFERROR(__xludf.DUMMYFUNCTION("""COMPUTED_VALUE"""),100.0)</f>
        <v>100</v>
      </c>
      <c r="M2" s="3">
        <f>IFERROR(__xludf.DUMMYFUNCTION("""COMPUTED_VALUE"""),30.0)</f>
        <v>30</v>
      </c>
      <c r="N2" s="3">
        <f>IFERROR(__xludf.DUMMYFUNCTION("""COMPUTED_VALUE"""),25.0)</f>
        <v>25</v>
      </c>
      <c r="O2" s="3">
        <f>IFERROR(__xludf.DUMMYFUNCTION("""COMPUTED_VALUE"""),41.0)</f>
        <v>41</v>
      </c>
      <c r="P2" s="3">
        <f>IFERROR(__xludf.DUMMYFUNCTION("""COMPUTED_VALUE"""),7.0)</f>
        <v>7</v>
      </c>
      <c r="Q2" s="3">
        <f>IFERROR(__xludf.DUMMYFUNCTION("""COMPUTED_VALUE"""),22.0)</f>
        <v>22</v>
      </c>
      <c r="R2" s="3">
        <f>IFERROR(__xludf.DUMMYFUNCTION("""COMPUTED_VALUE"""),100.0)</f>
        <v>100</v>
      </c>
      <c r="S2" s="3">
        <f>IFERROR(__xludf.DUMMYFUNCTION("""COMPUTED_VALUE"""),39.0)</f>
        <v>39</v>
      </c>
      <c r="T2" s="3">
        <f>IFERROR(__xludf.DUMMYFUNCTION("""COMPUTED_VALUE"""),16.0)</f>
        <v>16</v>
      </c>
      <c r="U2" s="3">
        <f>IFERROR(__xludf.DUMMYFUNCTION("""COMPUTED_VALUE"""),16.0)</f>
        <v>16</v>
      </c>
      <c r="V2" s="3">
        <f>IFERROR(__xludf.DUMMYFUNCTION("""COMPUTED_VALUE"""),19.0)</f>
        <v>19</v>
      </c>
      <c r="W2" s="3">
        <f>IFERROR(__xludf.DUMMYFUNCTION("""COMPUTED_VALUE"""),18.0)</f>
        <v>18</v>
      </c>
      <c r="X2" s="3">
        <f>IFERROR(__xludf.DUMMYFUNCTION("""COMPUTED_VALUE"""),16.0)</f>
        <v>16</v>
      </c>
      <c r="Y2" s="3">
        <f>IFERROR(__xludf.DUMMYFUNCTION("""COMPUTED_VALUE"""),30.0)</f>
        <v>30</v>
      </c>
      <c r="Z2" s="3">
        <f>IFERROR(__xludf.DUMMYFUNCTION("""COMPUTED_VALUE"""),28.0)</f>
        <v>28</v>
      </c>
      <c r="AA2" s="3">
        <f>IFERROR(__xludf.DUMMYFUNCTION("""COMPUTED_VALUE"""),23.0)</f>
        <v>23</v>
      </c>
      <c r="AB2" s="3">
        <f>IFERROR(__xludf.DUMMYFUNCTION("""COMPUTED_VALUE"""),25.0)</f>
        <v>25</v>
      </c>
      <c r="AC2" s="3">
        <f>IFERROR(__xludf.DUMMYFUNCTION("""COMPUTED_VALUE"""),32.0)</f>
        <v>32</v>
      </c>
      <c r="AD2" s="3">
        <f>IFERROR(__xludf.DUMMYFUNCTION("""COMPUTED_VALUE"""),18.0)</f>
        <v>18</v>
      </c>
      <c r="AE2" s="3">
        <f>IFERROR(__xludf.DUMMYFUNCTION("""COMPUTED_VALUE"""),35.0)</f>
        <v>35</v>
      </c>
      <c r="AF2" s="3">
        <f>IFERROR(__xludf.DUMMYFUNCTION("""COMPUTED_VALUE"""),73.0)</f>
        <v>73</v>
      </c>
      <c r="AG2" s="3">
        <f>IFERROR(__xludf.DUMMYFUNCTION("""COMPUTED_VALUE"""),48.0)</f>
        <v>48</v>
      </c>
      <c r="AH2" s="3">
        <f>IFERROR(__xludf.DUMMYFUNCTION("""COMPUTED_VALUE"""),11.0)</f>
        <v>11</v>
      </c>
      <c r="AI2" s="3">
        <f>IFERROR(__xludf.DUMMYFUNCTION("""COMPUTED_VALUE"""),43.0)</f>
        <v>43</v>
      </c>
      <c r="AJ2" s="3">
        <f>IFERROR(__xludf.DUMMYFUNCTION("""COMPUTED_VALUE"""),37.0)</f>
        <v>37</v>
      </c>
      <c r="AK2" s="3">
        <f>IFERROR(__xludf.DUMMYFUNCTION("""COMPUTED_VALUE"""),45.0)</f>
        <v>45</v>
      </c>
      <c r="AL2" s="3">
        <f>IFERROR(__xludf.DUMMYFUNCTION("""COMPUTED_VALUE"""),24.0)</f>
        <v>24</v>
      </c>
      <c r="AM2" s="3">
        <f>IFERROR(__xludf.DUMMYFUNCTION("""COMPUTED_VALUE"""),48.0)</f>
        <v>48</v>
      </c>
      <c r="AN2" s="3">
        <f>IFERROR(__xludf.DUMMYFUNCTION("""COMPUTED_VALUE"""),33.0)</f>
        <v>33</v>
      </c>
      <c r="AO2" s="3">
        <f>IFERROR(__xludf.DUMMYFUNCTION("""COMPUTED_VALUE"""),13.0)</f>
        <v>13</v>
      </c>
      <c r="AP2" s="3">
        <f>IFERROR(__xludf.DUMMYFUNCTION("""COMPUTED_VALUE"""),60.0)</f>
        <v>60</v>
      </c>
      <c r="AQ2" s="3">
        <f>IFERROR(__xludf.DUMMYFUNCTION("""COMPUTED_VALUE"""),55.0)</f>
        <v>55</v>
      </c>
      <c r="AR2" s="3">
        <f>IFERROR(__xludf.DUMMYFUNCTION("""COMPUTED_VALUE"""),55.0)</f>
        <v>55</v>
      </c>
      <c r="AS2" s="3">
        <f>IFERROR(__xludf.DUMMYFUNCTION("""COMPUTED_VALUE"""),26.0)</f>
        <v>26</v>
      </c>
      <c r="AT2" s="3">
        <f>IFERROR(__xludf.DUMMYFUNCTION("""COMPUTED_VALUE"""),40.0)</f>
        <v>40</v>
      </c>
      <c r="AU2" s="3">
        <f>IFERROR(__xludf.DUMMYFUNCTION("""COMPUTED_VALUE"""),29.0)</f>
        <v>29</v>
      </c>
      <c r="AV2" s="3">
        <f>IFERROR(__xludf.DUMMYFUNCTION("""COMPUTED_VALUE"""),38.0)</f>
        <v>38</v>
      </c>
      <c r="AW2" s="3">
        <f>IFERROR(__xludf.DUMMYFUNCTION("""COMPUTED_VALUE"""),28.0)</f>
        <v>28</v>
      </c>
      <c r="AX2" s="3">
        <f>IFERROR(__xludf.DUMMYFUNCTION("""COMPUTED_VALUE"""),27.0)</f>
        <v>27</v>
      </c>
      <c r="AY2" s="3">
        <f>IFERROR(__xludf.DUMMYFUNCTION("""COMPUTED_VALUE"""),26.0)</f>
        <v>26</v>
      </c>
      <c r="AZ2" s="3">
        <f>IFERROR(__xludf.DUMMYFUNCTION("""COMPUTED_VALUE"""),12.0)</f>
        <v>12</v>
      </c>
      <c r="BA2" s="3">
        <f>IFERROR(__xludf.DUMMYFUNCTION("""COMPUTED_VALUE"""),31.0)</f>
        <v>31</v>
      </c>
      <c r="BB2" s="3">
        <f>IFERROR(__xludf.DUMMYFUNCTION("""COMPUTED_VALUE"""),53.0)</f>
        <v>53</v>
      </c>
      <c r="BC2" s="3">
        <f>IFERROR(__xludf.DUMMYFUNCTION("""COMPUTED_VALUE"""),78.0)</f>
        <v>78</v>
      </c>
      <c r="BD2" s="3">
        <f>IFERROR(__xludf.DUMMYFUNCTION("""COMPUTED_VALUE"""),42.0)</f>
        <v>42</v>
      </c>
      <c r="BE2" s="3">
        <f>IFERROR(__xludf.DUMMYFUNCTION("""COMPUTED_VALUE"""),95.0)</f>
        <v>95</v>
      </c>
      <c r="BF2" s="3">
        <f>IFERROR(__xludf.DUMMYFUNCTION("""COMPUTED_VALUE"""),100.0)</f>
        <v>100</v>
      </c>
      <c r="BG2" s="3">
        <f>IFERROR(__xludf.DUMMYFUNCTION("""COMPUTED_VALUE"""),98.0)</f>
        <v>98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IFERROR(__xludf.DUMMYFUNCTION("""COMPUTED_VALUE"""),78.0)</f>
        <v>78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IFERROR(__xludf.DUMMYFUNCTION("""COMPUTED_VALUE"""),100.0)</f>
        <v>100</v>
      </c>
      <c r="E3" s="3">
        <f>IFERROR(__xludf.DUMMYFUNCTION("""COMPUTED_VALUE"""),100.0)</f>
        <v>100</v>
      </c>
      <c r="F3" s="3">
        <f>IFERROR(__xludf.DUMMYFUNCTION("""COMPUTED_VALUE"""),95.0)</f>
        <v>95</v>
      </c>
      <c r="G3" s="3">
        <f>IFERROR(__xludf.DUMMYFUNCTION("""COMPUTED_VALUE"""),100.0)</f>
        <v>100</v>
      </c>
      <c r="H3" s="3">
        <f>IFERROR(__xludf.DUMMYFUNCTION("""COMPUTED_VALUE"""),100.0)</f>
        <v>100</v>
      </c>
      <c r="I3" s="3">
        <f>IFERROR(__xludf.DUMMYFUNCTION("""COMPUTED_VALUE"""),100.0)</f>
        <v>100</v>
      </c>
      <c r="J3" s="3">
        <f>IFERROR(__xludf.DUMMYFUNCTION("""COMPUTED_VALUE"""),60.0)</f>
        <v>60</v>
      </c>
      <c r="K3" s="3">
        <f>IFERROR(__xludf.DUMMYFUNCTION("""COMPUTED_VALUE"""),100.0)</f>
        <v>100</v>
      </c>
      <c r="L3" s="3">
        <f>IFERROR(__xludf.DUMMYFUNCTION("""COMPUTED_VALUE"""),100.0)</f>
        <v>100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IFERROR(__xludf.DUMMYFUNCTION("""COMPUTED_VALUE"""),96.0)</f>
        <v>96</v>
      </c>
      <c r="S3" s="3">
        <f>IFERROR(__xludf.DUMMYFUNCTION("""COMPUTED_VALUE"""),100.0)</f>
        <v>100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IFERROR(__xludf.DUMMYFUNCTION("""COMPUTED_VALUE"""),100.0)</f>
        <v>100</v>
      </c>
      <c r="AG3" s="3">
        <f>IFERROR(__xludf.DUMMYFUNCTION("""COMPUTED_VALUE"""),100.0)</f>
        <v>100</v>
      </c>
      <c r="AH3" s="3">
        <f>IFERROR(__xludf.DUMMYFUNCTION("""COMPUTED_VALUE"""),74.0)</f>
        <v>74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IFERROR(__xludf.DUMMYFUNCTION("""COMPUTED_VALUE"""),100.0)</f>
        <v>100</v>
      </c>
      <c r="AR3" s="3">
        <f>IFERROR(__xludf.DUMMYFUNCTION("""COMPUTED_VALUE"""),100.0)</f>
        <v>100</v>
      </c>
      <c r="AS3" s="3">
        <f>IFERROR(__xludf.DUMMYFUNCTION("""COMPUTED_VALUE"""),65.0)</f>
        <v>65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IFERROR(__xludf.DUMMYFUNCTION("""COMPUTED_VALUE"""),100.0)</f>
        <v>100</v>
      </c>
      <c r="BD3" s="3">
        <f>IFERROR(__xludf.DUMMYFUNCTION("""COMPUTED_VALUE"""),100.0)</f>
        <v>100</v>
      </c>
      <c r="BE3" s="3">
        <f>IFERROR(__xludf.DUMMYFUNCTION("""COMPUTED_VALUE"""),100.0)</f>
        <v>100</v>
      </c>
      <c r="BF3" s="3">
        <f>IFERROR(__xludf.DUMMYFUNCTION("""COMPUTED_VALUE"""),66.0)</f>
        <v>66</v>
      </c>
      <c r="BG3" s="3">
        <f>IFERROR(__xludf.DUMMYFUNCTION("""COMPUTED_VALUE"""),100.0)</f>
        <v>100</v>
      </c>
      <c r="BH3" s="3">
        <f>IFERROR(__xludf.DUMMYFUNCTION("""COMPUTED_VALUE"""),95.0)</f>
        <v>95</v>
      </c>
      <c r="BI3" s="3">
        <f>IFERROR(__xludf.DUMMYFUNCTION("""COMPUTED_VALUE"""),96.0)</f>
        <v>96</v>
      </c>
      <c r="BJ3" s="3">
        <f>IFERROR(__xludf.DUMMYFUNCTION("""COMPUTED_VALUE"""),47.0)</f>
        <v>47</v>
      </c>
      <c r="BK3" s="3">
        <f>IFERROR(__xludf.DUMMYFUNCTION("""COMPUTED_VALUE"""),42.0)</f>
        <v>42</v>
      </c>
      <c r="BL3" s="3">
        <f>IFERROR(__xludf.DUMMYFUNCTION("""COMPUTED_VALUE"""),100.0)</f>
        <v>100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IFERROR(__xludf.DUMMYFUNCTION("""COMPUTED_VALUE"""),0.0)</f>
        <v>0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IFERROR(__xludf.DUMMYFUNCTION("""COMPUTED_VALUE"""),100.0)</f>
        <v>100</v>
      </c>
      <c r="G4" s="3">
        <f>IFERROR(__xludf.DUMMYFUNCTION("""COMPUTED_VALUE"""),43.0)</f>
        <v>43</v>
      </c>
      <c r="H4" s="3">
        <f>IFERROR(__xludf.DUMMYFUNCTION("""COMPUTED_VALUE"""),29.0)</f>
        <v>29</v>
      </c>
      <c r="I4" s="3">
        <f>IFERROR(__xludf.DUMMYFUNCTION("""COMPUTED_VALUE"""),24.0)</f>
        <v>24</v>
      </c>
      <c r="J4" s="3">
        <f>IFERROR(__xludf.DUMMYFUNCTION("""COMPUTED_VALUE"""),13.0)</f>
        <v>13</v>
      </c>
      <c r="K4" s="3">
        <f>IFERROR(__xludf.DUMMYFUNCTION("""COMPUTED_VALUE"""),14.0)</f>
        <v>14</v>
      </c>
      <c r="L4" s="3">
        <f>IFERROR(__xludf.DUMMYFUNCTION("""COMPUTED_VALUE"""),0.0)</f>
        <v>0</v>
      </c>
      <c r="M4" s="3">
        <f>IFERROR(__xludf.DUMMYFUNCTION("""COMPUTED_VALUE"""),12.0)</f>
        <v>12</v>
      </c>
      <c r="N4" s="3">
        <f>IFERROR(__xludf.DUMMYFUNCTION("""COMPUTED_VALUE"""),0.0)</f>
        <v>0</v>
      </c>
      <c r="O4" s="3">
        <f>IFERROR(__xludf.DUMMYFUNCTION("""COMPUTED_VALUE"""),9.0)</f>
        <v>9</v>
      </c>
      <c r="P4" s="3">
        <f>IFERROR(__xludf.DUMMYFUNCTION("""COMPUTED_VALUE"""),4.0)</f>
        <v>4</v>
      </c>
      <c r="Q4" s="3">
        <f>IFERROR(__xludf.DUMMYFUNCTION("""COMPUTED_VALUE"""),0.0)</f>
        <v>0</v>
      </c>
      <c r="R4" s="3">
        <f>IFERROR(__xludf.DUMMYFUNCTION("""COMPUTED_VALUE"""),23.0)</f>
        <v>23</v>
      </c>
      <c r="S4" s="3">
        <f>IFERROR(__xludf.DUMMYFUNCTION("""COMPUTED_VALUE"""),13.0)</f>
        <v>13</v>
      </c>
      <c r="T4" s="3">
        <f>IFERROR(__xludf.DUMMYFUNCTION("""COMPUTED_VALUE"""),3.0)</f>
        <v>3</v>
      </c>
      <c r="U4" s="3">
        <f>IFERROR(__xludf.DUMMYFUNCTION("""COMPUTED_VALUE"""),6.0)</f>
        <v>6</v>
      </c>
      <c r="V4" s="3">
        <f>IFERROR(__xludf.DUMMYFUNCTION("""COMPUTED_VALUE"""),25.0)</f>
        <v>25</v>
      </c>
      <c r="W4" s="3">
        <f>IFERROR(__xludf.DUMMYFUNCTION("""COMPUTED_VALUE"""),15.0)</f>
        <v>15</v>
      </c>
      <c r="X4" s="3">
        <f>IFERROR(__xludf.DUMMYFUNCTION("""COMPUTED_VALUE"""),0.0)</f>
        <v>0</v>
      </c>
      <c r="Y4" s="3">
        <f>IFERROR(__xludf.DUMMYFUNCTION("""COMPUTED_VALUE"""),11.0)</f>
        <v>11</v>
      </c>
      <c r="Z4" s="3">
        <f>IFERROR(__xludf.DUMMYFUNCTION("""COMPUTED_VALUE"""),9.0)</f>
        <v>9</v>
      </c>
      <c r="AA4" s="3">
        <f>IFERROR(__xludf.DUMMYFUNCTION("""COMPUTED_VALUE"""),10.0)</f>
        <v>10</v>
      </c>
      <c r="AB4" s="3">
        <f>IFERROR(__xludf.DUMMYFUNCTION("""COMPUTED_VALUE"""),10.0)</f>
        <v>10</v>
      </c>
      <c r="AC4" s="3">
        <f>IFERROR(__xludf.DUMMYFUNCTION("""COMPUTED_VALUE"""),40.0)</f>
        <v>40</v>
      </c>
      <c r="AD4" s="3">
        <f>IFERROR(__xludf.DUMMYFUNCTION("""COMPUTED_VALUE"""),18.0)</f>
        <v>18</v>
      </c>
      <c r="AE4" s="3">
        <f>IFERROR(__xludf.DUMMYFUNCTION("""COMPUTED_VALUE"""),20.0)</f>
        <v>20</v>
      </c>
      <c r="AF4" s="3">
        <f>IFERROR(__xludf.DUMMYFUNCTION("""COMPUTED_VALUE"""),27.0)</f>
        <v>27</v>
      </c>
      <c r="AG4" s="3">
        <f>IFERROR(__xludf.DUMMYFUNCTION("""COMPUTED_VALUE"""),14.0)</f>
        <v>14</v>
      </c>
      <c r="AH4" s="3">
        <f>IFERROR(__xludf.DUMMYFUNCTION("""COMPUTED_VALUE"""),100.0)</f>
        <v>100</v>
      </c>
      <c r="AI4" s="3">
        <f>IFERROR(__xludf.DUMMYFUNCTION("""COMPUTED_VALUE"""),19.0)</f>
        <v>19</v>
      </c>
      <c r="AJ4" s="3">
        <f>IFERROR(__xludf.DUMMYFUNCTION("""COMPUTED_VALUE"""),7.0)</f>
        <v>7</v>
      </c>
      <c r="AK4" s="3">
        <f>IFERROR(__xludf.DUMMYFUNCTION("""COMPUTED_VALUE"""),53.0)</f>
        <v>53</v>
      </c>
      <c r="AL4" s="3">
        <f>IFERROR(__xludf.DUMMYFUNCTION("""COMPUTED_VALUE"""),18.0)</f>
        <v>18</v>
      </c>
      <c r="AM4" s="3">
        <f>IFERROR(__xludf.DUMMYFUNCTION("""COMPUTED_VALUE"""),29.0)</f>
        <v>29</v>
      </c>
      <c r="AN4" s="3">
        <f>IFERROR(__xludf.DUMMYFUNCTION("""COMPUTED_VALUE"""),10.0)</f>
        <v>10</v>
      </c>
      <c r="AO4" s="3">
        <f>IFERROR(__xludf.DUMMYFUNCTION("""COMPUTED_VALUE"""),5.0)</f>
        <v>5</v>
      </c>
      <c r="AP4" s="3">
        <f>IFERROR(__xludf.DUMMYFUNCTION("""COMPUTED_VALUE"""),7.0)</f>
        <v>7</v>
      </c>
      <c r="AQ4" s="3">
        <f>IFERROR(__xludf.DUMMYFUNCTION("""COMPUTED_VALUE"""),0.0)</f>
        <v>0</v>
      </c>
      <c r="AR4" s="3">
        <f>IFERROR(__xludf.DUMMYFUNCTION("""COMPUTED_VALUE"""),55.0)</f>
        <v>55</v>
      </c>
      <c r="AS4" s="3">
        <f>IFERROR(__xludf.DUMMYFUNCTION("""COMPUTED_VALUE"""),100.0)</f>
        <v>100</v>
      </c>
      <c r="AT4" s="3">
        <f>IFERROR(__xludf.DUMMYFUNCTION("""COMPUTED_VALUE"""),17.0)</f>
        <v>17</v>
      </c>
      <c r="AU4" s="3">
        <f>IFERROR(__xludf.DUMMYFUNCTION("""COMPUTED_VALUE"""),21.0)</f>
        <v>21</v>
      </c>
      <c r="AV4" s="3">
        <f>IFERROR(__xludf.DUMMYFUNCTION("""COMPUTED_VALUE"""),35.0)</f>
        <v>35</v>
      </c>
      <c r="AW4" s="3">
        <f>IFERROR(__xludf.DUMMYFUNCTION("""COMPUTED_VALUE"""),22.0)</f>
        <v>22</v>
      </c>
      <c r="AX4" s="3">
        <f>IFERROR(__xludf.DUMMYFUNCTION("""COMPUTED_VALUE"""),27.0)</f>
        <v>27</v>
      </c>
      <c r="AY4" s="3">
        <f>IFERROR(__xludf.DUMMYFUNCTION("""COMPUTED_VALUE"""),27.0)</f>
        <v>27</v>
      </c>
      <c r="AZ4" s="3">
        <f>IFERROR(__xludf.DUMMYFUNCTION("""COMPUTED_VALUE"""),14.0)</f>
        <v>14</v>
      </c>
      <c r="BA4" s="3">
        <f>IFERROR(__xludf.DUMMYFUNCTION("""COMPUTED_VALUE"""),12.0)</f>
        <v>12</v>
      </c>
      <c r="BB4" s="3">
        <f>IFERROR(__xludf.DUMMYFUNCTION("""COMPUTED_VALUE"""),41.0)</f>
        <v>41</v>
      </c>
      <c r="BC4" s="3">
        <f>IFERROR(__xludf.DUMMYFUNCTION("""COMPUTED_VALUE"""),17.0)</f>
        <v>17</v>
      </c>
      <c r="BD4" s="3">
        <f>IFERROR(__xludf.DUMMYFUNCTION("""COMPUTED_VALUE"""),21.0)</f>
        <v>21</v>
      </c>
      <c r="BE4" s="3">
        <f>IFERROR(__xludf.DUMMYFUNCTION("""COMPUTED_VALUE"""),10.0)</f>
        <v>10</v>
      </c>
      <c r="BF4" s="3">
        <f>IFERROR(__xludf.DUMMYFUNCTION("""COMPUTED_VALUE"""),20.0)</f>
        <v>20</v>
      </c>
      <c r="BG4" s="3">
        <f>IFERROR(__xludf.DUMMYFUNCTION("""COMPUTED_VALUE"""),19.0)</f>
        <v>19</v>
      </c>
      <c r="BH4" s="3">
        <f>IFERROR(__xludf.DUMMYFUNCTION("""COMPUTED_VALUE"""),11.0)</f>
        <v>11</v>
      </c>
      <c r="BI4" s="3">
        <f>IFERROR(__xludf.DUMMYFUNCTION("""COMPUTED_VALUE"""),7.0)</f>
        <v>7</v>
      </c>
      <c r="BJ4" s="3">
        <f>IFERROR(__xludf.DUMMYFUNCTION("""COMPUTED_VALUE"""),9.0)</f>
        <v>9</v>
      </c>
      <c r="BK4" s="3">
        <f>IFERROR(__xludf.DUMMYFUNCTION("""COMPUTED_VALUE"""),4.0)</f>
        <v>4</v>
      </c>
      <c r="BL4" s="3">
        <f>IFERROR(__xludf.DUMMYFUNCTION("""COMPUTED_VALUE"""),6.0)</f>
        <v>6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IFERROR(__xludf.DUMMYFUNCTION("query(importrange(""https://docs.google.com/spreadsheets/d/1Aimy31Zwh1I1xd64gnv2RK-m7I4loVcUHZuxh183vgI/edit#gid=1813723422"",""Florida!A3:XX15""),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IFERROR(__xludf.DUMMYFUNCTION("""COMPUTED_VALUE"""),84.0)</f>
        <v>84</v>
      </c>
      <c r="D2" s="3">
        <f>IFERROR(__xludf.DUMMYFUNCTION("""COMPUTED_VALUE"""),100.0)</f>
        <v>100</v>
      </c>
      <c r="E2" s="3">
        <f>IFERROR(__xludf.DUMMYFUNCTION("""COMPUTED_VALUE"""),31.0)</f>
        <v>31</v>
      </c>
      <c r="F2" s="3">
        <f>IFERROR(__xludf.DUMMYFUNCTION("""COMPUTED_VALUE"""),81.0)</f>
        <v>81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IFERROR(__xludf.DUMMYFUNCTION("""COMPUTED_VALUE"""),94.0)</f>
        <v>94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IFERROR(__xludf.DUMMYFUNCTION("""COMPUTED_VALUE"""),86.0)</f>
        <v>86</v>
      </c>
      <c r="N2" s="3">
        <f>IFERROR(__xludf.DUMMYFUNCTION("""COMPUTED_VALUE"""),82.0)</f>
        <v>82</v>
      </c>
      <c r="O2" s="3">
        <f>IFERROR(__xludf.DUMMYFUNCTION("""COMPUTED_VALUE"""),79.0)</f>
        <v>79</v>
      </c>
      <c r="P2" s="3">
        <f>IFERROR(__xludf.DUMMYFUNCTION("""COMPUTED_VALUE"""),22.0)</f>
        <v>22</v>
      </c>
      <c r="Q2" s="3">
        <f>IFERROR(__xludf.DUMMYFUNCTION("""COMPUTED_VALUE"""),29.0)</f>
        <v>29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IFERROR(__xludf.DUMMYFUNCTION("""COMPUTED_VALUE"""),28.0)</f>
        <v>28</v>
      </c>
      <c r="U2" s="3">
        <f>IFERROR(__xludf.DUMMYFUNCTION("""COMPUTED_VALUE"""),37.0)</f>
        <v>37</v>
      </c>
      <c r="V2" s="3">
        <f>IFERROR(__xludf.DUMMYFUNCTION("""COMPUTED_VALUE"""),44.0)</f>
        <v>44</v>
      </c>
      <c r="W2" s="3">
        <f>IFERROR(__xludf.DUMMYFUNCTION("""COMPUTED_VALUE"""),56.0)</f>
        <v>56</v>
      </c>
      <c r="X2" s="3">
        <f>IFERROR(__xludf.DUMMYFUNCTION("""COMPUTED_VALUE"""),60.0)</f>
        <v>60</v>
      </c>
      <c r="Y2" s="3">
        <f>IFERROR(__xludf.DUMMYFUNCTION("""COMPUTED_VALUE"""),52.0)</f>
        <v>52</v>
      </c>
      <c r="Z2" s="3">
        <f>IFERROR(__xludf.DUMMYFUNCTION("""COMPUTED_VALUE"""),38.0)</f>
        <v>38</v>
      </c>
      <c r="AA2" s="3">
        <f>IFERROR(__xludf.DUMMYFUNCTION("""COMPUTED_VALUE"""),49.0)</f>
        <v>49</v>
      </c>
      <c r="AB2" s="3">
        <f>IFERROR(__xludf.DUMMYFUNCTION("""COMPUTED_VALUE"""),74.0)</f>
        <v>74</v>
      </c>
      <c r="AC2" s="3">
        <f>IFERROR(__xludf.DUMMYFUNCTION("""COMPUTED_VALUE"""),75.0)</f>
        <v>75</v>
      </c>
      <c r="AD2" s="3">
        <f>IFERROR(__xludf.DUMMYFUNCTION("""COMPUTED_VALUE"""),54.0)</f>
        <v>54</v>
      </c>
      <c r="AE2" s="3">
        <f>IFERROR(__xludf.DUMMYFUNCTION("""COMPUTED_VALUE"""),75.0)</f>
        <v>75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IFERROR(__xludf.DUMMYFUNCTION("""COMPUTED_VALUE"""),32.0)</f>
        <v>32</v>
      </c>
      <c r="AI2" s="3">
        <f>IFERROR(__xludf.DUMMYFUNCTION("""COMPUTED_VALUE"""),55.0)</f>
        <v>55</v>
      </c>
      <c r="AJ2" s="3">
        <f>IFERROR(__xludf.DUMMYFUNCTION("""COMPUTED_VALUE"""),93.0)</f>
        <v>93</v>
      </c>
      <c r="AK2" s="3">
        <f>IFERROR(__xludf.DUMMYFUNCTION("""COMPUTED_VALUE"""),82.0)</f>
        <v>82</v>
      </c>
      <c r="AL2" s="3">
        <f>IFERROR(__xludf.DUMMYFUNCTION("""COMPUTED_VALUE"""),92.0)</f>
        <v>92</v>
      </c>
      <c r="AM2" s="3">
        <f>IFERROR(__xludf.DUMMYFUNCTION("""COMPUTED_VALUE"""),70.0)</f>
        <v>70</v>
      </c>
      <c r="AN2" s="3">
        <f>IFERROR(__xludf.DUMMYFUNCTION("""COMPUTED_VALUE"""),57.0)</f>
        <v>57</v>
      </c>
      <c r="AO2" s="3">
        <f>IFERROR(__xludf.DUMMYFUNCTION("""COMPUTED_VALUE"""),32.0)</f>
        <v>32</v>
      </c>
      <c r="AP2" s="3">
        <f>IFERROR(__xludf.DUMMYFUNCTION("""COMPUTED_VALUE"""),76.0)</f>
        <v>76</v>
      </c>
      <c r="AQ2" s="3">
        <f>IFERROR(__xludf.DUMMYFUNCTION("""COMPUTED_VALUE"""),100.0)</f>
        <v>100</v>
      </c>
      <c r="AR2" s="3">
        <f>IFERROR(__xludf.DUMMYFUNCTION("""COMPUTED_VALUE"""),61.0)</f>
        <v>61</v>
      </c>
      <c r="AS2" s="3">
        <f>IFERROR(__xludf.DUMMYFUNCTION("""COMPUTED_VALUE"""),35.0)</f>
        <v>35</v>
      </c>
      <c r="AT2" s="3">
        <f>IFERROR(__xludf.DUMMYFUNCTION("""COMPUTED_VALUE"""),64.0)</f>
        <v>64</v>
      </c>
      <c r="AU2" s="3">
        <f>IFERROR(__xludf.DUMMYFUNCTION("""COMPUTED_VALUE"""),82.0)</f>
        <v>82</v>
      </c>
      <c r="AV2" s="3">
        <f>IFERROR(__xludf.DUMMYFUNCTION("""COMPUTED_VALUE"""),83.0)</f>
        <v>83</v>
      </c>
      <c r="AW2" s="3">
        <f>IFERROR(__xludf.DUMMYFUNCTION("""COMPUTED_VALUE"""),64.0)</f>
        <v>64</v>
      </c>
      <c r="AX2" s="3">
        <f>IFERROR(__xludf.DUMMYFUNCTION("""COMPUTED_VALUE"""),63.0)</f>
        <v>63</v>
      </c>
      <c r="AY2" s="3">
        <f>IFERROR(__xludf.DUMMYFUNCTION("""COMPUTED_VALUE"""),49.0)</f>
        <v>49</v>
      </c>
      <c r="AZ2" s="3">
        <f>IFERROR(__xludf.DUMMYFUNCTION("""COMPUTED_VALUE"""),37.0)</f>
        <v>37</v>
      </c>
      <c r="BA2" s="3">
        <f>IFERROR(__xludf.DUMMYFUNCTION("""COMPUTED_VALUE"""),71.0)</f>
        <v>71</v>
      </c>
      <c r="BB2" s="3">
        <f>IFERROR(__xludf.DUMMYFUNCTION("""COMPUTED_VALUE"""),79.0)</f>
        <v>79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IFERROR(__xludf.DUMMYFUNCTION("""COMPUTED_VALUE"""),79.0)</f>
        <v>79</v>
      </c>
      <c r="E3" s="3">
        <f>IFERROR(__xludf.DUMMYFUNCTION("""COMPUTED_VALUE"""),33.0)</f>
        <v>33</v>
      </c>
      <c r="F3" s="3">
        <f>IFERROR(__xludf.DUMMYFUNCTION("""COMPUTED_VALUE"""),100.0)</f>
        <v>100</v>
      </c>
      <c r="G3" s="3">
        <f>IFERROR(__xludf.DUMMYFUNCTION("""COMPUTED_VALUE"""),51.0)</f>
        <v>51</v>
      </c>
      <c r="H3" s="3">
        <f>IFERROR(__xludf.DUMMYFUNCTION("""COMPUTED_VALUE"""),56.0)</f>
        <v>56</v>
      </c>
      <c r="I3" s="3">
        <f>IFERROR(__xludf.DUMMYFUNCTION("""COMPUTED_VALUE"""),100.0)</f>
        <v>100</v>
      </c>
      <c r="J3" s="3">
        <f>IFERROR(__xludf.DUMMYFUNCTION("""COMPUTED_VALUE"""),30.0)</f>
        <v>30</v>
      </c>
      <c r="K3" s="3">
        <f>IFERROR(__xludf.DUMMYFUNCTION("""COMPUTED_VALUE"""),22.0)</f>
        <v>22</v>
      </c>
      <c r="L3" s="3">
        <f>IFERROR(__xludf.DUMMYFUNCTION("""COMPUTED_VALUE"""),40.0)</f>
        <v>40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IFERROR(__xludf.DUMMYFUNCTION("""COMPUTED_VALUE"""),42.0)</f>
        <v>42</v>
      </c>
      <c r="S3" s="3">
        <f>IFERROR(__xludf.DUMMYFUNCTION("""COMPUTED_VALUE"""),89.0)</f>
        <v>89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IFERROR(__xludf.DUMMYFUNCTION("""COMPUTED_VALUE"""),79.0)</f>
        <v>79</v>
      </c>
      <c r="AG3" s="3">
        <f>IFERROR(__xludf.DUMMYFUNCTION("""COMPUTED_VALUE"""),58.0)</f>
        <v>58</v>
      </c>
      <c r="AH3" s="3">
        <f>IFERROR(__xludf.DUMMYFUNCTION("""COMPUTED_VALUE"""),59.0)</f>
        <v>59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IFERROR(__xludf.DUMMYFUNCTION("""COMPUTED_VALUE"""),79.0)</f>
        <v>79</v>
      </c>
      <c r="AR3" s="3">
        <f>IFERROR(__xludf.DUMMYFUNCTION("""COMPUTED_VALUE"""),100.0)</f>
        <v>100</v>
      </c>
      <c r="AS3" s="3">
        <f>IFERROR(__xludf.DUMMYFUNCTION("""COMPUTED_VALUE"""),33.0)</f>
        <v>33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IFERROR(__xludf.DUMMYFUNCTION("""COMPUTED_VALUE"""),84.0)</f>
        <v>84</v>
      </c>
      <c r="BD3" s="3">
        <f>IFERROR(__xludf.DUMMYFUNCTION("""COMPUTED_VALUE"""),85.0)</f>
        <v>85</v>
      </c>
      <c r="BE3" s="3">
        <f>IFERROR(__xludf.DUMMYFUNCTION("""COMPUTED_VALUE"""),43.0)</f>
        <v>43</v>
      </c>
      <c r="BF3" s="3">
        <f>IFERROR(__xludf.DUMMYFUNCTION("""COMPUTED_VALUE"""),53.0)</f>
        <v>53</v>
      </c>
      <c r="BG3" s="3">
        <f>IFERROR(__xludf.DUMMYFUNCTION("""COMPUTED_VALUE"""),68.0)</f>
        <v>68</v>
      </c>
      <c r="BH3" s="3">
        <f>IFERROR(__xludf.DUMMYFUNCTION("""COMPUTED_VALUE"""),57.0)</f>
        <v>57</v>
      </c>
      <c r="BI3" s="3">
        <f>IFERROR(__xludf.DUMMYFUNCTION("""COMPUTED_VALUE"""),55.0)</f>
        <v>55</v>
      </c>
      <c r="BJ3" s="3">
        <f>IFERROR(__xludf.DUMMYFUNCTION("""COMPUTED_VALUE"""),30.0)</f>
        <v>30</v>
      </c>
      <c r="BK3" s="3">
        <f>IFERROR(__xludf.DUMMYFUNCTION("""COMPUTED_VALUE"""),18.0)</f>
        <v>18</v>
      </c>
      <c r="BL3" s="3">
        <f>IFERROR(__xludf.DUMMYFUNCTION("""COMPUTED_VALUE"""),67.0)</f>
        <v>67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IFERROR(__xludf.DUMMYFUNCTION("""COMPUTED_VALUE"""),8.0)</f>
        <v>8</v>
      </c>
      <c r="D4" s="3">
        <f>IFERROR(__xludf.DUMMYFUNCTION("""COMPUTED_VALUE"""),15.0)</f>
        <v>15</v>
      </c>
      <c r="E4" s="3">
        <f>IFERROR(__xludf.DUMMYFUNCTION("""COMPUTED_VALUE"""),100.0)</f>
        <v>100</v>
      </c>
      <c r="F4" s="3">
        <f>IFERROR(__xludf.DUMMYFUNCTION("""COMPUTED_VALUE"""),72.0)</f>
        <v>72</v>
      </c>
      <c r="G4" s="3">
        <f>IFERROR(__xludf.DUMMYFUNCTION("""COMPUTED_VALUE"""),25.0)</f>
        <v>25</v>
      </c>
      <c r="H4" s="3">
        <f>IFERROR(__xludf.DUMMYFUNCTION("""COMPUTED_VALUE"""),67.0)</f>
        <v>67</v>
      </c>
      <c r="I4" s="3">
        <f>IFERROR(__xludf.DUMMYFUNCTION("""COMPUTED_VALUE"""),62.0)</f>
        <v>62</v>
      </c>
      <c r="J4" s="3">
        <f>IFERROR(__xludf.DUMMYFUNCTION("""COMPUTED_VALUE"""),6.0)</f>
        <v>6</v>
      </c>
      <c r="K4" s="3">
        <f>IFERROR(__xludf.DUMMYFUNCTION("""COMPUTED_VALUE"""),6.0)</f>
        <v>6</v>
      </c>
      <c r="L4" s="3">
        <f>IFERROR(__xludf.DUMMYFUNCTION("""COMPUTED_VALUE"""),9.0)</f>
        <v>9</v>
      </c>
      <c r="M4" s="3">
        <f>IFERROR(__xludf.DUMMYFUNCTION("""COMPUTED_VALUE"""),22.0)</f>
        <v>22</v>
      </c>
      <c r="N4" s="3">
        <f>IFERROR(__xludf.DUMMYFUNCTION("""COMPUTED_VALUE"""),10.0)</f>
        <v>10</v>
      </c>
      <c r="O4" s="3">
        <f>IFERROR(__xludf.DUMMYFUNCTION("""COMPUTED_VALUE"""),14.0)</f>
        <v>14</v>
      </c>
      <c r="P4" s="3">
        <f>IFERROR(__xludf.DUMMYFUNCTION("""COMPUTED_VALUE"""),4.0)</f>
        <v>4</v>
      </c>
      <c r="Q4" s="3">
        <f>IFERROR(__xludf.DUMMYFUNCTION("""COMPUTED_VALUE"""),2.0)</f>
        <v>2</v>
      </c>
      <c r="R4" s="3">
        <f>IFERROR(__xludf.DUMMYFUNCTION("""COMPUTED_VALUE"""),8.0)</f>
        <v>8</v>
      </c>
      <c r="S4" s="3">
        <f>IFERROR(__xludf.DUMMYFUNCTION("""COMPUTED_VALUE"""),14.0)</f>
        <v>14</v>
      </c>
      <c r="T4" s="3">
        <f>IFERROR(__xludf.DUMMYFUNCTION("""COMPUTED_VALUE"""),2.0)</f>
        <v>2</v>
      </c>
      <c r="U4" s="3">
        <f>IFERROR(__xludf.DUMMYFUNCTION("""COMPUTED_VALUE"""),3.0)</f>
        <v>3</v>
      </c>
      <c r="V4" s="3">
        <f>IFERROR(__xludf.DUMMYFUNCTION("""COMPUTED_VALUE"""),27.0)</f>
        <v>27</v>
      </c>
      <c r="W4" s="3">
        <f>IFERROR(__xludf.DUMMYFUNCTION("""COMPUTED_VALUE"""),22.0)</f>
        <v>22</v>
      </c>
      <c r="X4" s="3">
        <f>IFERROR(__xludf.DUMMYFUNCTION("""COMPUTED_VALUE"""),17.0)</f>
        <v>17</v>
      </c>
      <c r="Y4" s="3">
        <f>IFERROR(__xludf.DUMMYFUNCTION("""COMPUTED_VALUE"""),11.0)</f>
        <v>11</v>
      </c>
      <c r="Z4" s="3">
        <f>IFERROR(__xludf.DUMMYFUNCTION("""COMPUTED_VALUE"""),9.0)</f>
        <v>9</v>
      </c>
      <c r="AA4" s="3">
        <f>IFERROR(__xludf.DUMMYFUNCTION("""COMPUTED_VALUE"""),8.0)</f>
        <v>8</v>
      </c>
      <c r="AB4" s="3">
        <f>IFERROR(__xludf.DUMMYFUNCTION("""COMPUTED_VALUE"""),14.0)</f>
        <v>14</v>
      </c>
      <c r="AC4" s="3">
        <f>IFERROR(__xludf.DUMMYFUNCTION("""COMPUTED_VALUE"""),69.0)</f>
        <v>69</v>
      </c>
      <c r="AD4" s="3">
        <f>IFERROR(__xludf.DUMMYFUNCTION("""COMPUTED_VALUE"""),19.0)</f>
        <v>19</v>
      </c>
      <c r="AE4" s="3">
        <f>IFERROR(__xludf.DUMMYFUNCTION("""COMPUTED_VALUE"""),14.0)</f>
        <v>14</v>
      </c>
      <c r="AF4" s="3">
        <f>IFERROR(__xludf.DUMMYFUNCTION("""COMPUTED_VALUE"""),22.0)</f>
        <v>22</v>
      </c>
      <c r="AG4" s="3">
        <f>IFERROR(__xludf.DUMMYFUNCTION("""COMPUTED_VALUE"""),36.0)</f>
        <v>36</v>
      </c>
      <c r="AH4" s="3">
        <f>IFERROR(__xludf.DUMMYFUNCTION("""COMPUTED_VALUE"""),100.0)</f>
        <v>100</v>
      </c>
      <c r="AI4" s="3">
        <f>IFERROR(__xludf.DUMMYFUNCTION("""COMPUTED_VALUE"""),25.0)</f>
        <v>25</v>
      </c>
      <c r="AJ4" s="3">
        <f>IFERROR(__xludf.DUMMYFUNCTION("""COMPUTED_VALUE"""),30.0)</f>
        <v>30</v>
      </c>
      <c r="AK4" s="3">
        <f>IFERROR(__xludf.DUMMYFUNCTION("""COMPUTED_VALUE"""),35.0)</f>
        <v>35</v>
      </c>
      <c r="AL4" s="3">
        <f>IFERROR(__xludf.DUMMYFUNCTION("""COMPUTED_VALUE"""),31.0)</f>
        <v>31</v>
      </c>
      <c r="AM4" s="3">
        <f>IFERROR(__xludf.DUMMYFUNCTION("""COMPUTED_VALUE"""),23.0)</f>
        <v>23</v>
      </c>
      <c r="AN4" s="3">
        <f>IFERROR(__xludf.DUMMYFUNCTION("""COMPUTED_VALUE"""),20.0)</f>
        <v>20</v>
      </c>
      <c r="AO4" s="3">
        <f>IFERROR(__xludf.DUMMYFUNCTION("""COMPUTED_VALUE"""),12.0)</f>
        <v>12</v>
      </c>
      <c r="AP4" s="3">
        <f>IFERROR(__xludf.DUMMYFUNCTION("""COMPUTED_VALUE"""),11.0)</f>
        <v>11</v>
      </c>
      <c r="AQ4" s="3">
        <f>IFERROR(__xludf.DUMMYFUNCTION("""COMPUTED_VALUE"""),8.0)</f>
        <v>8</v>
      </c>
      <c r="AR4" s="3">
        <f>IFERROR(__xludf.DUMMYFUNCTION("""COMPUTED_VALUE"""),46.0)</f>
        <v>46</v>
      </c>
      <c r="AS4" s="3">
        <f>IFERROR(__xludf.DUMMYFUNCTION("""COMPUTED_VALUE"""),100.0)</f>
        <v>100</v>
      </c>
      <c r="AT4" s="3">
        <f>IFERROR(__xludf.DUMMYFUNCTION("""COMPUTED_VALUE"""),64.0)</f>
        <v>64</v>
      </c>
      <c r="AU4" s="3">
        <f>IFERROR(__xludf.DUMMYFUNCTION("""COMPUTED_VALUE"""),79.0)</f>
        <v>79</v>
      </c>
      <c r="AV4" s="3">
        <f>IFERROR(__xludf.DUMMYFUNCTION("""COMPUTED_VALUE"""),53.0)</f>
        <v>53</v>
      </c>
      <c r="AW4" s="3">
        <f>IFERROR(__xludf.DUMMYFUNCTION("""COMPUTED_VALUE"""),19.0)</f>
        <v>19</v>
      </c>
      <c r="AX4" s="3">
        <f>IFERROR(__xludf.DUMMYFUNCTION("""COMPUTED_VALUE"""),69.0)</f>
        <v>69</v>
      </c>
      <c r="AY4" s="3">
        <f>IFERROR(__xludf.DUMMYFUNCTION("""COMPUTED_VALUE"""),37.0)</f>
        <v>37</v>
      </c>
      <c r="AZ4" s="3">
        <f>IFERROR(__xludf.DUMMYFUNCTION("""COMPUTED_VALUE"""),21.0)</f>
        <v>21</v>
      </c>
      <c r="BA4" s="3">
        <f>IFERROR(__xludf.DUMMYFUNCTION("""COMPUTED_VALUE"""),21.0)</f>
        <v>21</v>
      </c>
      <c r="BB4" s="3">
        <f>IFERROR(__xludf.DUMMYFUNCTION("""COMPUTED_VALUE"""),78.0)</f>
        <v>78</v>
      </c>
      <c r="BC4" s="3">
        <f>IFERROR(__xludf.DUMMYFUNCTION("""COMPUTED_VALUE"""),20.0)</f>
        <v>20</v>
      </c>
      <c r="BD4" s="3">
        <f>IFERROR(__xludf.DUMMYFUNCTION("""COMPUTED_VALUE"""),28.0)</f>
        <v>28</v>
      </c>
      <c r="BE4" s="3">
        <f>IFERROR(__xludf.DUMMYFUNCTION("""COMPUTED_VALUE"""),13.0)</f>
        <v>13</v>
      </c>
      <c r="BF4" s="3">
        <f>IFERROR(__xludf.DUMMYFUNCTION("""COMPUTED_VALUE"""),14.0)</f>
        <v>14</v>
      </c>
      <c r="BG4" s="3">
        <f>IFERROR(__xludf.DUMMYFUNCTION("""COMPUTED_VALUE"""),23.0)</f>
        <v>23</v>
      </c>
      <c r="BH4" s="3">
        <f>IFERROR(__xludf.DUMMYFUNCTION("""COMPUTED_VALUE"""),12.0)</f>
        <v>12</v>
      </c>
      <c r="BI4" s="3">
        <f>IFERROR(__xludf.DUMMYFUNCTION("""COMPUTED_VALUE"""),10.0)</f>
        <v>10</v>
      </c>
      <c r="BJ4" s="3">
        <f>IFERROR(__xludf.DUMMYFUNCTION("""COMPUTED_VALUE"""),7.0)</f>
        <v>7</v>
      </c>
      <c r="BK4" s="3">
        <f>IFERROR(__xludf.DUMMYFUNCTION("""COMPUTED_VALUE"""),2.0)</f>
        <v>2</v>
      </c>
      <c r="BL4" s="3">
        <f>IFERROR(__xludf.DUMMYFUNCTION("""COMPUTED_VALUE"""),6.0)</f>
        <v>6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IFERROR(__xludf.DUMMYFUNCTION("query(importrange(""https://docs.google.com/spreadsheets/d/1Aimy31Zwh1I1xd64gnv2RK-m7I4loVcUHZuxh183vgI/edit#gid=1813723422"",""Georgia!A3:XX15""),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IFERROR(__xludf.DUMMYFUNCTION("""COMPUTED_VALUE"""),33.0)</f>
        <v>33</v>
      </c>
      <c r="F2" s="3">
        <f>IFERROR(__xludf.DUMMYFUNCTION("""COMPUTED_VALUE"""),78.0)</f>
        <v>78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IFERROR(__xludf.DUMMYFUNCTION("""COMPUTED_VALUE"""),93.0)</f>
        <v>93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IFERROR(__xludf.DUMMYFUNCTION("""COMPUTED_VALUE"""),91.0)</f>
        <v>91</v>
      </c>
      <c r="N2" s="3">
        <f>IFERROR(__xludf.DUMMYFUNCTION("""COMPUTED_VALUE"""),100.0)</f>
        <v>100</v>
      </c>
      <c r="O2" s="3">
        <f>IFERROR(__xludf.DUMMYFUNCTION("""COMPUTED_VALUE"""),78.0)</f>
        <v>78</v>
      </c>
      <c r="P2" s="3">
        <f>IFERROR(__xludf.DUMMYFUNCTION("""COMPUTED_VALUE"""),22.0)</f>
        <v>22</v>
      </c>
      <c r="Q2" s="3">
        <f>IFERROR(__xludf.DUMMYFUNCTION("""COMPUTED_VALUE"""),36.0)</f>
        <v>36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IFERROR(__xludf.DUMMYFUNCTION("""COMPUTED_VALUE"""),22.0)</f>
        <v>22</v>
      </c>
      <c r="U2" s="3">
        <f>IFERROR(__xludf.DUMMYFUNCTION("""COMPUTED_VALUE"""),47.0)</f>
        <v>47</v>
      </c>
      <c r="V2" s="3">
        <f>IFERROR(__xludf.DUMMYFUNCTION("""COMPUTED_VALUE"""),55.0)</f>
        <v>55</v>
      </c>
      <c r="W2" s="3">
        <f>IFERROR(__xludf.DUMMYFUNCTION("""COMPUTED_VALUE"""),65.0)</f>
        <v>65</v>
      </c>
      <c r="X2" s="3">
        <f>IFERROR(__xludf.DUMMYFUNCTION("""COMPUTED_VALUE"""),51.0)</f>
        <v>51</v>
      </c>
      <c r="Y2" s="3">
        <f>IFERROR(__xludf.DUMMYFUNCTION("""COMPUTED_VALUE"""),59.0)</f>
        <v>59</v>
      </c>
      <c r="Z2" s="3">
        <f>IFERROR(__xludf.DUMMYFUNCTION("""COMPUTED_VALUE"""),35.0)</f>
        <v>35</v>
      </c>
      <c r="AA2" s="3">
        <f>IFERROR(__xludf.DUMMYFUNCTION("""COMPUTED_VALUE"""),58.0)</f>
        <v>58</v>
      </c>
      <c r="AB2" s="3">
        <f>IFERROR(__xludf.DUMMYFUNCTION("""COMPUTED_VALUE"""),57.0)</f>
        <v>57</v>
      </c>
      <c r="AC2" s="3">
        <f>IFERROR(__xludf.DUMMYFUNCTION("""COMPUTED_VALUE"""),62.0)</f>
        <v>62</v>
      </c>
      <c r="AD2" s="3">
        <f>IFERROR(__xludf.DUMMYFUNCTION("""COMPUTED_VALUE"""),62.0)</f>
        <v>62</v>
      </c>
      <c r="AE2" s="3">
        <f>IFERROR(__xludf.DUMMYFUNCTION("""COMPUTED_VALUE"""),59.0)</f>
        <v>59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IFERROR(__xludf.DUMMYFUNCTION("""COMPUTED_VALUE"""),32.0)</f>
        <v>32</v>
      </c>
      <c r="AI2" s="3">
        <f>IFERROR(__xludf.DUMMYFUNCTION("""COMPUTED_VALUE"""),64.0)</f>
        <v>64</v>
      </c>
      <c r="AJ2" s="3">
        <f>IFERROR(__xludf.DUMMYFUNCTION("""COMPUTED_VALUE"""),100.0)</f>
        <v>100</v>
      </c>
      <c r="AK2" s="3">
        <f>IFERROR(__xludf.DUMMYFUNCTION("""COMPUTED_VALUE"""),83.0)</f>
        <v>83</v>
      </c>
      <c r="AL2" s="3">
        <f>IFERROR(__xludf.DUMMYFUNCTION("""COMPUTED_VALUE"""),89.0)</f>
        <v>89</v>
      </c>
      <c r="AM2" s="3">
        <f>IFERROR(__xludf.DUMMYFUNCTION("""COMPUTED_VALUE"""),76.0)</f>
        <v>76</v>
      </c>
      <c r="AN2" s="3">
        <f>IFERROR(__xludf.DUMMYFUNCTION("""COMPUTED_VALUE"""),59.0)</f>
        <v>59</v>
      </c>
      <c r="AO2" s="3">
        <f>IFERROR(__xludf.DUMMYFUNCTION("""COMPUTED_VALUE"""),34.0)</f>
        <v>34</v>
      </c>
      <c r="AP2" s="3">
        <f>IFERROR(__xludf.DUMMYFUNCTION("""COMPUTED_VALUE"""),78.0)</f>
        <v>78</v>
      </c>
      <c r="AQ2" s="3">
        <f>IFERROR(__xludf.DUMMYFUNCTION("""COMPUTED_VALUE"""),100.0)</f>
        <v>100</v>
      </c>
      <c r="AR2" s="3">
        <f>IFERROR(__xludf.DUMMYFUNCTION("""COMPUTED_VALUE"""),77.0)</f>
        <v>77</v>
      </c>
      <c r="AS2" s="3">
        <f>IFERROR(__xludf.DUMMYFUNCTION("""COMPUTED_VALUE"""),36.0)</f>
        <v>36</v>
      </c>
      <c r="AT2" s="3">
        <f>IFERROR(__xludf.DUMMYFUNCTION("""COMPUTED_VALUE"""),85.0)</f>
        <v>85</v>
      </c>
      <c r="AU2" s="3">
        <f>IFERROR(__xludf.DUMMYFUNCTION("""COMPUTED_VALUE"""),84.0)</f>
        <v>84</v>
      </c>
      <c r="AV2" s="3">
        <f>IFERROR(__xludf.DUMMYFUNCTION("""COMPUTED_VALUE"""),86.0)</f>
        <v>86</v>
      </c>
      <c r="AW2" s="3">
        <f>IFERROR(__xludf.DUMMYFUNCTION("""COMPUTED_VALUE"""),60.0)</f>
        <v>60</v>
      </c>
      <c r="AX2" s="3">
        <f>IFERROR(__xludf.DUMMYFUNCTION("""COMPUTED_VALUE"""),74.0)</f>
        <v>74</v>
      </c>
      <c r="AY2" s="3">
        <f>IFERROR(__xludf.DUMMYFUNCTION("""COMPUTED_VALUE"""),55.0)</f>
        <v>55</v>
      </c>
      <c r="AZ2" s="3">
        <f>IFERROR(__xludf.DUMMYFUNCTION("""COMPUTED_VALUE"""),40.0)</f>
        <v>40</v>
      </c>
      <c r="BA2" s="3">
        <f>IFERROR(__xludf.DUMMYFUNCTION("""COMPUTED_VALUE"""),62.0)</f>
        <v>62</v>
      </c>
      <c r="BB2" s="3">
        <f>IFERROR(__xludf.DUMMYFUNCTION("""COMPUTED_VALUE"""),78.0)</f>
        <v>78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IFERROR(__xludf.DUMMYFUNCTION("""COMPUTED_VALUE"""),95.0)</f>
        <v>95</v>
      </c>
      <c r="D3" s="3">
        <f>IFERROR(__xludf.DUMMYFUNCTION("""COMPUTED_VALUE"""),78.0)</f>
        <v>78</v>
      </c>
      <c r="E3" s="3">
        <f>IFERROR(__xludf.DUMMYFUNCTION("""COMPUTED_VALUE"""),26.0)</f>
        <v>26</v>
      </c>
      <c r="F3" s="3">
        <f>IFERROR(__xludf.DUMMYFUNCTION("""COMPUTED_VALUE"""),100.0)</f>
        <v>100</v>
      </c>
      <c r="G3" s="3">
        <f>IFERROR(__xludf.DUMMYFUNCTION("""COMPUTED_VALUE"""),52.0)</f>
        <v>52</v>
      </c>
      <c r="H3" s="3">
        <f>IFERROR(__xludf.DUMMYFUNCTION("""COMPUTED_VALUE"""),48.0)</f>
        <v>48</v>
      </c>
      <c r="I3" s="3">
        <f>IFERROR(__xludf.DUMMYFUNCTION("""COMPUTED_VALUE"""),100.0)</f>
        <v>100</v>
      </c>
      <c r="J3" s="3">
        <f>IFERROR(__xludf.DUMMYFUNCTION("""COMPUTED_VALUE"""),28.0)</f>
        <v>28</v>
      </c>
      <c r="K3" s="3">
        <f>IFERROR(__xludf.DUMMYFUNCTION("""COMPUTED_VALUE"""),23.0)</f>
        <v>23</v>
      </c>
      <c r="L3" s="3">
        <f>IFERROR(__xludf.DUMMYFUNCTION("""COMPUTED_VALUE"""),48.0)</f>
        <v>48</v>
      </c>
      <c r="M3" s="3">
        <f>IFERROR(__xludf.DUMMYFUNCTION("""COMPUTED_VALUE"""),100.0)</f>
        <v>100</v>
      </c>
      <c r="N3" s="3">
        <f>IFERROR(__xludf.DUMMYFUNCTION("""COMPUTED_VALUE"""),94.0)</f>
        <v>94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IFERROR(__xludf.DUMMYFUNCTION("""COMPUTED_VALUE"""),39.0)</f>
        <v>39</v>
      </c>
      <c r="S3" s="3">
        <f>IFERROR(__xludf.DUMMYFUNCTION("""COMPUTED_VALUE"""),91.0)</f>
        <v>91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IFERROR(__xludf.DUMMYFUNCTION("""COMPUTED_VALUE"""),64.0)</f>
        <v>64</v>
      </c>
      <c r="AG3" s="3">
        <f>IFERROR(__xludf.DUMMYFUNCTION("""COMPUTED_VALUE"""),75.0)</f>
        <v>75</v>
      </c>
      <c r="AH3" s="3">
        <f>IFERROR(__xludf.DUMMYFUNCTION("""COMPUTED_VALUE"""),51.0)</f>
        <v>51</v>
      </c>
      <c r="AI3" s="3">
        <f>IFERROR(__xludf.DUMMYFUNCTION("""COMPUTED_VALUE"""),100.0)</f>
        <v>100</v>
      </c>
      <c r="AJ3" s="3">
        <f>IFERROR(__xludf.DUMMYFUNCTION("""COMPUTED_VALUE"""),89.0)</f>
        <v>89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IFERROR(__xludf.DUMMYFUNCTION("""COMPUTED_VALUE"""),73.0)</f>
        <v>73</v>
      </c>
      <c r="AR3" s="3">
        <f>IFERROR(__xludf.DUMMYFUNCTION("""COMPUTED_VALUE"""),100.0)</f>
        <v>100</v>
      </c>
      <c r="AS3" s="3">
        <f>IFERROR(__xludf.DUMMYFUNCTION("""COMPUTED_VALUE"""),36.0)</f>
        <v>36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IFERROR(__xludf.DUMMYFUNCTION("""COMPUTED_VALUE"""),85.0)</f>
        <v>85</v>
      </c>
      <c r="BD3" s="3">
        <f>IFERROR(__xludf.DUMMYFUNCTION("""COMPUTED_VALUE"""),94.0)</f>
        <v>94</v>
      </c>
      <c r="BE3" s="3">
        <f>IFERROR(__xludf.DUMMYFUNCTION("""COMPUTED_VALUE"""),42.0)</f>
        <v>42</v>
      </c>
      <c r="BF3" s="3">
        <f>IFERROR(__xludf.DUMMYFUNCTION("""COMPUTED_VALUE"""),50.0)</f>
        <v>50</v>
      </c>
      <c r="BG3" s="3">
        <f>IFERROR(__xludf.DUMMYFUNCTION("""COMPUTED_VALUE"""),78.0)</f>
        <v>78</v>
      </c>
      <c r="BH3" s="3">
        <f>IFERROR(__xludf.DUMMYFUNCTION("""COMPUTED_VALUE"""),59.0)</f>
        <v>59</v>
      </c>
      <c r="BI3" s="3">
        <f>IFERROR(__xludf.DUMMYFUNCTION("""COMPUTED_VALUE"""),57.0)</f>
        <v>57</v>
      </c>
      <c r="BJ3" s="3">
        <f>IFERROR(__xludf.DUMMYFUNCTION("""COMPUTED_VALUE"""),34.0)</f>
        <v>34</v>
      </c>
      <c r="BK3" s="3">
        <f>IFERROR(__xludf.DUMMYFUNCTION("""COMPUTED_VALUE"""),20.0)</f>
        <v>20</v>
      </c>
      <c r="BL3" s="3">
        <f>IFERROR(__xludf.DUMMYFUNCTION("""COMPUTED_VALUE"""),66.0)</f>
        <v>66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IFERROR(__xludf.DUMMYFUNCTION("""COMPUTED_VALUE"""),16.0)</f>
        <v>16</v>
      </c>
      <c r="D4" s="3">
        <f>IFERROR(__xludf.DUMMYFUNCTION("""COMPUTED_VALUE"""),15.0)</f>
        <v>15</v>
      </c>
      <c r="E4" s="3">
        <f>IFERROR(__xludf.DUMMYFUNCTION("""COMPUTED_VALUE"""),100.0)</f>
        <v>100</v>
      </c>
      <c r="F4" s="3">
        <f>IFERROR(__xludf.DUMMYFUNCTION("""COMPUTED_VALUE"""),62.0)</f>
        <v>62</v>
      </c>
      <c r="G4" s="3">
        <f>IFERROR(__xludf.DUMMYFUNCTION("""COMPUTED_VALUE"""),29.0)</f>
        <v>29</v>
      </c>
      <c r="H4" s="3">
        <f>IFERROR(__xludf.DUMMYFUNCTION("""COMPUTED_VALUE"""),64.0)</f>
        <v>64</v>
      </c>
      <c r="I4" s="3">
        <f>IFERROR(__xludf.DUMMYFUNCTION("""COMPUTED_VALUE"""),64.0)</f>
        <v>64</v>
      </c>
      <c r="J4" s="3">
        <f>IFERROR(__xludf.DUMMYFUNCTION("""COMPUTED_VALUE"""),8.0)</f>
        <v>8</v>
      </c>
      <c r="K4" s="3">
        <f>IFERROR(__xludf.DUMMYFUNCTION("""COMPUTED_VALUE"""),7.0)</f>
        <v>7</v>
      </c>
      <c r="L4" s="3">
        <f>IFERROR(__xludf.DUMMYFUNCTION("""COMPUTED_VALUE"""),9.0)</f>
        <v>9</v>
      </c>
      <c r="M4" s="3">
        <f>IFERROR(__xludf.DUMMYFUNCTION("""COMPUTED_VALUE"""),21.0)</f>
        <v>21</v>
      </c>
      <c r="N4" s="3">
        <f>IFERROR(__xludf.DUMMYFUNCTION("""COMPUTED_VALUE"""),10.0)</f>
        <v>10</v>
      </c>
      <c r="O4" s="3">
        <f>IFERROR(__xludf.DUMMYFUNCTION("""COMPUTED_VALUE"""),12.0)</f>
        <v>12</v>
      </c>
      <c r="P4" s="3">
        <f>IFERROR(__xludf.DUMMYFUNCTION("""COMPUTED_VALUE"""),4.0)</f>
        <v>4</v>
      </c>
      <c r="Q4" s="3">
        <f>IFERROR(__xludf.DUMMYFUNCTION("""COMPUTED_VALUE"""),5.0)</f>
        <v>5</v>
      </c>
      <c r="R4" s="3">
        <f>IFERROR(__xludf.DUMMYFUNCTION("""COMPUTED_VALUE"""),10.0)</f>
        <v>10</v>
      </c>
      <c r="S4" s="3">
        <f>IFERROR(__xludf.DUMMYFUNCTION("""COMPUTED_VALUE"""),15.0)</f>
        <v>15</v>
      </c>
      <c r="T4" s="3">
        <f>IFERROR(__xludf.DUMMYFUNCTION("""COMPUTED_VALUE"""),2.0)</f>
        <v>2</v>
      </c>
      <c r="U4" s="3">
        <f>IFERROR(__xludf.DUMMYFUNCTION("""COMPUTED_VALUE"""),7.0)</f>
        <v>7</v>
      </c>
      <c r="V4" s="3">
        <f>IFERROR(__xludf.DUMMYFUNCTION("""COMPUTED_VALUE"""),20.0)</f>
        <v>20</v>
      </c>
      <c r="W4" s="3">
        <f>IFERROR(__xludf.DUMMYFUNCTION("""COMPUTED_VALUE"""),20.0)</f>
        <v>20</v>
      </c>
      <c r="X4" s="3">
        <f>IFERROR(__xludf.DUMMYFUNCTION("""COMPUTED_VALUE"""),17.0)</f>
        <v>17</v>
      </c>
      <c r="Y4" s="3">
        <f>IFERROR(__xludf.DUMMYFUNCTION("""COMPUTED_VALUE"""),9.0)</f>
        <v>9</v>
      </c>
      <c r="Z4" s="3">
        <f>IFERROR(__xludf.DUMMYFUNCTION("""COMPUTED_VALUE"""),6.0)</f>
        <v>6</v>
      </c>
      <c r="AA4" s="3">
        <f>IFERROR(__xludf.DUMMYFUNCTION("""COMPUTED_VALUE"""),8.0)</f>
        <v>8</v>
      </c>
      <c r="AB4" s="3">
        <f>IFERROR(__xludf.DUMMYFUNCTION("""COMPUTED_VALUE"""),9.0)</f>
        <v>9</v>
      </c>
      <c r="AC4" s="3">
        <f>IFERROR(__xludf.DUMMYFUNCTION("""COMPUTED_VALUE"""),60.0)</f>
        <v>60</v>
      </c>
      <c r="AD4" s="3">
        <f>IFERROR(__xludf.DUMMYFUNCTION("""COMPUTED_VALUE"""),30.0)</f>
        <v>30</v>
      </c>
      <c r="AE4" s="3">
        <f>IFERROR(__xludf.DUMMYFUNCTION("""COMPUTED_VALUE"""),14.0)</f>
        <v>14</v>
      </c>
      <c r="AF4" s="3">
        <f>IFERROR(__xludf.DUMMYFUNCTION("""COMPUTED_VALUE"""),23.0)</f>
        <v>23</v>
      </c>
      <c r="AG4" s="3">
        <f>IFERROR(__xludf.DUMMYFUNCTION("""COMPUTED_VALUE"""),25.0)</f>
        <v>25</v>
      </c>
      <c r="AH4" s="3">
        <f>IFERROR(__xludf.DUMMYFUNCTION("""COMPUTED_VALUE"""),100.0)</f>
        <v>100</v>
      </c>
      <c r="AI4" s="3">
        <f>IFERROR(__xludf.DUMMYFUNCTION("""COMPUTED_VALUE"""),32.0)</f>
        <v>32</v>
      </c>
      <c r="AJ4" s="3">
        <f>IFERROR(__xludf.DUMMYFUNCTION("""COMPUTED_VALUE"""),32.0)</f>
        <v>32</v>
      </c>
      <c r="AK4" s="3">
        <f>IFERROR(__xludf.DUMMYFUNCTION("""COMPUTED_VALUE"""),34.0)</f>
        <v>34</v>
      </c>
      <c r="AL4" s="3">
        <f>IFERROR(__xludf.DUMMYFUNCTION("""COMPUTED_VALUE"""),47.0)</f>
        <v>47</v>
      </c>
      <c r="AM4" s="3">
        <f>IFERROR(__xludf.DUMMYFUNCTION("""COMPUTED_VALUE"""),24.0)</f>
        <v>24</v>
      </c>
      <c r="AN4" s="3">
        <f>IFERROR(__xludf.DUMMYFUNCTION("""COMPUTED_VALUE"""),16.0)</f>
        <v>16</v>
      </c>
      <c r="AO4" s="3">
        <f>IFERROR(__xludf.DUMMYFUNCTION("""COMPUTED_VALUE"""),13.0)</f>
        <v>13</v>
      </c>
      <c r="AP4" s="3">
        <f>IFERROR(__xludf.DUMMYFUNCTION("""COMPUTED_VALUE"""),11.0)</f>
        <v>11</v>
      </c>
      <c r="AQ4" s="3">
        <f>IFERROR(__xludf.DUMMYFUNCTION("""COMPUTED_VALUE"""),9.0)</f>
        <v>9</v>
      </c>
      <c r="AR4" s="3">
        <f>IFERROR(__xludf.DUMMYFUNCTION("""COMPUTED_VALUE"""),55.0)</f>
        <v>55</v>
      </c>
      <c r="AS4" s="3">
        <f>IFERROR(__xludf.DUMMYFUNCTION("""COMPUTED_VALUE"""),100.0)</f>
        <v>100</v>
      </c>
      <c r="AT4" s="3">
        <f>IFERROR(__xludf.DUMMYFUNCTION("""COMPUTED_VALUE"""),63.0)</f>
        <v>63</v>
      </c>
      <c r="AU4" s="3">
        <f>IFERROR(__xludf.DUMMYFUNCTION("""COMPUTED_VALUE"""),82.0)</f>
        <v>82</v>
      </c>
      <c r="AV4" s="3">
        <f>IFERROR(__xludf.DUMMYFUNCTION("""COMPUTED_VALUE"""),45.0)</f>
        <v>45</v>
      </c>
      <c r="AW4" s="3">
        <f>IFERROR(__xludf.DUMMYFUNCTION("""COMPUTED_VALUE"""),25.0)</f>
        <v>25</v>
      </c>
      <c r="AX4" s="3">
        <f>IFERROR(__xludf.DUMMYFUNCTION("""COMPUTED_VALUE"""),67.0)</f>
        <v>67</v>
      </c>
      <c r="AY4" s="3">
        <f>IFERROR(__xludf.DUMMYFUNCTION("""COMPUTED_VALUE"""),39.0)</f>
        <v>39</v>
      </c>
      <c r="AZ4" s="3">
        <f>IFERROR(__xludf.DUMMYFUNCTION("""COMPUTED_VALUE"""),22.0)</f>
        <v>22</v>
      </c>
      <c r="BA4" s="3">
        <f>IFERROR(__xludf.DUMMYFUNCTION("""COMPUTED_VALUE"""),17.0)</f>
        <v>17</v>
      </c>
      <c r="BB4" s="3">
        <f>IFERROR(__xludf.DUMMYFUNCTION("""COMPUTED_VALUE"""),79.0)</f>
        <v>79</v>
      </c>
      <c r="BC4" s="3">
        <f>IFERROR(__xludf.DUMMYFUNCTION("""COMPUTED_VALUE"""),31.0)</f>
        <v>31</v>
      </c>
      <c r="BD4" s="3">
        <f>IFERROR(__xludf.DUMMYFUNCTION("""COMPUTED_VALUE"""),32.0)</f>
        <v>32</v>
      </c>
      <c r="BE4" s="3">
        <f>IFERROR(__xludf.DUMMYFUNCTION("""COMPUTED_VALUE"""),16.0)</f>
        <v>16</v>
      </c>
      <c r="BF4" s="3">
        <f>IFERROR(__xludf.DUMMYFUNCTION("""COMPUTED_VALUE"""),15.0)</f>
        <v>15</v>
      </c>
      <c r="BG4" s="3">
        <f>IFERROR(__xludf.DUMMYFUNCTION("""COMPUTED_VALUE"""),24.0)</f>
        <v>24</v>
      </c>
      <c r="BH4" s="3">
        <f>IFERROR(__xludf.DUMMYFUNCTION("""COMPUTED_VALUE"""),12.0)</f>
        <v>12</v>
      </c>
      <c r="BI4" s="3">
        <f>IFERROR(__xludf.DUMMYFUNCTION("""COMPUTED_VALUE"""),11.0)</f>
        <v>11</v>
      </c>
      <c r="BJ4" s="3">
        <f>IFERROR(__xludf.DUMMYFUNCTION("""COMPUTED_VALUE"""),6.0)</f>
        <v>6</v>
      </c>
      <c r="BK4" s="3">
        <f>IFERROR(__xludf.DUMMYFUNCTION("""COMPUTED_VALUE"""),3.0)</f>
        <v>3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IFERROR(__xludf.DUMMYFUNCTION("query(importrange(""https://docs.google.com/spreadsheets/d/1Aimy31Zwh1I1xd64gnv2RK-m7I4loVcUHZuxh183vgI/edit#gid=1813723422"",""Hawaii!A3:XX15""),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IFERROR(__xludf.DUMMYFUNCTION("""COMPUTED_VALUE"""),4.0)</f>
        <v>4</v>
      </c>
      <c r="F2" s="3">
        <f>IFERROR(__xludf.DUMMYFUNCTION("""COMPUTED_VALUE"""),34.0)</f>
        <v>34</v>
      </c>
      <c r="G2" s="3">
        <f>IFERROR(__xludf.DUMMYFUNCTION("""COMPUTED_VALUE"""),44.0)</f>
        <v>44</v>
      </c>
      <c r="H2" s="3">
        <f>IFERROR(__xludf.DUMMYFUNCTION("""COMPUTED_VALUE"""),25.0)</f>
        <v>25</v>
      </c>
      <c r="I2" s="3">
        <f>IFERROR(__xludf.DUMMYFUNCTION("""COMPUTED_VALUE"""),43.0)</f>
        <v>43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IFERROR(__xludf.DUMMYFUNCTION("""COMPUTED_VALUE"""),65.0)</f>
        <v>65</v>
      </c>
      <c r="N2" s="3">
        <f>IFERROR(__xludf.DUMMYFUNCTION("""COMPUTED_VALUE"""),80.0)</f>
        <v>80</v>
      </c>
      <c r="O2" s="3">
        <f>IFERROR(__xludf.DUMMYFUNCTION("""COMPUTED_VALUE"""),100.0)</f>
        <v>100</v>
      </c>
      <c r="P2" s="3">
        <f>IFERROR(__xludf.DUMMYFUNCTION("""COMPUTED_VALUE"""),38.0)</f>
        <v>38</v>
      </c>
      <c r="Q2" s="3">
        <f>IFERROR(__xludf.DUMMYFUNCTION("""COMPUTED_VALUE"""),40.0)</f>
        <v>40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IFERROR(__xludf.DUMMYFUNCTION("""COMPUTED_VALUE"""),23.0)</f>
        <v>23</v>
      </c>
      <c r="U2" s="3">
        <f>IFERROR(__xludf.DUMMYFUNCTION("""COMPUTED_VALUE"""),38.0)</f>
        <v>38</v>
      </c>
      <c r="V2" s="3">
        <f>IFERROR(__xludf.DUMMYFUNCTION("""COMPUTED_VALUE"""),53.0)</f>
        <v>53</v>
      </c>
      <c r="W2" s="3">
        <f>IFERROR(__xludf.DUMMYFUNCTION("""COMPUTED_VALUE"""),45.0)</f>
        <v>45</v>
      </c>
      <c r="X2" s="3">
        <f>IFERROR(__xludf.DUMMYFUNCTION("""COMPUTED_VALUE"""),50.0)</f>
        <v>50</v>
      </c>
      <c r="Y2" s="3">
        <f>IFERROR(__xludf.DUMMYFUNCTION("""COMPUTED_VALUE"""),100.0)</f>
        <v>100</v>
      </c>
      <c r="Z2" s="3">
        <f>IFERROR(__xludf.DUMMYFUNCTION("""COMPUTED_VALUE"""),31.0)</f>
        <v>31</v>
      </c>
      <c r="AA2" s="3">
        <f>IFERROR(__xludf.DUMMYFUNCTION("""COMPUTED_VALUE"""),36.0)</f>
        <v>36</v>
      </c>
      <c r="AB2" s="3">
        <f>IFERROR(__xludf.DUMMYFUNCTION("""COMPUTED_VALUE"""),56.0)</f>
        <v>56</v>
      </c>
      <c r="AC2" s="3">
        <f>IFERROR(__xludf.DUMMYFUNCTION("""COMPUTED_VALUE"""),37.0)</f>
        <v>37</v>
      </c>
      <c r="AD2" s="3">
        <f>IFERROR(__xludf.DUMMYFUNCTION("""COMPUTED_VALUE"""),75.0)</f>
        <v>75</v>
      </c>
      <c r="AE2" s="3">
        <f>IFERROR(__xludf.DUMMYFUNCTION("""COMPUTED_VALUE"""),39.0)</f>
        <v>39</v>
      </c>
      <c r="AF2" s="3">
        <f>IFERROR(__xludf.DUMMYFUNCTION("""COMPUTED_VALUE"""),83.0)</f>
        <v>83</v>
      </c>
      <c r="AG2" s="3">
        <f>IFERROR(__xludf.DUMMYFUNCTION("""COMPUTED_VALUE"""),39.0)</f>
        <v>39</v>
      </c>
      <c r="AH2" s="3">
        <f>IFERROR(__xludf.DUMMYFUNCTION("""COMPUTED_VALUE"""),9.0)</f>
        <v>9</v>
      </c>
      <c r="AI2" s="3">
        <f>IFERROR(__xludf.DUMMYFUNCTION("""COMPUTED_VALUE"""),44.0)</f>
        <v>44</v>
      </c>
      <c r="AJ2" s="3">
        <f>IFERROR(__xludf.DUMMYFUNCTION("""COMPUTED_VALUE"""),57.0)</f>
        <v>57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IFERROR(__xludf.DUMMYFUNCTION("""COMPUTED_VALUE"""),62.0)</f>
        <v>62</v>
      </c>
      <c r="AN2" s="3">
        <f>IFERROR(__xludf.DUMMYFUNCTION("""COMPUTED_VALUE"""),52.0)</f>
        <v>52</v>
      </c>
      <c r="AO2" s="3">
        <f>IFERROR(__xludf.DUMMYFUNCTION("""COMPUTED_VALUE"""),34.0)</f>
        <v>34</v>
      </c>
      <c r="AP2" s="3">
        <f>IFERROR(__xludf.DUMMYFUNCTION("""COMPUTED_VALUE"""),47.0)</f>
        <v>47</v>
      </c>
      <c r="AQ2" s="3">
        <f>IFERROR(__xludf.DUMMYFUNCTION("""COMPUTED_VALUE"""),100.0)</f>
        <v>100</v>
      </c>
      <c r="AR2" s="3">
        <f>IFERROR(__xludf.DUMMYFUNCTION("""COMPUTED_VALUE"""),39.0)</f>
        <v>39</v>
      </c>
      <c r="AS2" s="3">
        <f>IFERROR(__xludf.DUMMYFUNCTION("""COMPUTED_VALUE"""),15.0)</f>
        <v>15</v>
      </c>
      <c r="AT2" s="3">
        <f>IFERROR(__xludf.DUMMYFUNCTION("""COMPUTED_VALUE"""),18.0)</f>
        <v>18</v>
      </c>
      <c r="AU2" s="3">
        <f>IFERROR(__xludf.DUMMYFUNCTION("""COMPUTED_VALUE"""),32.0)</f>
        <v>32</v>
      </c>
      <c r="AV2" s="3">
        <f>IFERROR(__xludf.DUMMYFUNCTION("""COMPUTED_VALUE"""),36.0)</f>
        <v>36</v>
      </c>
      <c r="AW2" s="3">
        <f>IFERROR(__xludf.DUMMYFUNCTION("""COMPUTED_VALUE"""),62.0)</f>
        <v>62</v>
      </c>
      <c r="AX2" s="3">
        <f>IFERROR(__xludf.DUMMYFUNCTION("""COMPUTED_VALUE"""),53.0)</f>
        <v>53</v>
      </c>
      <c r="AY2" s="3">
        <f>IFERROR(__xludf.DUMMYFUNCTION("""COMPUTED_VALUE"""),59.0)</f>
        <v>59</v>
      </c>
      <c r="AZ2" s="3">
        <f>IFERROR(__xludf.DUMMYFUNCTION("""COMPUTED_VALUE"""),72.0)</f>
        <v>72</v>
      </c>
      <c r="BA2" s="3">
        <f>IFERROR(__xludf.DUMMYFUNCTION("""COMPUTED_VALUE"""),71.0)</f>
        <v>71</v>
      </c>
      <c r="BB2" s="3">
        <f>IFERROR(__xludf.DUMMYFUNCTION("""COMPUTED_VALUE"""),17.0)</f>
        <v>17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IFERROR(__xludf.DUMMYFUNCTION("""COMPUTED_VALUE"""),63.0)</f>
        <v>63</v>
      </c>
      <c r="D3" s="3">
        <f>IFERROR(__xludf.DUMMYFUNCTION("""COMPUTED_VALUE"""),83.0)</f>
        <v>83</v>
      </c>
      <c r="E3" s="3">
        <f>IFERROR(__xludf.DUMMYFUNCTION("""COMPUTED_VALUE"""),7.0)</f>
        <v>7</v>
      </c>
      <c r="F3" s="3">
        <f>IFERROR(__xludf.DUMMYFUNCTION("""COMPUTED_VALUE"""),6.0)</f>
        <v>6</v>
      </c>
      <c r="G3" s="3">
        <f>IFERROR(__xludf.DUMMYFUNCTION("""COMPUTED_VALUE"""),21.0)</f>
        <v>21</v>
      </c>
      <c r="H3" s="3">
        <f>IFERROR(__xludf.DUMMYFUNCTION("""COMPUTED_VALUE"""),5.0)</f>
        <v>5</v>
      </c>
      <c r="I3" s="3">
        <f>IFERROR(__xludf.DUMMYFUNCTION("""COMPUTED_VALUE"""),43.0)</f>
        <v>43</v>
      </c>
      <c r="J3" s="3">
        <f>IFERROR(__xludf.DUMMYFUNCTION("""COMPUTED_VALUE"""),14.0)</f>
        <v>14</v>
      </c>
      <c r="K3" s="3">
        <f>IFERROR(__xludf.DUMMYFUNCTION("""COMPUTED_VALUE"""),17.0)</f>
        <v>17</v>
      </c>
      <c r="L3" s="3">
        <f>IFERROR(__xludf.DUMMYFUNCTION("""COMPUTED_VALUE"""),57.0)</f>
        <v>57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IFERROR(__xludf.DUMMYFUNCTION("""COMPUTED_VALUE"""),47.0)</f>
        <v>47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IFERROR(__xludf.DUMMYFUNCTION("""COMPUTED_VALUE"""),28.0)</f>
        <v>28</v>
      </c>
      <c r="S3" s="3">
        <f>IFERROR(__xludf.DUMMYFUNCTION("""COMPUTED_VALUE"""),54.0)</f>
        <v>54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IFERROR(__xludf.DUMMYFUNCTION("""COMPUTED_VALUE"""),85.0)</f>
        <v>85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IFERROR(__xludf.DUMMYFUNCTION("""COMPUTED_VALUE"""),46.0)</f>
        <v>46</v>
      </c>
      <c r="AD3" s="3">
        <f>IFERROR(__xludf.DUMMYFUNCTION("""COMPUTED_VALUE"""),75.0)</f>
        <v>75</v>
      </c>
      <c r="AE3" s="3">
        <f>IFERROR(__xludf.DUMMYFUNCTION("""COMPUTED_VALUE"""),100.0)</f>
        <v>100</v>
      </c>
      <c r="AF3" s="3">
        <f>IFERROR(__xludf.DUMMYFUNCTION("""COMPUTED_VALUE"""),33.0)</f>
        <v>33</v>
      </c>
      <c r="AG3" s="3">
        <f>IFERROR(__xludf.DUMMYFUNCTION("""COMPUTED_VALUE"""),30.0)</f>
        <v>30</v>
      </c>
      <c r="AH3" s="3">
        <f>IFERROR(__xludf.DUMMYFUNCTION("""COMPUTED_VALUE"""),16.0)</f>
        <v>16</v>
      </c>
      <c r="AI3" s="3">
        <f>IFERROR(__xludf.DUMMYFUNCTION("""COMPUTED_VALUE"""),58.0)</f>
        <v>58</v>
      </c>
      <c r="AJ3" s="3">
        <f>IFERROR(__xludf.DUMMYFUNCTION("""COMPUTED_VALUE"""),86.0)</f>
        <v>86</v>
      </c>
      <c r="AK3" s="3">
        <f>IFERROR(__xludf.DUMMYFUNCTION("""COMPUTED_VALUE"""),38.0)</f>
        <v>38</v>
      </c>
      <c r="AL3" s="3">
        <f>IFERROR(__xludf.DUMMYFUNCTION("""COMPUTED_VALUE"""),55.0)</f>
        <v>55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IFERROR(__xludf.DUMMYFUNCTION("""COMPUTED_VALUE"""),91.0)</f>
        <v>91</v>
      </c>
      <c r="AR3" s="3">
        <f>IFERROR(__xludf.DUMMYFUNCTION("""COMPUTED_VALUE"""),50.0)</f>
        <v>50</v>
      </c>
      <c r="AS3" s="3">
        <f>IFERROR(__xludf.DUMMYFUNCTION("""COMPUTED_VALUE"""),16.0)</f>
        <v>16</v>
      </c>
      <c r="AT3" s="3">
        <f>IFERROR(__xludf.DUMMYFUNCTION("""COMPUTED_VALUE"""),35.0)</f>
        <v>35</v>
      </c>
      <c r="AU3" s="3">
        <f>IFERROR(__xludf.DUMMYFUNCTION("""COMPUTED_VALUE"""),29.0)</f>
        <v>29</v>
      </c>
      <c r="AV3" s="3">
        <f>IFERROR(__xludf.DUMMYFUNCTION("""COMPUTED_VALUE"""),44.0)</f>
        <v>44</v>
      </c>
      <c r="AW3" s="3">
        <f>IFERROR(__xludf.DUMMYFUNCTION("""COMPUTED_VALUE"""),69.0)</f>
        <v>69</v>
      </c>
      <c r="AX3" s="3">
        <f>IFERROR(__xludf.DUMMYFUNCTION("""COMPUTED_VALUE"""),36.0)</f>
        <v>36</v>
      </c>
      <c r="AY3" s="3">
        <f>IFERROR(__xludf.DUMMYFUNCTION("""COMPUTED_VALUE"""),100.0)</f>
        <v>100</v>
      </c>
      <c r="AZ3" s="3">
        <f>IFERROR(__xludf.DUMMYFUNCTION("""COMPUTED_VALUE"""),96.0)</f>
        <v>96</v>
      </c>
      <c r="BA3" s="3">
        <f>IFERROR(__xludf.DUMMYFUNCTION("""COMPUTED_VALUE"""),61.0)</f>
        <v>61</v>
      </c>
      <c r="BB3" s="3">
        <f>IFERROR(__xludf.DUMMYFUNCTION("""COMPUTED_VALUE"""),21.0)</f>
        <v>21</v>
      </c>
      <c r="BC3" s="3">
        <f>IFERROR(__xludf.DUMMYFUNCTION("""COMPUTED_VALUE"""),72.0)</f>
        <v>72</v>
      </c>
      <c r="BD3" s="3">
        <f>IFERROR(__xludf.DUMMYFUNCTION("""COMPUTED_VALUE"""),52.0)</f>
        <v>52</v>
      </c>
      <c r="BE3" s="3">
        <f>IFERROR(__xludf.DUMMYFUNCTION("""COMPUTED_VALUE"""),45.0)</f>
        <v>45</v>
      </c>
      <c r="BF3" s="3">
        <f>IFERROR(__xludf.DUMMYFUNCTION("""COMPUTED_VALUE"""),44.0)</f>
        <v>44</v>
      </c>
      <c r="BG3" s="3">
        <f>IFERROR(__xludf.DUMMYFUNCTION("""COMPUTED_VALUE"""),33.0)</f>
        <v>33</v>
      </c>
      <c r="BH3" s="3">
        <f>IFERROR(__xludf.DUMMYFUNCTION("""COMPUTED_VALUE"""),31.0)</f>
        <v>31</v>
      </c>
      <c r="BI3" s="3">
        <f>IFERROR(__xludf.DUMMYFUNCTION("""COMPUTED_VALUE"""),33.0)</f>
        <v>33</v>
      </c>
      <c r="BJ3" s="3">
        <f>IFERROR(__xludf.DUMMYFUNCTION("""COMPUTED_VALUE"""),16.0)</f>
        <v>16</v>
      </c>
      <c r="BK3" s="3">
        <f>IFERROR(__xludf.DUMMYFUNCTION("""COMPUTED_VALUE"""),20.0)</f>
        <v>20</v>
      </c>
      <c r="BL3" s="3">
        <f>IFERROR(__xludf.DUMMYFUNCTION("""COMPUTED_VALUE"""),67.0)</f>
        <v>67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IFERROR(__xludf.DUMMYFUNCTION("""COMPUTED_VALUE"""),100.0)</f>
        <v>100</v>
      </c>
      <c r="D4" s="3">
        <f>IFERROR(__xludf.DUMMYFUNCTION("""COMPUTED_VALUE"""),83.0)</f>
        <v>83</v>
      </c>
      <c r="E4" s="3">
        <f>IFERROR(__xludf.DUMMYFUNCTION("""COMPUTED_VALUE"""),100.0)</f>
        <v>100</v>
      </c>
      <c r="F4" s="3">
        <f>IFERROR(__xludf.DUMMYFUNCTION("""COMPUTED_VALUE"""),100.0)</f>
        <v>100</v>
      </c>
      <c r="G4" s="3">
        <f>IFERROR(__xludf.DUMMYFUNCTION("""COMPUTED_VALUE"""),100.0)</f>
        <v>100</v>
      </c>
      <c r="H4" s="3">
        <f>IFERROR(__xludf.DUMMYFUNCTION("""COMPUTED_VALUE"""),100.0)</f>
        <v>100</v>
      </c>
      <c r="I4" s="3">
        <f>IFERROR(__xludf.DUMMYFUNCTION("""COMPUTED_VALUE"""),100.0)</f>
        <v>100</v>
      </c>
      <c r="J4" s="3">
        <f>IFERROR(__xludf.DUMMYFUNCTION("""COMPUTED_VALUE"""),40.0)</f>
        <v>40</v>
      </c>
      <c r="K4" s="3">
        <f>IFERROR(__xludf.DUMMYFUNCTION("""COMPUTED_VALUE"""),71.0)</f>
        <v>71</v>
      </c>
      <c r="L4" s="3">
        <f>IFERROR(__xludf.DUMMYFUNCTION("""COMPUTED_VALUE"""),57.0)</f>
        <v>57</v>
      </c>
      <c r="M4" s="3">
        <f>IFERROR(__xludf.DUMMYFUNCTION("""COMPUTED_VALUE"""),88.0)</f>
        <v>88</v>
      </c>
      <c r="N4" s="3">
        <f>IFERROR(__xludf.DUMMYFUNCTION("""COMPUTED_VALUE"""),75.0)</f>
        <v>75</v>
      </c>
      <c r="O4" s="3">
        <f>IFERROR(__xludf.DUMMYFUNCTION("""COMPUTED_VALUE"""),79.0)</f>
        <v>79</v>
      </c>
      <c r="P4" s="3">
        <f>IFERROR(__xludf.DUMMYFUNCTION("""COMPUTED_VALUE"""),17.0)</f>
        <v>17</v>
      </c>
      <c r="Q4" s="3">
        <f>IFERROR(__xludf.DUMMYFUNCTION("""COMPUTED_VALUE"""),35.0)</f>
        <v>35</v>
      </c>
      <c r="R4" s="3">
        <f>IFERROR(__xludf.DUMMYFUNCTION("""COMPUTED_VALUE"""),25.0)</f>
        <v>25</v>
      </c>
      <c r="S4" s="3">
        <f>IFERROR(__xludf.DUMMYFUNCTION("""COMPUTED_VALUE"""),54.0)</f>
        <v>54</v>
      </c>
      <c r="T4" s="3">
        <f>IFERROR(__xludf.DUMMYFUNCTION("""COMPUTED_VALUE"""),12.0)</f>
        <v>12</v>
      </c>
      <c r="U4" s="3">
        <f>IFERROR(__xludf.DUMMYFUNCTION("""COMPUTED_VALUE"""),19.0)</f>
        <v>19</v>
      </c>
      <c r="V4" s="3">
        <f>IFERROR(__xludf.DUMMYFUNCTION("""COMPUTED_VALUE"""),67.0)</f>
        <v>67</v>
      </c>
      <c r="W4" s="3">
        <f>IFERROR(__xludf.DUMMYFUNCTION("""COMPUTED_VALUE"""),91.0)</f>
        <v>91</v>
      </c>
      <c r="X4" s="3">
        <f>IFERROR(__xludf.DUMMYFUNCTION("""COMPUTED_VALUE"""),75.0)</f>
        <v>75</v>
      </c>
      <c r="Y4" s="3">
        <f>IFERROR(__xludf.DUMMYFUNCTION("""COMPUTED_VALUE"""),77.0)</f>
        <v>77</v>
      </c>
      <c r="Z4" s="3">
        <f>IFERROR(__xludf.DUMMYFUNCTION("""COMPUTED_VALUE"""),38.0)</f>
        <v>38</v>
      </c>
      <c r="AA4" s="3">
        <f>IFERROR(__xludf.DUMMYFUNCTION("""COMPUTED_VALUE"""),75.0)</f>
        <v>75</v>
      </c>
      <c r="AB4" s="3">
        <f>IFERROR(__xludf.DUMMYFUNCTION("""COMPUTED_VALUE"""),61.0)</f>
        <v>61</v>
      </c>
      <c r="AC4" s="3">
        <f>IFERROR(__xludf.DUMMYFUNCTION("""COMPUTED_VALUE"""),100.0)</f>
        <v>100</v>
      </c>
      <c r="AD4" s="3">
        <f>IFERROR(__xludf.DUMMYFUNCTION("""COMPUTED_VALUE"""),100.0)</f>
        <v>100</v>
      </c>
      <c r="AE4" s="3">
        <f>IFERROR(__xludf.DUMMYFUNCTION("""COMPUTED_VALUE"""),89.0)</f>
        <v>89</v>
      </c>
      <c r="AF4" s="3">
        <f>IFERROR(__xludf.DUMMYFUNCTION("""COMPUTED_VALUE"""),100.0)</f>
        <v>100</v>
      </c>
      <c r="AG4" s="3">
        <f>IFERROR(__xludf.DUMMYFUNCTION("""COMPUTED_VALUE"""),100.0)</f>
        <v>100</v>
      </c>
      <c r="AH4" s="3">
        <f>IFERROR(__xludf.DUMMYFUNCTION("""COMPUTED_VALUE"""),100.0)</f>
        <v>100</v>
      </c>
      <c r="AI4" s="3">
        <f>IFERROR(__xludf.DUMMYFUNCTION("""COMPUTED_VALUE"""),100.0)</f>
        <v>100</v>
      </c>
      <c r="AJ4" s="3">
        <f>IFERROR(__xludf.DUMMYFUNCTION("""COMPUTED_VALUE"""),100.0)</f>
        <v>100</v>
      </c>
      <c r="AK4" s="3">
        <f>IFERROR(__xludf.DUMMYFUNCTION("""COMPUTED_VALUE"""),90.0)</f>
        <v>90</v>
      </c>
      <c r="AL4" s="3">
        <f>IFERROR(__xludf.DUMMYFUNCTION("""COMPUTED_VALUE"""),100.0)</f>
        <v>100</v>
      </c>
      <c r="AM4" s="3">
        <f>IFERROR(__xludf.DUMMYFUNCTION("""COMPUTED_VALUE"""),71.0)</f>
        <v>71</v>
      </c>
      <c r="AN4" s="3">
        <f>IFERROR(__xludf.DUMMYFUNCTION("""COMPUTED_VALUE"""),64.0)</f>
        <v>64</v>
      </c>
      <c r="AO4" s="3">
        <f>IFERROR(__xludf.DUMMYFUNCTION("""COMPUTED_VALUE"""),55.0)</f>
        <v>55</v>
      </c>
      <c r="AP4" s="3">
        <f>IFERROR(__xludf.DUMMYFUNCTION("""COMPUTED_VALUE"""),47.0)</f>
        <v>47</v>
      </c>
      <c r="AQ4" s="3">
        <f>IFERROR(__xludf.DUMMYFUNCTION("""COMPUTED_VALUE"""),30.0)</f>
        <v>30</v>
      </c>
      <c r="AR4" s="3">
        <f>IFERROR(__xludf.DUMMYFUNCTION("""COMPUTED_VALUE"""),100.0)</f>
        <v>100</v>
      </c>
      <c r="AS4" s="3">
        <f>IFERROR(__xludf.DUMMYFUNCTION("""COMPUTED_VALUE"""),100.0)</f>
        <v>100</v>
      </c>
      <c r="AT4" s="3">
        <f>IFERROR(__xludf.DUMMYFUNCTION("""COMPUTED_VALUE"""),100.0)</f>
        <v>100</v>
      </c>
      <c r="AU4" s="3">
        <f>IFERROR(__xludf.DUMMYFUNCTION("""COMPUTED_VALUE"""),100.0)</f>
        <v>100</v>
      </c>
      <c r="AV4" s="3">
        <f>IFERROR(__xludf.DUMMYFUNCTION("""COMPUTED_VALUE"""),100.0)</f>
        <v>100</v>
      </c>
      <c r="AW4" s="3">
        <f>IFERROR(__xludf.DUMMYFUNCTION("""COMPUTED_VALUE"""),100.0)</f>
        <v>100</v>
      </c>
      <c r="AX4" s="3">
        <f>IFERROR(__xludf.DUMMYFUNCTION("""COMPUTED_VALUE"""),100.0)</f>
        <v>100</v>
      </c>
      <c r="AY4" s="3">
        <f>IFERROR(__xludf.DUMMYFUNCTION("""COMPUTED_VALUE"""),74.0)</f>
        <v>74</v>
      </c>
      <c r="AZ4" s="3">
        <f>IFERROR(__xludf.DUMMYFUNCTION("""COMPUTED_VALUE"""),100.0)</f>
        <v>100</v>
      </c>
      <c r="BA4" s="3">
        <f>IFERROR(__xludf.DUMMYFUNCTION("""COMPUTED_VALUE"""),100.0)</f>
        <v>100</v>
      </c>
      <c r="BB4" s="3">
        <f>IFERROR(__xludf.DUMMYFUNCTION("""COMPUTED_VALUE"""),100.0)</f>
        <v>100</v>
      </c>
      <c r="BC4" s="3">
        <f>IFERROR(__xludf.DUMMYFUNCTION("""COMPUTED_VALUE"""),64.0)</f>
        <v>64</v>
      </c>
      <c r="BD4" s="3">
        <f>IFERROR(__xludf.DUMMYFUNCTION("""COMPUTED_VALUE"""),71.0)</f>
        <v>71</v>
      </c>
      <c r="BE4" s="3">
        <f>IFERROR(__xludf.DUMMYFUNCTION("""COMPUTED_VALUE"""),55.0)</f>
        <v>55</v>
      </c>
      <c r="BF4" s="3">
        <f>IFERROR(__xludf.DUMMYFUNCTION("""COMPUTED_VALUE"""),50.0)</f>
        <v>50</v>
      </c>
      <c r="BG4" s="3">
        <f>IFERROR(__xludf.DUMMYFUNCTION("""COMPUTED_VALUE"""),51.0)</f>
        <v>51</v>
      </c>
      <c r="BH4" s="3">
        <f>IFERROR(__xludf.DUMMYFUNCTION("""COMPUTED_VALUE"""),30.0)</f>
        <v>30</v>
      </c>
      <c r="BI4" s="3">
        <f>IFERROR(__xludf.DUMMYFUNCTION("""COMPUTED_VALUE"""),36.0)</f>
        <v>36</v>
      </c>
      <c r="BJ4" s="3">
        <f>IFERROR(__xludf.DUMMYFUNCTION("""COMPUTED_VALUE"""),27.0)</f>
        <v>27</v>
      </c>
      <c r="BK4" s="3">
        <f>IFERROR(__xludf.DUMMYFUNCTION("""COMPUTED_VALUE"""),11.0)</f>
        <v>11</v>
      </c>
      <c r="BL4" s="3">
        <f>IFERROR(__xludf.DUMMYFUNCTION("""COMPUTED_VALUE"""),41.0)</f>
        <v>41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tr">
        <f>IFERROR(__xludf.DUMMYFUNCTION("query(importrange(""https://docs.google.com/spreadsheets/d/1Aimy31Zwh1I1xd64gnv2RK-m7I4loVcUHZuxh183vgI/edit#gid=1813723422"",""Iowa!A3:XX15""),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IFERROR(__xludf.DUMMYFUNCTION("""COMPUTED_VALUE"""),39.0)</f>
        <v>39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IFERROR(__xludf.DUMMYFUNCTION("""COMPUTED_VALUE"""),73.0)</f>
        <v>73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IFERROR(__xludf.DUMMYFUNCTION("""COMPUTED_VALUE"""),98.0)</f>
        <v>98</v>
      </c>
      <c r="O2" s="3">
        <f>IFERROR(__xludf.DUMMYFUNCTION("""COMPUTED_VALUE"""),100.0)</f>
        <v>100</v>
      </c>
      <c r="P2" s="3">
        <f>IFERROR(__xludf.DUMMYFUNCTION("""COMPUTED_VALUE"""),22.0)</f>
        <v>22</v>
      </c>
      <c r="Q2" s="3">
        <f>IFERROR(__xludf.DUMMYFUNCTION("""COMPUTED_VALUE"""),92.0)</f>
        <v>92</v>
      </c>
      <c r="R2" s="3">
        <f>IFERROR(__xludf.DUMMYFUNCTION("""COMPUTED_VALUE"""),100.0)</f>
        <v>100</v>
      </c>
      <c r="S2" s="3">
        <f>IFERROR(__xludf.DUMMYFUNCTION("""COMPUTED_VALUE"""),97.0)</f>
        <v>97</v>
      </c>
      <c r="T2" s="3">
        <f>IFERROR(__xludf.DUMMYFUNCTION("""COMPUTED_VALUE"""),25.0)</f>
        <v>25</v>
      </c>
      <c r="U2" s="3">
        <f>IFERROR(__xludf.DUMMYFUNCTION("""COMPUTED_VALUE"""),76.0)</f>
        <v>76</v>
      </c>
      <c r="V2" s="3">
        <f>IFERROR(__xludf.DUMMYFUNCTION("""COMPUTED_VALUE"""),88.0)</f>
        <v>88</v>
      </c>
      <c r="W2" s="3">
        <f>IFERROR(__xludf.DUMMYFUNCTION("""COMPUTED_VALUE"""),89.0)</f>
        <v>89</v>
      </c>
      <c r="X2" s="3">
        <f>IFERROR(__xludf.DUMMYFUNCTION("""COMPUTED_VALUE"""),54.0)</f>
        <v>54</v>
      </c>
      <c r="Y2" s="3">
        <f>IFERROR(__xludf.DUMMYFUNCTION("""COMPUTED_VALUE"""),82.0)</f>
        <v>82</v>
      </c>
      <c r="Z2" s="3">
        <f>IFERROR(__xludf.DUMMYFUNCTION("""COMPUTED_VALUE"""),51.0)</f>
        <v>51</v>
      </c>
      <c r="AA2" s="3">
        <f>IFERROR(__xludf.DUMMYFUNCTION("""COMPUTED_VALUE"""),42.0)</f>
        <v>42</v>
      </c>
      <c r="AB2" s="3">
        <f>IFERROR(__xludf.DUMMYFUNCTION("""COMPUTED_VALUE"""),92.0)</f>
        <v>92</v>
      </c>
      <c r="AC2" s="3">
        <f>IFERROR(__xludf.DUMMYFUNCTION("""COMPUTED_VALUE"""),87.0)</f>
        <v>87</v>
      </c>
      <c r="AD2" s="3">
        <f>IFERROR(__xludf.DUMMYFUNCTION("""COMPUTED_VALUE"""),96.0)</f>
        <v>96</v>
      </c>
      <c r="AE2" s="3">
        <f>IFERROR(__xludf.DUMMYFUNCTION("""COMPUTED_VALUE"""),77.0)</f>
        <v>77</v>
      </c>
      <c r="AF2" s="3">
        <f>IFERROR(__xludf.DUMMYFUNCTION("""COMPUTED_VALUE"""),100.0)</f>
        <v>100</v>
      </c>
      <c r="AG2" s="3">
        <f>IFERROR(__xludf.DUMMYFUNCTION("""COMPUTED_VALUE"""),97.0)</f>
        <v>97</v>
      </c>
      <c r="AH2" s="3">
        <f>IFERROR(__xludf.DUMMYFUNCTION("""COMPUTED_VALUE"""),42.0)</f>
        <v>42</v>
      </c>
      <c r="AI2" s="3">
        <f>IFERROR(__xludf.DUMMYFUNCTION("""COMPUTED_VALUE"""),70.0)</f>
        <v>70</v>
      </c>
      <c r="AJ2" s="3">
        <f>IFERROR(__xludf.DUMMYFUNCTION("""COMPUTED_VALUE"""),94.0)</f>
        <v>94</v>
      </c>
      <c r="AK2" s="3">
        <f>IFERROR(__xludf.DUMMYFUNCTION("""COMPUTED_VALUE"""),100.0)</f>
        <v>100</v>
      </c>
      <c r="AL2" s="3">
        <f>IFERROR(__xludf.DUMMYFUNCTION("""COMPUTED_VALUE"""),82.0)</f>
        <v>82</v>
      </c>
      <c r="AM2" s="3">
        <f>IFERROR(__xludf.DUMMYFUNCTION("""COMPUTED_VALUE"""),100.0)</f>
        <v>100</v>
      </c>
      <c r="AN2" s="3">
        <f>IFERROR(__xludf.DUMMYFUNCTION("""COMPUTED_VALUE"""),68.0)</f>
        <v>68</v>
      </c>
      <c r="AO2" s="3">
        <f>IFERROR(__xludf.DUMMYFUNCTION("""COMPUTED_VALUE"""),74.0)</f>
        <v>74</v>
      </c>
      <c r="AP2" s="3">
        <f>IFERROR(__xludf.DUMMYFUNCTION("""COMPUTED_VALUE"""),94.0)</f>
        <v>94</v>
      </c>
      <c r="AQ2" s="3">
        <f>IFERROR(__xludf.DUMMYFUNCTION("""COMPUTED_VALUE"""),100.0)</f>
        <v>100</v>
      </c>
      <c r="AR2" s="3">
        <f>IFERROR(__xludf.DUMMYFUNCTION("""COMPUTED_VALUE"""),100.0)</f>
        <v>100</v>
      </c>
      <c r="AS2" s="3">
        <f>IFERROR(__xludf.DUMMYFUNCTION("""COMPUTED_VALUE"""),51.0)</f>
        <v>51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IFERROR(__xludf.DUMMYFUNCTION("""COMPUTED_VALUE"""),100.0)</f>
        <v>100</v>
      </c>
      <c r="AX2" s="3">
        <f>IFERROR(__xludf.DUMMYFUNCTION("""COMPUTED_VALUE"""),71.0)</f>
        <v>71</v>
      </c>
      <c r="AY2" s="3">
        <f>IFERROR(__xludf.DUMMYFUNCTION("""COMPUTED_VALUE"""),39.0)</f>
        <v>39</v>
      </c>
      <c r="AZ2" s="3">
        <f>IFERROR(__xludf.DUMMYFUNCTION("""COMPUTED_VALUE"""),41.0)</f>
        <v>41</v>
      </c>
      <c r="BA2" s="3">
        <f>IFERROR(__xludf.DUMMYFUNCTION("""COMPUTED_VALUE"""),100.0)</f>
        <v>100</v>
      </c>
      <c r="BB2" s="3">
        <f>IFERROR(__xludf.DUMMYFUNCTION("""COMPUTED_VALUE"""),86.0)</f>
        <v>86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IFERROR(__xludf.DUMMYFUNCTION("""COMPUTED_VALUE"""),67.0)</f>
        <v>67</v>
      </c>
      <c r="D3" s="3">
        <f>IFERROR(__xludf.DUMMYFUNCTION("""COMPUTED_VALUE"""),35.0)</f>
        <v>35</v>
      </c>
      <c r="E3" s="3">
        <f>IFERROR(__xludf.DUMMYFUNCTION("""COMPUTED_VALUE"""),41.0)</f>
        <v>41</v>
      </c>
      <c r="F3" s="3">
        <f>IFERROR(__xludf.DUMMYFUNCTION("""COMPUTED_VALUE"""),94.0)</f>
        <v>94</v>
      </c>
      <c r="G3" s="3">
        <f>IFERROR(__xludf.DUMMYFUNCTION("""COMPUTED_VALUE"""),25.0)</f>
        <v>25</v>
      </c>
      <c r="H3" s="3">
        <f>IFERROR(__xludf.DUMMYFUNCTION("""COMPUTED_VALUE"""),50.0)</f>
        <v>50</v>
      </c>
      <c r="I3" s="3">
        <f>IFERROR(__xludf.DUMMYFUNCTION("""COMPUTED_VALUE"""),81.0)</f>
        <v>81</v>
      </c>
      <c r="J3" s="3">
        <f>IFERROR(__xludf.DUMMYFUNCTION("""COMPUTED_VALUE"""),32.0)</f>
        <v>32</v>
      </c>
      <c r="K3" s="3">
        <f>IFERROR(__xludf.DUMMYFUNCTION("""COMPUTED_VALUE"""),24.0)</f>
        <v>24</v>
      </c>
      <c r="L3" s="3">
        <f>IFERROR(__xludf.DUMMYFUNCTION("""COMPUTED_VALUE"""),29.0)</f>
        <v>29</v>
      </c>
      <c r="M3" s="3">
        <f>IFERROR(__xludf.DUMMYFUNCTION("""COMPUTED_VALUE"""),55.0)</f>
        <v>55</v>
      </c>
      <c r="N3" s="3">
        <f>IFERROR(__xludf.DUMMYFUNCTION("""COMPUTED_VALUE"""),100.0)</f>
        <v>100</v>
      </c>
      <c r="O3" s="3">
        <f>IFERROR(__xludf.DUMMYFUNCTION("""COMPUTED_VALUE"""),76.0)</f>
        <v>76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IFERROR(__xludf.DUMMYFUNCTION("""COMPUTED_VALUE"""),42.0)</f>
        <v>42</v>
      </c>
      <c r="S3" s="3">
        <f>IFERROR(__xludf.DUMMYFUNCTION("""COMPUTED_VALUE"""),100.0)</f>
        <v>100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IFERROR(__xludf.DUMMYFUNCTION("""COMPUTED_VALUE"""),34.0)</f>
        <v>34</v>
      </c>
      <c r="AG3" s="3">
        <f>IFERROR(__xludf.DUMMYFUNCTION("""COMPUTED_VALUE"""),100.0)</f>
        <v>100</v>
      </c>
      <c r="AH3" s="3">
        <f>IFERROR(__xludf.DUMMYFUNCTION("""COMPUTED_VALUE"""),61.0)</f>
        <v>61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IFERROR(__xludf.DUMMYFUNCTION("""COMPUTED_VALUE"""),95.0)</f>
        <v>95</v>
      </c>
      <c r="AL3" s="3">
        <f>IFERROR(__xludf.DUMMYFUNCTION("""COMPUTED_VALUE"""),100.0)</f>
        <v>100</v>
      </c>
      <c r="AM3" s="3">
        <f>IFERROR(__xludf.DUMMYFUNCTION("""COMPUTED_VALUE"""),89.0)</f>
        <v>89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IFERROR(__xludf.DUMMYFUNCTION("""COMPUTED_VALUE"""),72.0)</f>
        <v>72</v>
      </c>
      <c r="AR3" s="3">
        <f>IFERROR(__xludf.DUMMYFUNCTION("""COMPUTED_VALUE"""),92.0)</f>
        <v>92</v>
      </c>
      <c r="AS3" s="3">
        <f>IFERROR(__xludf.DUMMYFUNCTION("""COMPUTED_VALUE"""),39.0)</f>
        <v>39</v>
      </c>
      <c r="AT3" s="3">
        <f>IFERROR(__xludf.DUMMYFUNCTION("""COMPUTED_VALUE"""),63.0)</f>
        <v>63</v>
      </c>
      <c r="AU3" s="3">
        <f>IFERROR(__xludf.DUMMYFUNCTION("""COMPUTED_VALUE"""),96.0)</f>
        <v>96</v>
      </c>
      <c r="AV3" s="3">
        <f>IFERROR(__xludf.DUMMYFUNCTION("""COMPUTED_VALUE"""),74.0)</f>
        <v>74</v>
      </c>
      <c r="AW3" s="3">
        <f>IFERROR(__xludf.DUMMYFUNCTION("""COMPUTED_VALUE"""),81.0)</f>
        <v>81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IFERROR(__xludf.DUMMYFUNCTION("""COMPUTED_VALUE"""),84.0)</f>
        <v>84</v>
      </c>
      <c r="BB3" s="3">
        <f>IFERROR(__xludf.DUMMYFUNCTION("""COMPUTED_VALUE"""),100.0)</f>
        <v>100</v>
      </c>
      <c r="BC3" s="3">
        <f>IFERROR(__xludf.DUMMYFUNCTION("""COMPUTED_VALUE"""),47.0)</f>
        <v>47</v>
      </c>
      <c r="BD3" s="3">
        <f>IFERROR(__xludf.DUMMYFUNCTION("""COMPUTED_VALUE"""),70.0)</f>
        <v>70</v>
      </c>
      <c r="BE3" s="3">
        <f>IFERROR(__xludf.DUMMYFUNCTION("""COMPUTED_VALUE"""),57.0)</f>
        <v>57</v>
      </c>
      <c r="BF3" s="3">
        <f>IFERROR(__xludf.DUMMYFUNCTION("""COMPUTED_VALUE"""),50.0)</f>
        <v>50</v>
      </c>
      <c r="BG3" s="3">
        <f>IFERROR(__xludf.DUMMYFUNCTION("""COMPUTED_VALUE"""),66.0)</f>
        <v>66</v>
      </c>
      <c r="BH3" s="3">
        <f>IFERROR(__xludf.DUMMYFUNCTION("""COMPUTED_VALUE"""),55.0)</f>
        <v>55</v>
      </c>
      <c r="BI3" s="3">
        <f>IFERROR(__xludf.DUMMYFUNCTION("""COMPUTED_VALUE"""),48.0)</f>
        <v>48</v>
      </c>
      <c r="BJ3" s="3">
        <f>IFERROR(__xludf.DUMMYFUNCTION("""COMPUTED_VALUE"""),27.0)</f>
        <v>27</v>
      </c>
      <c r="BK3" s="3">
        <f>IFERROR(__xludf.DUMMYFUNCTION("""COMPUTED_VALUE"""),17.0)</f>
        <v>17</v>
      </c>
      <c r="BL3" s="3">
        <f>IFERROR(__xludf.DUMMYFUNCTION("""COMPUTED_VALUE"""),66.0)</f>
        <v>66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IFERROR(__xludf.DUMMYFUNCTION("""COMPUTED_VALUE"""),27.0)</f>
        <v>27</v>
      </c>
      <c r="D4" s="3">
        <f>IFERROR(__xludf.DUMMYFUNCTION("""COMPUTED_VALUE"""),12.0)</f>
        <v>12</v>
      </c>
      <c r="E4" s="3">
        <f>IFERROR(__xludf.DUMMYFUNCTION("""COMPUTED_VALUE"""),100.0)</f>
        <v>100</v>
      </c>
      <c r="F4" s="3">
        <f>IFERROR(__xludf.DUMMYFUNCTION("""COMPUTED_VALUE"""),82.0)</f>
        <v>82</v>
      </c>
      <c r="G4" s="3">
        <f>IFERROR(__xludf.DUMMYFUNCTION("""COMPUTED_VALUE"""),25.0)</f>
        <v>25</v>
      </c>
      <c r="H4" s="3">
        <f>IFERROR(__xludf.DUMMYFUNCTION("""COMPUTED_VALUE"""),62.0)</f>
        <v>62</v>
      </c>
      <c r="I4" s="3">
        <f>IFERROR(__xludf.DUMMYFUNCTION("""COMPUTED_VALUE"""),100.0)</f>
        <v>100</v>
      </c>
      <c r="J4" s="3">
        <f>IFERROR(__xludf.DUMMYFUNCTION("""COMPUTED_VALUE"""),11.0)</f>
        <v>11</v>
      </c>
      <c r="K4" s="3">
        <f>IFERROR(__xludf.DUMMYFUNCTION("""COMPUTED_VALUE"""),19.0)</f>
        <v>19</v>
      </c>
      <c r="L4" s="3">
        <f>IFERROR(__xludf.DUMMYFUNCTION("""COMPUTED_VALUE"""),10.0)</f>
        <v>10</v>
      </c>
      <c r="M4" s="3">
        <f>IFERROR(__xludf.DUMMYFUNCTION("""COMPUTED_VALUE"""),5.0)</f>
        <v>5</v>
      </c>
      <c r="N4" s="3">
        <f>IFERROR(__xludf.DUMMYFUNCTION("""COMPUTED_VALUE"""),15.0)</f>
        <v>15</v>
      </c>
      <c r="O4" s="3">
        <f>IFERROR(__xludf.DUMMYFUNCTION("""COMPUTED_VALUE"""),11.0)</f>
        <v>11</v>
      </c>
      <c r="P4" s="3">
        <f>IFERROR(__xludf.DUMMYFUNCTION("""COMPUTED_VALUE"""),8.0)</f>
        <v>8</v>
      </c>
      <c r="Q4" s="3">
        <f>IFERROR(__xludf.DUMMYFUNCTION("""COMPUTED_VALUE"""),4.0)</f>
        <v>4</v>
      </c>
      <c r="R4" s="3">
        <f>IFERROR(__xludf.DUMMYFUNCTION("""COMPUTED_VALUE"""),14.0)</f>
        <v>14</v>
      </c>
      <c r="S4" s="3">
        <f>IFERROR(__xludf.DUMMYFUNCTION("""COMPUTED_VALUE"""),9.0)</f>
        <v>9</v>
      </c>
      <c r="T4" s="3">
        <f>IFERROR(__xludf.DUMMYFUNCTION("""COMPUTED_VALUE"""),4.0)</f>
        <v>4</v>
      </c>
      <c r="U4" s="3">
        <f>IFERROR(__xludf.DUMMYFUNCTION("""COMPUTED_VALUE"""),13.0)</f>
        <v>13</v>
      </c>
      <c r="V4" s="3">
        <f>IFERROR(__xludf.DUMMYFUNCTION("""COMPUTED_VALUE"""),33.0)</f>
        <v>33</v>
      </c>
      <c r="W4" s="3">
        <f>IFERROR(__xludf.DUMMYFUNCTION("""COMPUTED_VALUE"""),43.0)</f>
        <v>43</v>
      </c>
      <c r="X4" s="3">
        <f>IFERROR(__xludf.DUMMYFUNCTION("""COMPUTED_VALUE"""),50.0)</f>
        <v>50</v>
      </c>
      <c r="Y4" s="3">
        <f>IFERROR(__xludf.DUMMYFUNCTION("""COMPUTED_VALUE"""),25.0)</f>
        <v>25</v>
      </c>
      <c r="Z4" s="3">
        <f>IFERROR(__xludf.DUMMYFUNCTION("""COMPUTED_VALUE"""),9.0)</f>
        <v>9</v>
      </c>
      <c r="AA4" s="3">
        <f>IFERROR(__xludf.DUMMYFUNCTION("""COMPUTED_VALUE"""),19.0)</f>
        <v>19</v>
      </c>
      <c r="AB4" s="3">
        <f>IFERROR(__xludf.DUMMYFUNCTION("""COMPUTED_VALUE"""),17.0)</f>
        <v>17</v>
      </c>
      <c r="AC4" s="3">
        <f>IFERROR(__xludf.DUMMYFUNCTION("""COMPUTED_VALUE"""),87.0)</f>
        <v>87</v>
      </c>
      <c r="AD4" s="3">
        <f>IFERROR(__xludf.DUMMYFUNCTION("""COMPUTED_VALUE"""),28.0)</f>
        <v>28</v>
      </c>
      <c r="AE4" s="3">
        <f>IFERROR(__xludf.DUMMYFUNCTION("""COMPUTED_VALUE"""),38.0)</f>
        <v>38</v>
      </c>
      <c r="AF4" s="3">
        <f>IFERROR(__xludf.DUMMYFUNCTION("""COMPUTED_VALUE"""),23.0)</f>
        <v>23</v>
      </c>
      <c r="AG4" s="3">
        <f>IFERROR(__xludf.DUMMYFUNCTION("""COMPUTED_VALUE"""),61.0)</f>
        <v>61</v>
      </c>
      <c r="AH4" s="3">
        <f>IFERROR(__xludf.DUMMYFUNCTION("""COMPUTED_VALUE"""),100.0)</f>
        <v>100</v>
      </c>
      <c r="AI4" s="3">
        <f>IFERROR(__xludf.DUMMYFUNCTION("""COMPUTED_VALUE"""),29.0)</f>
        <v>29</v>
      </c>
      <c r="AJ4" s="3">
        <f>IFERROR(__xludf.DUMMYFUNCTION("""COMPUTED_VALUE"""),30.0)</f>
        <v>30</v>
      </c>
      <c r="AK4" s="3">
        <f>IFERROR(__xludf.DUMMYFUNCTION("""COMPUTED_VALUE"""),55.0)</f>
        <v>55</v>
      </c>
      <c r="AL4" s="3">
        <f>IFERROR(__xludf.DUMMYFUNCTION("""COMPUTED_VALUE"""),76.0)</f>
        <v>76</v>
      </c>
      <c r="AM4" s="3">
        <f>IFERROR(__xludf.DUMMYFUNCTION("""COMPUTED_VALUE"""),30.0)</f>
        <v>30</v>
      </c>
      <c r="AN4" s="3">
        <f>IFERROR(__xludf.DUMMYFUNCTION("""COMPUTED_VALUE"""),27.0)</f>
        <v>27</v>
      </c>
      <c r="AO4" s="3">
        <f>IFERROR(__xludf.DUMMYFUNCTION("""COMPUTED_VALUE"""),17.0)</f>
        <v>17</v>
      </c>
      <c r="AP4" s="3">
        <f>IFERROR(__xludf.DUMMYFUNCTION("""COMPUTED_VALUE"""),18.0)</f>
        <v>18</v>
      </c>
      <c r="AQ4" s="3">
        <f>IFERROR(__xludf.DUMMYFUNCTION("""COMPUTED_VALUE"""),15.0)</f>
        <v>15</v>
      </c>
      <c r="AR4" s="3">
        <f>IFERROR(__xludf.DUMMYFUNCTION("""COMPUTED_VALUE"""),50.0)</f>
        <v>50</v>
      </c>
      <c r="AS4" s="3">
        <f>IFERROR(__xludf.DUMMYFUNCTION("""COMPUTED_VALUE"""),100.0)</f>
        <v>100</v>
      </c>
      <c r="AT4" s="3">
        <f>IFERROR(__xludf.DUMMYFUNCTION("""COMPUTED_VALUE"""),38.0)</f>
        <v>38</v>
      </c>
      <c r="AU4" s="3">
        <f>IFERROR(__xludf.DUMMYFUNCTION("""COMPUTED_VALUE"""),38.0)</f>
        <v>38</v>
      </c>
      <c r="AV4" s="3">
        <f>IFERROR(__xludf.DUMMYFUNCTION("""COMPUTED_VALUE"""),21.0)</f>
        <v>21</v>
      </c>
      <c r="AW4" s="3">
        <f>IFERROR(__xludf.DUMMYFUNCTION("""COMPUTED_VALUE"""),15.0)</f>
        <v>15</v>
      </c>
      <c r="AX4" s="3">
        <f>IFERROR(__xludf.DUMMYFUNCTION("""COMPUTED_VALUE"""),65.0)</f>
        <v>65</v>
      </c>
      <c r="AY4" s="3">
        <f>IFERROR(__xludf.DUMMYFUNCTION("""COMPUTED_VALUE"""),22.0)</f>
        <v>22</v>
      </c>
      <c r="AZ4" s="3">
        <f>IFERROR(__xludf.DUMMYFUNCTION("""COMPUTED_VALUE"""),10.0)</f>
        <v>10</v>
      </c>
      <c r="BA4" s="3">
        <f>IFERROR(__xludf.DUMMYFUNCTION("""COMPUTED_VALUE"""),15.0)</f>
        <v>15</v>
      </c>
      <c r="BB4" s="3">
        <f>IFERROR(__xludf.DUMMYFUNCTION("""COMPUTED_VALUE"""),58.0)</f>
        <v>58</v>
      </c>
      <c r="BC4" s="3">
        <f>IFERROR(__xludf.DUMMYFUNCTION("""COMPUTED_VALUE"""),15.0)</f>
        <v>15</v>
      </c>
      <c r="BD4" s="3">
        <f>IFERROR(__xludf.DUMMYFUNCTION("""COMPUTED_VALUE"""),11.0)</f>
        <v>11</v>
      </c>
      <c r="BE4" s="3">
        <f>IFERROR(__xludf.DUMMYFUNCTION("""COMPUTED_VALUE"""),9.0)</f>
        <v>9</v>
      </c>
      <c r="BF4" s="3">
        <f>IFERROR(__xludf.DUMMYFUNCTION("""COMPUTED_VALUE"""),7.0)</f>
        <v>7</v>
      </c>
      <c r="BG4" s="3">
        <f>IFERROR(__xludf.DUMMYFUNCTION("""COMPUTED_VALUE"""),15.0)</f>
        <v>15</v>
      </c>
      <c r="BH4" s="3">
        <f>IFERROR(__xludf.DUMMYFUNCTION("""COMPUTED_VALUE"""),8.0)</f>
        <v>8</v>
      </c>
      <c r="BI4" s="3">
        <f>IFERROR(__xludf.DUMMYFUNCTION("""COMPUTED_VALUE"""),11.0)</f>
        <v>11</v>
      </c>
      <c r="BJ4" s="3">
        <f>IFERROR(__xludf.DUMMYFUNCTION("""COMPUTED_VALUE"""),7.0)</f>
        <v>7</v>
      </c>
      <c r="BK4" s="3">
        <f>IFERROR(__xludf.DUMMYFUNCTION("""COMPUTED_VALUE"""),2.0)</f>
        <v>2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IFERROR(__xludf.DUMMYFUNCTION("query(importrange(""https://docs.google.com/spreadsheets/d/1Aimy31Zwh1I1xd64gnv2RK-m7I4loVcUHZuxh183vgI/edit#gid=1813723422"",""Idaho!A3:XX15""),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IFERROR(__xludf.DUMMYFUNCTION("""COMPUTED_VALUE"""),75.0)</f>
        <v>75</v>
      </c>
      <c r="E2" s="3">
        <f>IFERROR(__xludf.DUMMYFUNCTION("""COMPUTED_VALUE"""),36.0)</f>
        <v>36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IFERROR(__xludf.DUMMYFUNCTION("""COMPUTED_VALUE"""),88.0)</f>
        <v>88</v>
      </c>
      <c r="P2" s="3">
        <f>IFERROR(__xludf.DUMMYFUNCTION("""COMPUTED_VALUE"""),20.0)</f>
        <v>20</v>
      </c>
      <c r="Q2" s="3">
        <f>IFERROR(__xludf.DUMMYFUNCTION("""COMPUTED_VALUE"""),34.0)</f>
        <v>34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IFERROR(__xludf.DUMMYFUNCTION("""COMPUTED_VALUE"""),21.0)</f>
        <v>21</v>
      </c>
      <c r="U2" s="3">
        <f>IFERROR(__xludf.DUMMYFUNCTION("""COMPUTED_VALUE"""),36.0)</f>
        <v>36</v>
      </c>
      <c r="V2" s="3">
        <f>IFERROR(__xludf.DUMMYFUNCTION("""COMPUTED_VALUE"""),100.0)</f>
        <v>100</v>
      </c>
      <c r="W2" s="3">
        <f>IFERROR(__xludf.DUMMYFUNCTION("""COMPUTED_VALUE"""),100.0)</f>
        <v>100</v>
      </c>
      <c r="X2" s="3">
        <f>IFERROR(__xludf.DUMMYFUNCTION("""COMPUTED_VALUE"""),43.0)</f>
        <v>43</v>
      </c>
      <c r="Y2" s="3">
        <f>IFERROR(__xludf.DUMMYFUNCTION("""COMPUTED_VALUE"""),59.0)</f>
        <v>59</v>
      </c>
      <c r="Z2" s="3">
        <f>IFERROR(__xludf.DUMMYFUNCTION("""COMPUTED_VALUE"""),79.0)</f>
        <v>79</v>
      </c>
      <c r="AA2" s="3">
        <f>IFERROR(__xludf.DUMMYFUNCTION("""COMPUTED_VALUE"""),58.0)</f>
        <v>58</v>
      </c>
      <c r="AB2" s="3">
        <f>IFERROR(__xludf.DUMMYFUNCTION("""COMPUTED_VALUE"""),90.0)</f>
        <v>90</v>
      </c>
      <c r="AC2" s="3">
        <f>IFERROR(__xludf.DUMMYFUNCTION("""COMPUTED_VALUE"""),74.0)</f>
        <v>74</v>
      </c>
      <c r="AD2" s="3">
        <f>IFERROR(__xludf.DUMMYFUNCTION("""COMPUTED_VALUE"""),100.0)</f>
        <v>100</v>
      </c>
      <c r="AE2" s="3">
        <f>IFERROR(__xludf.DUMMYFUNCTION("""COMPUTED_VALUE"""),82.0)</f>
        <v>82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IFERROR(__xludf.DUMMYFUNCTION("""COMPUTED_VALUE"""),34.0)</f>
        <v>34</v>
      </c>
      <c r="AI2" s="3">
        <f>IFERROR(__xludf.DUMMYFUNCTION("""COMPUTED_VALUE"""),38.0)</f>
        <v>38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IFERROR(__xludf.DUMMYFUNCTION("""COMPUTED_VALUE"""),67.0)</f>
        <v>67</v>
      </c>
      <c r="AM2" s="3">
        <f>IFERROR(__xludf.DUMMYFUNCTION("""COMPUTED_VALUE"""),100.0)</f>
        <v>100</v>
      </c>
      <c r="AN2" s="3">
        <f>IFERROR(__xludf.DUMMYFUNCTION("""COMPUTED_VALUE"""),61.0)</f>
        <v>61</v>
      </c>
      <c r="AO2" s="3">
        <f>IFERROR(__xludf.DUMMYFUNCTION("""COMPUTED_VALUE"""),41.0)</f>
        <v>41</v>
      </c>
      <c r="AP2" s="3">
        <f>IFERROR(__xludf.DUMMYFUNCTION("""COMPUTED_VALUE"""),70.0)</f>
        <v>70</v>
      </c>
      <c r="AQ2" s="3">
        <f>IFERROR(__xludf.DUMMYFUNCTION("""COMPUTED_VALUE"""),100.0)</f>
        <v>100</v>
      </c>
      <c r="AR2" s="3">
        <f>IFERROR(__xludf.DUMMYFUNCTION("""COMPUTED_VALUE"""),64.0)</f>
        <v>64</v>
      </c>
      <c r="AS2" s="3">
        <f>IFERROR(__xludf.DUMMYFUNCTION("""COMPUTED_VALUE"""),37.0)</f>
        <v>37</v>
      </c>
      <c r="AT2" s="3">
        <f>IFERROR(__xludf.DUMMYFUNCTION("""COMPUTED_VALUE"""),53.0)</f>
        <v>53</v>
      </c>
      <c r="AU2" s="3">
        <f>IFERROR(__xludf.DUMMYFUNCTION("""COMPUTED_VALUE"""),74.0)</f>
        <v>74</v>
      </c>
      <c r="AV2" s="3">
        <f>IFERROR(__xludf.DUMMYFUNCTION("""COMPUTED_VALUE"""),100.0)</f>
        <v>100</v>
      </c>
      <c r="AW2" s="3">
        <f>IFERROR(__xludf.DUMMYFUNCTION("""COMPUTED_VALUE"""),91.0)</f>
        <v>91</v>
      </c>
      <c r="AX2" s="3">
        <f>IFERROR(__xludf.DUMMYFUNCTION("""COMPUTED_VALUE"""),45.0)</f>
        <v>45</v>
      </c>
      <c r="AY2" s="3">
        <f>IFERROR(__xludf.DUMMYFUNCTION("""COMPUTED_VALUE"""),34.0)</f>
        <v>34</v>
      </c>
      <c r="AZ2" s="3">
        <f>IFERROR(__xludf.DUMMYFUNCTION("""COMPUTED_VALUE"""),68.0)</f>
        <v>68</v>
      </c>
      <c r="BA2" s="3">
        <f>IFERROR(__xludf.DUMMYFUNCTION("""COMPUTED_VALUE"""),63.0)</f>
        <v>63</v>
      </c>
      <c r="BB2" s="3">
        <f>IFERROR(__xludf.DUMMYFUNCTION("""COMPUTED_VALUE"""),100.0)</f>
        <v>100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IFERROR(__xludf.DUMMYFUNCTION("""COMPUTED_VALUE"""),80.0)</f>
        <v>80</v>
      </c>
      <c r="D3" s="3">
        <f>IFERROR(__xludf.DUMMYFUNCTION("""COMPUTED_VALUE"""),100.0)</f>
        <v>100</v>
      </c>
      <c r="E3" s="3">
        <f>IFERROR(__xludf.DUMMYFUNCTION("""COMPUTED_VALUE"""),18.0)</f>
        <v>18</v>
      </c>
      <c r="F3" s="3">
        <f>IFERROR(__xludf.DUMMYFUNCTION("""COMPUTED_VALUE"""),87.0)</f>
        <v>87</v>
      </c>
      <c r="G3" s="3">
        <f>IFERROR(__xludf.DUMMYFUNCTION("""COMPUTED_VALUE"""),100.0)</f>
        <v>100</v>
      </c>
      <c r="H3" s="3">
        <f>IFERROR(__xludf.DUMMYFUNCTION("""COMPUTED_VALUE"""),39.0)</f>
        <v>39</v>
      </c>
      <c r="I3" s="3">
        <f>IFERROR(__xludf.DUMMYFUNCTION("""COMPUTED_VALUE"""),86.0)</f>
        <v>86</v>
      </c>
      <c r="J3" s="3">
        <f>IFERROR(__xludf.DUMMYFUNCTION("""COMPUTED_VALUE"""),18.0)</f>
        <v>18</v>
      </c>
      <c r="K3" s="3">
        <f>IFERROR(__xludf.DUMMYFUNCTION("""COMPUTED_VALUE"""),36.0)</f>
        <v>36</v>
      </c>
      <c r="L3" s="3">
        <f>IFERROR(__xludf.DUMMYFUNCTION("""COMPUTED_VALUE"""),60.0)</f>
        <v>60</v>
      </c>
      <c r="M3" s="3">
        <f>IFERROR(__xludf.DUMMYFUNCTION("""COMPUTED_VALUE"""),92.0)</f>
        <v>92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IFERROR(__xludf.DUMMYFUNCTION("""COMPUTED_VALUE"""),41.0)</f>
        <v>41</v>
      </c>
      <c r="S3" s="3">
        <f>IFERROR(__xludf.DUMMYFUNCTION("""COMPUTED_VALUE"""),61.0)</f>
        <v>61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IFERROR(__xludf.DUMMYFUNCTION("""COMPUTED_VALUE"""),92.0)</f>
        <v>92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IFERROR(__xludf.DUMMYFUNCTION("""COMPUTED_VALUE"""),73.0)</f>
        <v>73</v>
      </c>
      <c r="AE3" s="3">
        <f>IFERROR(__xludf.DUMMYFUNCTION("""COMPUTED_VALUE"""),100.0)</f>
        <v>100</v>
      </c>
      <c r="AF3" s="3">
        <f>IFERROR(__xludf.DUMMYFUNCTION("""COMPUTED_VALUE"""),83.0)</f>
        <v>83</v>
      </c>
      <c r="AG3" s="3">
        <f>IFERROR(__xludf.DUMMYFUNCTION("""COMPUTED_VALUE"""),87.0)</f>
        <v>87</v>
      </c>
      <c r="AH3" s="3">
        <f>IFERROR(__xludf.DUMMYFUNCTION("""COMPUTED_VALUE"""),94.0)</f>
        <v>94</v>
      </c>
      <c r="AI3" s="3">
        <f>IFERROR(__xludf.DUMMYFUNCTION("""COMPUTED_VALUE"""),100.0)</f>
        <v>100</v>
      </c>
      <c r="AJ3" s="3">
        <f>IFERROR(__xludf.DUMMYFUNCTION("""COMPUTED_VALUE"""),88.0)</f>
        <v>88</v>
      </c>
      <c r="AK3" s="3">
        <f>IFERROR(__xludf.DUMMYFUNCTION("""COMPUTED_VALUE"""),72.0)</f>
        <v>72</v>
      </c>
      <c r="AL3" s="3">
        <f>IFERROR(__xludf.DUMMYFUNCTION("""COMPUTED_VALUE"""),100.0)</f>
        <v>100</v>
      </c>
      <c r="AM3" s="3">
        <f>IFERROR(__xludf.DUMMYFUNCTION("""COMPUTED_VALUE"""),77.0)</f>
        <v>77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IFERROR(__xludf.DUMMYFUNCTION("""COMPUTED_VALUE"""),81.0)</f>
        <v>81</v>
      </c>
      <c r="AR3" s="3">
        <f>IFERROR(__xludf.DUMMYFUNCTION("""COMPUTED_VALUE"""),100.0)</f>
        <v>100</v>
      </c>
      <c r="AS3" s="3">
        <f>IFERROR(__xludf.DUMMYFUNCTION("""COMPUTED_VALUE"""),40.0)</f>
        <v>40</v>
      </c>
      <c r="AT3" s="3">
        <f>IFERROR(__xludf.DUMMYFUNCTION("""COMPUTED_VALUE"""),84.0)</f>
        <v>84</v>
      </c>
      <c r="AU3" s="3">
        <f>IFERROR(__xludf.DUMMYFUNCTION("""COMPUTED_VALUE"""),100.0)</f>
        <v>100</v>
      </c>
      <c r="AV3" s="3">
        <f>IFERROR(__xludf.DUMMYFUNCTION("""COMPUTED_VALUE"""),82.0)</f>
        <v>82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IFERROR(__xludf.DUMMYFUNCTION("""COMPUTED_VALUE"""),89.0)</f>
        <v>89</v>
      </c>
      <c r="BC3" s="3">
        <f>IFERROR(__xludf.DUMMYFUNCTION("""COMPUTED_VALUE"""),67.0)</f>
        <v>67</v>
      </c>
      <c r="BD3" s="3">
        <f>IFERROR(__xludf.DUMMYFUNCTION("""COMPUTED_VALUE"""),88.0)</f>
        <v>88</v>
      </c>
      <c r="BE3" s="3">
        <f>IFERROR(__xludf.DUMMYFUNCTION("""COMPUTED_VALUE"""),26.0)</f>
        <v>26</v>
      </c>
      <c r="BF3" s="3">
        <f>IFERROR(__xludf.DUMMYFUNCTION("""COMPUTED_VALUE"""),72.0)</f>
        <v>72</v>
      </c>
      <c r="BG3" s="3">
        <f>IFERROR(__xludf.DUMMYFUNCTION("""COMPUTED_VALUE"""),60.0)</f>
        <v>60</v>
      </c>
      <c r="BH3" s="3">
        <f>IFERROR(__xludf.DUMMYFUNCTION("""COMPUTED_VALUE"""),36.0)</f>
        <v>36</v>
      </c>
      <c r="BI3" s="3">
        <f>IFERROR(__xludf.DUMMYFUNCTION("""COMPUTED_VALUE"""),59.0)</f>
        <v>59</v>
      </c>
      <c r="BJ3" s="3">
        <f>IFERROR(__xludf.DUMMYFUNCTION("""COMPUTED_VALUE"""),23.0)</f>
        <v>23</v>
      </c>
      <c r="BK3" s="3">
        <f>IFERROR(__xludf.DUMMYFUNCTION("""COMPUTED_VALUE"""),24.0)</f>
        <v>24</v>
      </c>
      <c r="BL3" s="3">
        <f>IFERROR(__xludf.DUMMYFUNCTION("""COMPUTED_VALUE"""),72.0)</f>
        <v>72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IFERROR(__xludf.DUMMYFUNCTION("""COMPUTED_VALUE"""),30.0)</f>
        <v>30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IFERROR(__xludf.DUMMYFUNCTION("""COMPUTED_VALUE"""),87.0)</f>
        <v>87</v>
      </c>
      <c r="G4" s="3">
        <f>IFERROR(__xludf.DUMMYFUNCTION("""COMPUTED_VALUE"""),83.0)</f>
        <v>83</v>
      </c>
      <c r="H4" s="3">
        <f>IFERROR(__xludf.DUMMYFUNCTION("""COMPUTED_VALUE"""),84.0)</f>
        <v>84</v>
      </c>
      <c r="I4" s="3">
        <f>IFERROR(__xludf.DUMMYFUNCTION("""COMPUTED_VALUE"""),36.0)</f>
        <v>36</v>
      </c>
      <c r="J4" s="3">
        <f>IFERROR(__xludf.DUMMYFUNCTION("""COMPUTED_VALUE"""),19.0)</f>
        <v>19</v>
      </c>
      <c r="K4" s="3">
        <f>IFERROR(__xludf.DUMMYFUNCTION("""COMPUTED_VALUE"""),5.0)</f>
        <v>5</v>
      </c>
      <c r="L4" s="3">
        <f>IFERROR(__xludf.DUMMYFUNCTION("""COMPUTED_VALUE"""),30.0)</f>
        <v>30</v>
      </c>
      <c r="M4" s="3">
        <f>IFERROR(__xludf.DUMMYFUNCTION("""COMPUTED_VALUE"""),17.0)</f>
        <v>17</v>
      </c>
      <c r="N4" s="3">
        <f>IFERROR(__xludf.DUMMYFUNCTION("""COMPUTED_VALUE"""),53.0)</f>
        <v>53</v>
      </c>
      <c r="O4" s="3">
        <f>IFERROR(__xludf.DUMMYFUNCTION("""COMPUTED_VALUE"""),38.0)</f>
        <v>38</v>
      </c>
      <c r="P4" s="3">
        <f>IFERROR(__xludf.DUMMYFUNCTION("""COMPUTED_VALUE"""),9.0)</f>
        <v>9</v>
      </c>
      <c r="Q4" s="3">
        <f>IFERROR(__xludf.DUMMYFUNCTION("""COMPUTED_VALUE"""),5.0)</f>
        <v>5</v>
      </c>
      <c r="R4" s="3">
        <f>IFERROR(__xludf.DUMMYFUNCTION("""COMPUTED_VALUE"""),39.0)</f>
        <v>39</v>
      </c>
      <c r="S4" s="3">
        <f>IFERROR(__xludf.DUMMYFUNCTION("""COMPUTED_VALUE"""),33.0)</f>
        <v>33</v>
      </c>
      <c r="T4" s="3">
        <f>IFERROR(__xludf.DUMMYFUNCTION("""COMPUTED_VALUE"""),4.0)</f>
        <v>4</v>
      </c>
      <c r="U4" s="3">
        <f>IFERROR(__xludf.DUMMYFUNCTION("""COMPUTED_VALUE"""),18.0)</f>
        <v>18</v>
      </c>
      <c r="V4" s="3">
        <f>IFERROR(__xludf.DUMMYFUNCTION("""COMPUTED_VALUE"""),42.0)</f>
        <v>42</v>
      </c>
      <c r="W4" s="3">
        <f>IFERROR(__xludf.DUMMYFUNCTION("""COMPUTED_VALUE"""),44.0)</f>
        <v>44</v>
      </c>
      <c r="X4" s="3">
        <f>IFERROR(__xludf.DUMMYFUNCTION("""COMPUTED_VALUE"""),14.0)</f>
        <v>14</v>
      </c>
      <c r="Y4" s="3">
        <f>IFERROR(__xludf.DUMMYFUNCTION("""COMPUTED_VALUE"""),29.0)</f>
        <v>29</v>
      </c>
      <c r="Z4" s="3">
        <f>IFERROR(__xludf.DUMMYFUNCTION("""COMPUTED_VALUE"""),24.0)</f>
        <v>24</v>
      </c>
      <c r="AA4" s="3">
        <f>IFERROR(__xludf.DUMMYFUNCTION("""COMPUTED_VALUE"""),16.0)</f>
        <v>16</v>
      </c>
      <c r="AB4" s="3">
        <f>IFERROR(__xludf.DUMMYFUNCTION("""COMPUTED_VALUE"""),22.0)</f>
        <v>22</v>
      </c>
      <c r="AC4" s="3">
        <f>IFERROR(__xludf.DUMMYFUNCTION("""COMPUTED_VALUE"""),92.0)</f>
        <v>92</v>
      </c>
      <c r="AD4" s="3">
        <f>IFERROR(__xludf.DUMMYFUNCTION("""COMPUTED_VALUE"""),36.0)</f>
        <v>36</v>
      </c>
      <c r="AE4" s="3">
        <f>IFERROR(__xludf.DUMMYFUNCTION("""COMPUTED_VALUE"""),54.0)</f>
        <v>54</v>
      </c>
      <c r="AF4" s="3">
        <f>IFERROR(__xludf.DUMMYFUNCTION("""COMPUTED_VALUE"""),83.0)</f>
        <v>83</v>
      </c>
      <c r="AG4" s="3">
        <f>IFERROR(__xludf.DUMMYFUNCTION("""COMPUTED_VALUE"""),28.0)</f>
        <v>28</v>
      </c>
      <c r="AH4" s="3">
        <f>IFERROR(__xludf.DUMMYFUNCTION("""COMPUTED_VALUE"""),100.0)</f>
        <v>100</v>
      </c>
      <c r="AI4" s="3">
        <f>IFERROR(__xludf.DUMMYFUNCTION("""COMPUTED_VALUE"""),50.0)</f>
        <v>50</v>
      </c>
      <c r="AJ4" s="3">
        <f>IFERROR(__xludf.DUMMYFUNCTION("""COMPUTED_VALUE"""),35.0)</f>
        <v>35</v>
      </c>
      <c r="AK4" s="3">
        <f>IFERROR(__xludf.DUMMYFUNCTION("""COMPUTED_VALUE"""),61.0)</f>
        <v>61</v>
      </c>
      <c r="AL4" s="3">
        <f>IFERROR(__xludf.DUMMYFUNCTION("""COMPUTED_VALUE"""),39.0)</f>
        <v>39</v>
      </c>
      <c r="AM4" s="3">
        <f>IFERROR(__xludf.DUMMYFUNCTION("""COMPUTED_VALUE"""),27.0)</f>
        <v>27</v>
      </c>
      <c r="AN4" s="3">
        <f>IFERROR(__xludf.DUMMYFUNCTION("""COMPUTED_VALUE"""),17.0)</f>
        <v>17</v>
      </c>
      <c r="AO4" s="3">
        <f>IFERROR(__xludf.DUMMYFUNCTION("""COMPUTED_VALUE"""),12.0)</f>
        <v>12</v>
      </c>
      <c r="AP4" s="3">
        <f>IFERROR(__xludf.DUMMYFUNCTION("""COMPUTED_VALUE"""),15.0)</f>
        <v>15</v>
      </c>
      <c r="AQ4" s="3">
        <f>IFERROR(__xludf.DUMMYFUNCTION("""COMPUTED_VALUE"""),9.0)</f>
        <v>9</v>
      </c>
      <c r="AR4" s="3">
        <f>IFERROR(__xludf.DUMMYFUNCTION("""COMPUTED_VALUE"""),64.0)</f>
        <v>64</v>
      </c>
      <c r="AS4" s="3">
        <f>IFERROR(__xludf.DUMMYFUNCTION("""COMPUTED_VALUE"""),100.0)</f>
        <v>100</v>
      </c>
      <c r="AT4" s="3">
        <f>IFERROR(__xludf.DUMMYFUNCTION("""COMPUTED_VALUE"""),100.0)</f>
        <v>100</v>
      </c>
      <c r="AU4" s="3">
        <f>IFERROR(__xludf.DUMMYFUNCTION("""COMPUTED_VALUE"""),79.0)</f>
        <v>79</v>
      </c>
      <c r="AV4" s="3">
        <f>IFERROR(__xludf.DUMMYFUNCTION("""COMPUTED_VALUE"""),64.0)</f>
        <v>64</v>
      </c>
      <c r="AW4" s="3">
        <f>IFERROR(__xludf.DUMMYFUNCTION("""COMPUTED_VALUE"""),36.0)</f>
        <v>36</v>
      </c>
      <c r="AX4" s="3">
        <f>IFERROR(__xludf.DUMMYFUNCTION("""COMPUTED_VALUE"""),50.0)</f>
        <v>50</v>
      </c>
      <c r="AY4" s="3">
        <f>IFERROR(__xludf.DUMMYFUNCTION("""COMPUTED_VALUE"""),39.0)</f>
        <v>39</v>
      </c>
      <c r="AZ4" s="3">
        <f>IFERROR(__xludf.DUMMYFUNCTION("""COMPUTED_VALUE"""),32.0)</f>
        <v>32</v>
      </c>
      <c r="BA4" s="3">
        <f>IFERROR(__xludf.DUMMYFUNCTION("""COMPUTED_VALUE"""),46.0)</f>
        <v>46</v>
      </c>
      <c r="BB4" s="3">
        <f>IFERROR(__xludf.DUMMYFUNCTION("""COMPUTED_VALUE"""),62.0)</f>
        <v>62</v>
      </c>
      <c r="BC4" s="3">
        <f>IFERROR(__xludf.DUMMYFUNCTION("""COMPUTED_VALUE"""),44.0)</f>
        <v>44</v>
      </c>
      <c r="BD4" s="3">
        <f>IFERROR(__xludf.DUMMYFUNCTION("""COMPUTED_VALUE"""),46.0)</f>
        <v>46</v>
      </c>
      <c r="BE4" s="3">
        <f>IFERROR(__xludf.DUMMYFUNCTION("""COMPUTED_VALUE"""),11.0)</f>
        <v>11</v>
      </c>
      <c r="BF4" s="3">
        <f>IFERROR(__xludf.DUMMYFUNCTION("""COMPUTED_VALUE"""),20.0)</f>
        <v>20</v>
      </c>
      <c r="BG4" s="3">
        <f>IFERROR(__xludf.DUMMYFUNCTION("""COMPUTED_VALUE"""),24.0)</f>
        <v>24</v>
      </c>
      <c r="BH4" s="3">
        <f>IFERROR(__xludf.DUMMYFUNCTION("""COMPUTED_VALUE"""),9.0)</f>
        <v>9</v>
      </c>
      <c r="BI4" s="3">
        <f>IFERROR(__xludf.DUMMYFUNCTION("""COMPUTED_VALUE"""),12.0)</f>
        <v>12</v>
      </c>
      <c r="BJ4" s="3">
        <f>IFERROR(__xludf.DUMMYFUNCTION("""COMPUTED_VALUE"""),4.0)</f>
        <v>4</v>
      </c>
      <c r="BK4" s="3">
        <f>IFERROR(__xludf.DUMMYFUNCTION("""COMPUTED_VALUE"""),3.0)</f>
        <v>3</v>
      </c>
      <c r="BL4" s="3">
        <f>IFERROR(__xludf.DUMMYFUNCTION("""COMPUTED_VALUE"""),4.0)</f>
        <v>4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IFERROR(__xludf.DUMMYFUNCTION("query(importrange(""https://docs.google.com/spreadsheets/d/1Aimy31Zwh1I1xd64gnv2RK-m7I4loVcUHZuxh183vgI/edit#gid=1813723422"",""Illinois!A3:XX15""),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IFERROR(__xludf.DUMMYFUNCTION("""COMPUTED_VALUE"""),32.0)</f>
        <v>32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IFERROR(__xludf.DUMMYFUNCTION("""COMPUTED_VALUE"""),95.0)</f>
        <v>95</v>
      </c>
      <c r="O2" s="3">
        <f>IFERROR(__xludf.DUMMYFUNCTION("""COMPUTED_VALUE"""),100.0)</f>
        <v>100</v>
      </c>
      <c r="P2" s="3">
        <f>IFERROR(__xludf.DUMMYFUNCTION("""COMPUTED_VALUE"""),24.0)</f>
        <v>24</v>
      </c>
      <c r="Q2" s="3">
        <f>IFERROR(__xludf.DUMMYFUNCTION("""COMPUTED_VALUE"""),45.0)</f>
        <v>45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IFERROR(__xludf.DUMMYFUNCTION("""COMPUTED_VALUE"""),31.0)</f>
        <v>31</v>
      </c>
      <c r="U2" s="3">
        <f>IFERROR(__xludf.DUMMYFUNCTION("""COMPUTED_VALUE"""),46.0)</f>
        <v>46</v>
      </c>
      <c r="V2" s="3">
        <f>IFERROR(__xludf.DUMMYFUNCTION("""COMPUTED_VALUE"""),52.0)</f>
        <v>52</v>
      </c>
      <c r="W2" s="3">
        <f>IFERROR(__xludf.DUMMYFUNCTION("""COMPUTED_VALUE"""),58.0)</f>
        <v>58</v>
      </c>
      <c r="X2" s="3">
        <f>IFERROR(__xludf.DUMMYFUNCTION("""COMPUTED_VALUE"""),69.0)</f>
        <v>69</v>
      </c>
      <c r="Y2" s="3">
        <f>IFERROR(__xludf.DUMMYFUNCTION("""COMPUTED_VALUE"""),67.0)</f>
        <v>67</v>
      </c>
      <c r="Z2" s="3">
        <f>IFERROR(__xludf.DUMMYFUNCTION("""COMPUTED_VALUE"""),43.0)</f>
        <v>43</v>
      </c>
      <c r="AA2" s="3">
        <f>IFERROR(__xludf.DUMMYFUNCTION("""COMPUTED_VALUE"""),63.0)</f>
        <v>63</v>
      </c>
      <c r="AB2" s="3">
        <f>IFERROR(__xludf.DUMMYFUNCTION("""COMPUTED_VALUE"""),70.0)</f>
        <v>70</v>
      </c>
      <c r="AC2" s="3">
        <f>IFERROR(__xludf.DUMMYFUNCTION("""COMPUTED_VALUE"""),68.0)</f>
        <v>68</v>
      </c>
      <c r="AD2" s="3">
        <f>IFERROR(__xludf.DUMMYFUNCTION("""COMPUTED_VALUE"""),82.0)</f>
        <v>82</v>
      </c>
      <c r="AE2" s="3">
        <f>IFERROR(__xludf.DUMMYFUNCTION("""COMPUTED_VALUE"""),94.0)</f>
        <v>94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IFERROR(__xludf.DUMMYFUNCTION("""COMPUTED_VALUE"""),41.0)</f>
        <v>41</v>
      </c>
      <c r="AI2" s="3">
        <f>IFERROR(__xludf.DUMMYFUNCTION("""COMPUTED_VALUE"""),69.0)</f>
        <v>69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IFERROR(__xludf.DUMMYFUNCTION("""COMPUTED_VALUE"""),99.0)</f>
        <v>99</v>
      </c>
      <c r="AM2" s="3">
        <f>IFERROR(__xludf.DUMMYFUNCTION("""COMPUTED_VALUE"""),67.0)</f>
        <v>67</v>
      </c>
      <c r="AN2" s="3">
        <f>IFERROR(__xludf.DUMMYFUNCTION("""COMPUTED_VALUE"""),64.0)</f>
        <v>64</v>
      </c>
      <c r="AO2" s="3">
        <f>IFERROR(__xludf.DUMMYFUNCTION("""COMPUTED_VALUE"""),46.0)</f>
        <v>46</v>
      </c>
      <c r="AP2" s="3">
        <f>IFERROR(__xludf.DUMMYFUNCTION("""COMPUTED_VALUE"""),83.0)</f>
        <v>83</v>
      </c>
      <c r="AQ2" s="3">
        <f>IFERROR(__xludf.DUMMYFUNCTION("""COMPUTED_VALUE"""),100.0)</f>
        <v>100</v>
      </c>
      <c r="AR2" s="3">
        <f>IFERROR(__xludf.DUMMYFUNCTION("""COMPUTED_VALUE"""),76.0)</f>
        <v>76</v>
      </c>
      <c r="AS2" s="3">
        <f>IFERROR(__xludf.DUMMYFUNCTION("""COMPUTED_VALUE"""),38.0)</f>
        <v>38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IFERROR(__xludf.DUMMYFUNCTION("""COMPUTED_VALUE"""),87.0)</f>
        <v>87</v>
      </c>
      <c r="AX2" s="3">
        <f>IFERROR(__xludf.DUMMYFUNCTION("""COMPUTED_VALUE"""),88.0)</f>
        <v>88</v>
      </c>
      <c r="AY2" s="3">
        <f>IFERROR(__xludf.DUMMYFUNCTION("""COMPUTED_VALUE"""),66.0)</f>
        <v>66</v>
      </c>
      <c r="AZ2" s="3">
        <f>IFERROR(__xludf.DUMMYFUNCTION("""COMPUTED_VALUE"""),58.0)</f>
        <v>58</v>
      </c>
      <c r="BA2" s="3">
        <f>IFERROR(__xludf.DUMMYFUNCTION("""COMPUTED_VALUE"""),100.0)</f>
        <v>100</v>
      </c>
      <c r="BB2" s="3">
        <f>IFERROR(__xludf.DUMMYFUNCTION("""COMPUTED_VALUE"""),92.0)</f>
        <v>92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IFERROR(__xludf.DUMMYFUNCTION("""COMPUTED_VALUE"""),58.0)</f>
        <v>58</v>
      </c>
      <c r="D3" s="3">
        <f>IFERROR(__xludf.DUMMYFUNCTION("""COMPUTED_VALUE"""),78.0)</f>
        <v>78</v>
      </c>
      <c r="E3" s="3">
        <f>IFERROR(__xludf.DUMMYFUNCTION("""COMPUTED_VALUE"""),24.0)</f>
        <v>24</v>
      </c>
      <c r="F3" s="3">
        <f>IFERROR(__xludf.DUMMYFUNCTION("""COMPUTED_VALUE"""),96.0)</f>
        <v>96</v>
      </c>
      <c r="G3" s="3">
        <f>IFERROR(__xludf.DUMMYFUNCTION("""COMPUTED_VALUE"""),49.0)</f>
        <v>49</v>
      </c>
      <c r="H3" s="3">
        <f>IFERROR(__xludf.DUMMYFUNCTION("""COMPUTED_VALUE"""),46.0)</f>
        <v>46</v>
      </c>
      <c r="I3" s="3">
        <f>IFERROR(__xludf.DUMMYFUNCTION("""COMPUTED_VALUE"""),78.0)</f>
        <v>78</v>
      </c>
      <c r="J3" s="3">
        <f>IFERROR(__xludf.DUMMYFUNCTION("""COMPUTED_VALUE"""),22.0)</f>
        <v>22</v>
      </c>
      <c r="K3" s="3">
        <f>IFERROR(__xludf.DUMMYFUNCTION("""COMPUTED_VALUE"""),23.0)</f>
        <v>23</v>
      </c>
      <c r="L3" s="3">
        <f>IFERROR(__xludf.DUMMYFUNCTION("""COMPUTED_VALUE"""),23.0)</f>
        <v>23</v>
      </c>
      <c r="M3" s="3">
        <f>IFERROR(__xludf.DUMMYFUNCTION("""COMPUTED_VALUE"""),94.0)</f>
        <v>94</v>
      </c>
      <c r="N3" s="3">
        <f>IFERROR(__xludf.DUMMYFUNCTION("""COMPUTED_VALUE"""),100.0)</f>
        <v>100</v>
      </c>
      <c r="O3" s="3">
        <f>IFERROR(__xludf.DUMMYFUNCTION("""COMPUTED_VALUE"""),99.0)</f>
        <v>99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IFERROR(__xludf.DUMMYFUNCTION("""COMPUTED_VALUE"""),49.0)</f>
        <v>49</v>
      </c>
      <c r="S3" s="3">
        <f>IFERROR(__xludf.DUMMYFUNCTION("""COMPUTED_VALUE"""),65.0)</f>
        <v>65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IFERROR(__xludf.DUMMYFUNCTION("""COMPUTED_VALUE"""),66.0)</f>
        <v>66</v>
      </c>
      <c r="AG3" s="3">
        <f>IFERROR(__xludf.DUMMYFUNCTION("""COMPUTED_VALUE"""),65.0)</f>
        <v>65</v>
      </c>
      <c r="AH3" s="3">
        <f>IFERROR(__xludf.DUMMYFUNCTION("""COMPUTED_VALUE"""),64.0)</f>
        <v>64</v>
      </c>
      <c r="AI3" s="3">
        <f>IFERROR(__xludf.DUMMYFUNCTION("""COMPUTED_VALUE"""),100.0)</f>
        <v>100</v>
      </c>
      <c r="AJ3" s="3">
        <f>IFERROR(__xludf.DUMMYFUNCTION("""COMPUTED_VALUE"""),94.0)</f>
        <v>94</v>
      </c>
      <c r="AK3" s="3">
        <f>IFERROR(__xludf.DUMMYFUNCTION("""COMPUTED_VALUE"""),84.0)</f>
        <v>84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IFERROR(__xludf.DUMMYFUNCTION("""COMPUTED_VALUE"""),63.0)</f>
        <v>63</v>
      </c>
      <c r="AR3" s="3">
        <f>IFERROR(__xludf.DUMMYFUNCTION("""COMPUTED_VALUE"""),100.0)</f>
        <v>100</v>
      </c>
      <c r="AS3" s="3">
        <f>IFERROR(__xludf.DUMMYFUNCTION("""COMPUTED_VALUE"""),30.0)</f>
        <v>30</v>
      </c>
      <c r="AT3" s="3">
        <f>IFERROR(__xludf.DUMMYFUNCTION("""COMPUTED_VALUE"""),79.0)</f>
        <v>79</v>
      </c>
      <c r="AU3" s="3">
        <f>IFERROR(__xludf.DUMMYFUNCTION("""COMPUTED_VALUE"""),99.0)</f>
        <v>99</v>
      </c>
      <c r="AV3" s="3">
        <f>IFERROR(__xludf.DUMMYFUNCTION("""COMPUTED_VALUE"""),80.0)</f>
        <v>80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IFERROR(__xludf.DUMMYFUNCTION("""COMPUTED_VALUE"""),96.0)</f>
        <v>96</v>
      </c>
      <c r="BB3" s="3">
        <f>IFERROR(__xludf.DUMMYFUNCTION("""COMPUTED_VALUE"""),100.0)</f>
        <v>100</v>
      </c>
      <c r="BC3" s="3">
        <f>IFERROR(__xludf.DUMMYFUNCTION("""COMPUTED_VALUE"""),76.0)</f>
        <v>76</v>
      </c>
      <c r="BD3" s="3">
        <f>IFERROR(__xludf.DUMMYFUNCTION("""COMPUTED_VALUE"""),77.0)</f>
        <v>77</v>
      </c>
      <c r="BE3" s="3">
        <f>IFERROR(__xludf.DUMMYFUNCTION("""COMPUTED_VALUE"""),38.0)</f>
        <v>38</v>
      </c>
      <c r="BF3" s="3">
        <f>IFERROR(__xludf.DUMMYFUNCTION("""COMPUTED_VALUE"""),42.0)</f>
        <v>42</v>
      </c>
      <c r="BG3" s="3">
        <f>IFERROR(__xludf.DUMMYFUNCTION("""COMPUTED_VALUE"""),44.0)</f>
        <v>44</v>
      </c>
      <c r="BH3" s="3">
        <f>IFERROR(__xludf.DUMMYFUNCTION("""COMPUTED_VALUE"""),41.0)</f>
        <v>41</v>
      </c>
      <c r="BI3" s="3">
        <f>IFERROR(__xludf.DUMMYFUNCTION("""COMPUTED_VALUE"""),47.0)</f>
        <v>47</v>
      </c>
      <c r="BJ3" s="3">
        <f>IFERROR(__xludf.DUMMYFUNCTION("""COMPUTED_VALUE"""),23.0)</f>
        <v>23</v>
      </c>
      <c r="BK3" s="3">
        <f>IFERROR(__xludf.DUMMYFUNCTION("""COMPUTED_VALUE"""),16.0)</f>
        <v>16</v>
      </c>
      <c r="BL3" s="3">
        <f>IFERROR(__xludf.DUMMYFUNCTION("""COMPUTED_VALUE"""),58.0)</f>
        <v>58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IFERROR(__xludf.DUMMYFUNCTION("""COMPUTED_VALUE"""),7.0)</f>
        <v>7</v>
      </c>
      <c r="D4" s="3">
        <f>IFERROR(__xludf.DUMMYFUNCTION("""COMPUTED_VALUE"""),10.0)</f>
        <v>10</v>
      </c>
      <c r="E4" s="3">
        <f>IFERROR(__xludf.DUMMYFUNCTION("""COMPUTED_VALUE"""),100.0)</f>
        <v>100</v>
      </c>
      <c r="F4" s="3">
        <f>IFERROR(__xludf.DUMMYFUNCTION("""COMPUTED_VALUE"""),88.0)</f>
        <v>88</v>
      </c>
      <c r="G4" s="3">
        <f>IFERROR(__xludf.DUMMYFUNCTION("""COMPUTED_VALUE"""),24.0)</f>
        <v>24</v>
      </c>
      <c r="H4" s="3">
        <f>IFERROR(__xludf.DUMMYFUNCTION("""COMPUTED_VALUE"""),48.0)</f>
        <v>48</v>
      </c>
      <c r="I4" s="3">
        <f>IFERROR(__xludf.DUMMYFUNCTION("""COMPUTED_VALUE"""),65.0)</f>
        <v>65</v>
      </c>
      <c r="J4" s="3">
        <f>IFERROR(__xludf.DUMMYFUNCTION("""COMPUTED_VALUE"""),10.0)</f>
        <v>10</v>
      </c>
      <c r="K4" s="3">
        <f>IFERROR(__xludf.DUMMYFUNCTION("""COMPUTED_VALUE"""),5.0)</f>
        <v>5</v>
      </c>
      <c r="L4" s="3">
        <f>IFERROR(__xludf.DUMMYFUNCTION("""COMPUTED_VALUE"""),5.0)</f>
        <v>5</v>
      </c>
      <c r="M4" s="3">
        <f>IFERROR(__xludf.DUMMYFUNCTION("""COMPUTED_VALUE"""),22.0)</f>
        <v>22</v>
      </c>
      <c r="N4" s="3">
        <f>IFERROR(__xludf.DUMMYFUNCTION("""COMPUTED_VALUE"""),15.0)</f>
        <v>15</v>
      </c>
      <c r="O4" s="3">
        <f>IFERROR(__xludf.DUMMYFUNCTION("""COMPUTED_VALUE"""),17.0)</f>
        <v>17</v>
      </c>
      <c r="P4" s="3">
        <f>IFERROR(__xludf.DUMMYFUNCTION("""COMPUTED_VALUE"""),5.0)</f>
        <v>5</v>
      </c>
      <c r="Q4" s="3">
        <f>IFERROR(__xludf.DUMMYFUNCTION("""COMPUTED_VALUE"""),5.0)</f>
        <v>5</v>
      </c>
      <c r="R4" s="3">
        <f>IFERROR(__xludf.DUMMYFUNCTION("""COMPUTED_VALUE"""),8.0)</f>
        <v>8</v>
      </c>
      <c r="S4" s="3">
        <f>IFERROR(__xludf.DUMMYFUNCTION("""COMPUTED_VALUE"""),8.0)</f>
        <v>8</v>
      </c>
      <c r="T4" s="3">
        <f>IFERROR(__xludf.DUMMYFUNCTION("""COMPUTED_VALUE"""),3.0)</f>
        <v>3</v>
      </c>
      <c r="U4" s="3">
        <f>IFERROR(__xludf.DUMMYFUNCTION("""COMPUTED_VALUE"""),9.0)</f>
        <v>9</v>
      </c>
      <c r="V4" s="3">
        <f>IFERROR(__xludf.DUMMYFUNCTION("""COMPUTED_VALUE"""),35.0)</f>
        <v>35</v>
      </c>
      <c r="W4" s="3">
        <f>IFERROR(__xludf.DUMMYFUNCTION("""COMPUTED_VALUE"""),30.0)</f>
        <v>30</v>
      </c>
      <c r="X4" s="3">
        <f>IFERROR(__xludf.DUMMYFUNCTION("""COMPUTED_VALUE"""),16.0)</f>
        <v>16</v>
      </c>
      <c r="Y4" s="3">
        <f>IFERROR(__xludf.DUMMYFUNCTION("""COMPUTED_VALUE"""),13.0)</f>
        <v>13</v>
      </c>
      <c r="Z4" s="3">
        <f>IFERROR(__xludf.DUMMYFUNCTION("""COMPUTED_VALUE"""),5.0)</f>
        <v>5</v>
      </c>
      <c r="AA4" s="3">
        <f>IFERROR(__xludf.DUMMYFUNCTION("""COMPUTED_VALUE"""),13.0)</f>
        <v>13</v>
      </c>
      <c r="AB4" s="3">
        <f>IFERROR(__xludf.DUMMYFUNCTION("""COMPUTED_VALUE"""),10.0)</f>
        <v>10</v>
      </c>
      <c r="AC4" s="3">
        <f>IFERROR(__xludf.DUMMYFUNCTION("""COMPUTED_VALUE"""),67.0)</f>
        <v>67</v>
      </c>
      <c r="AD4" s="3">
        <f>IFERROR(__xludf.DUMMYFUNCTION("""COMPUTED_VALUE"""),21.0)</f>
        <v>21</v>
      </c>
      <c r="AE4" s="3">
        <f>IFERROR(__xludf.DUMMYFUNCTION("""COMPUTED_VALUE"""),23.0)</f>
        <v>23</v>
      </c>
      <c r="AF4" s="3">
        <f>IFERROR(__xludf.DUMMYFUNCTION("""COMPUTED_VALUE"""),29.0)</f>
        <v>29</v>
      </c>
      <c r="AG4" s="3">
        <f>IFERROR(__xludf.DUMMYFUNCTION("""COMPUTED_VALUE"""),26.0)</f>
        <v>26</v>
      </c>
      <c r="AH4" s="3">
        <f>IFERROR(__xludf.DUMMYFUNCTION("""COMPUTED_VALUE"""),100.0)</f>
        <v>100</v>
      </c>
      <c r="AI4" s="3">
        <f>IFERROR(__xludf.DUMMYFUNCTION("""COMPUTED_VALUE"""),31.0)</f>
        <v>31</v>
      </c>
      <c r="AJ4" s="3">
        <f>IFERROR(__xludf.DUMMYFUNCTION("""COMPUTED_VALUE"""),31.0)</f>
        <v>31</v>
      </c>
      <c r="AK4" s="3">
        <f>IFERROR(__xludf.DUMMYFUNCTION("""COMPUTED_VALUE"""),33.0)</f>
        <v>33</v>
      </c>
      <c r="AL4" s="3">
        <f>IFERROR(__xludf.DUMMYFUNCTION("""COMPUTED_VALUE"""),33.0)</f>
        <v>33</v>
      </c>
      <c r="AM4" s="3">
        <f>IFERROR(__xludf.DUMMYFUNCTION("""COMPUTED_VALUE"""),20.0)</f>
        <v>20</v>
      </c>
      <c r="AN4" s="3">
        <f>IFERROR(__xludf.DUMMYFUNCTION("""COMPUTED_VALUE"""),14.0)</f>
        <v>14</v>
      </c>
      <c r="AO4" s="3">
        <f>IFERROR(__xludf.DUMMYFUNCTION("""COMPUTED_VALUE"""),16.0)</f>
        <v>16</v>
      </c>
      <c r="AP4" s="3">
        <f>IFERROR(__xludf.DUMMYFUNCTION("""COMPUTED_VALUE"""),11.0)</f>
        <v>11</v>
      </c>
      <c r="AQ4" s="3">
        <f>IFERROR(__xludf.DUMMYFUNCTION("""COMPUTED_VALUE"""),5.0)</f>
        <v>5</v>
      </c>
      <c r="AR4" s="3">
        <f>IFERROR(__xludf.DUMMYFUNCTION("""COMPUTED_VALUE"""),62.0)</f>
        <v>62</v>
      </c>
      <c r="AS4" s="3">
        <f>IFERROR(__xludf.DUMMYFUNCTION("""COMPUTED_VALUE"""),100.0)</f>
        <v>100</v>
      </c>
      <c r="AT4" s="3">
        <f>IFERROR(__xludf.DUMMYFUNCTION("""COMPUTED_VALUE"""),56.0)</f>
        <v>56</v>
      </c>
      <c r="AU4" s="3">
        <f>IFERROR(__xludf.DUMMYFUNCTION("""COMPUTED_VALUE"""),65.0)</f>
        <v>65</v>
      </c>
      <c r="AV4" s="3">
        <f>IFERROR(__xludf.DUMMYFUNCTION("""COMPUTED_VALUE"""),41.0)</f>
        <v>41</v>
      </c>
      <c r="AW4" s="3">
        <f>IFERROR(__xludf.DUMMYFUNCTION("""COMPUTED_VALUE"""),23.0)</f>
        <v>23</v>
      </c>
      <c r="AX4" s="3">
        <f>IFERROR(__xludf.DUMMYFUNCTION("""COMPUTED_VALUE"""),92.0)</f>
        <v>92</v>
      </c>
      <c r="AY4" s="3">
        <f>IFERROR(__xludf.DUMMYFUNCTION("""COMPUTED_VALUE"""),52.0)</f>
        <v>52</v>
      </c>
      <c r="AZ4" s="3">
        <f>IFERROR(__xludf.DUMMYFUNCTION("""COMPUTED_VALUE"""),22.0)</f>
        <v>22</v>
      </c>
      <c r="BA4" s="3">
        <f>IFERROR(__xludf.DUMMYFUNCTION("""COMPUTED_VALUE"""),23.0)</f>
        <v>23</v>
      </c>
      <c r="BB4" s="3">
        <f>IFERROR(__xludf.DUMMYFUNCTION("""COMPUTED_VALUE"""),91.0)</f>
        <v>91</v>
      </c>
      <c r="BC4" s="3">
        <f>IFERROR(__xludf.DUMMYFUNCTION("""COMPUTED_VALUE"""),26.0)</f>
        <v>26</v>
      </c>
      <c r="BD4" s="3">
        <f>IFERROR(__xludf.DUMMYFUNCTION("""COMPUTED_VALUE"""),25.0)</f>
        <v>25</v>
      </c>
      <c r="BE4" s="3">
        <f>IFERROR(__xludf.DUMMYFUNCTION("""COMPUTED_VALUE"""),11.0)</f>
        <v>11</v>
      </c>
      <c r="BF4" s="3">
        <f>IFERROR(__xludf.DUMMYFUNCTION("""COMPUTED_VALUE"""),12.0)</f>
        <v>12</v>
      </c>
      <c r="BG4" s="3">
        <f>IFERROR(__xludf.DUMMYFUNCTION("""COMPUTED_VALUE"""),15.0)</f>
        <v>15</v>
      </c>
      <c r="BH4" s="3">
        <f>IFERROR(__xludf.DUMMYFUNCTION("""COMPUTED_VALUE"""),7.0)</f>
        <v>7</v>
      </c>
      <c r="BI4" s="3">
        <f>IFERROR(__xludf.DUMMYFUNCTION("""COMPUTED_VALUE"""),9.0)</f>
        <v>9</v>
      </c>
      <c r="BJ4" s="3">
        <f>IFERROR(__xludf.DUMMYFUNCTION("""COMPUTED_VALUE"""),6.0)</f>
        <v>6</v>
      </c>
      <c r="BK4" s="3">
        <f>IFERROR(__xludf.DUMMYFUNCTION("""COMPUTED_VALUE"""),3.0)</f>
        <v>3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IFERROR(__xludf.DUMMYFUNCTION("query(importrange(""https://docs.google.com/spreadsheets/d/1Aimy31Zwh1I1xd64gnv2RK-m7I4loVcUHZuxh183vgI/edit#gid=1813723422"",""Indiana!A3:XX15""),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IFERROR(__xludf.DUMMYFUNCTION("""COMPUTED_VALUE"""),34.0)</f>
        <v>34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IFERROR(__xludf.DUMMYFUNCTION("""COMPUTED_VALUE"""),98.0)</f>
        <v>98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IFERROR(__xludf.DUMMYFUNCTION("""COMPUTED_VALUE"""),82.0)</f>
        <v>82</v>
      </c>
      <c r="N2" s="3">
        <f>IFERROR(__xludf.DUMMYFUNCTION("""COMPUTED_VALUE"""),90.0)</f>
        <v>90</v>
      </c>
      <c r="O2" s="3">
        <f>IFERROR(__xludf.DUMMYFUNCTION("""COMPUTED_VALUE"""),88.0)</f>
        <v>88</v>
      </c>
      <c r="P2" s="3">
        <f>IFERROR(__xludf.DUMMYFUNCTION("""COMPUTED_VALUE"""),28.0)</f>
        <v>28</v>
      </c>
      <c r="Q2" s="3">
        <f>IFERROR(__xludf.DUMMYFUNCTION("""COMPUTED_VALUE"""),38.0)</f>
        <v>38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IFERROR(__xludf.DUMMYFUNCTION("""COMPUTED_VALUE"""),35.0)</f>
        <v>35</v>
      </c>
      <c r="U2" s="3">
        <f>IFERROR(__xludf.DUMMYFUNCTION("""COMPUTED_VALUE"""),53.0)</f>
        <v>53</v>
      </c>
      <c r="V2" s="3">
        <f>IFERROR(__xludf.DUMMYFUNCTION("""COMPUTED_VALUE"""),73.0)</f>
        <v>73</v>
      </c>
      <c r="W2" s="3">
        <f>IFERROR(__xludf.DUMMYFUNCTION("""COMPUTED_VALUE"""),76.0)</f>
        <v>76</v>
      </c>
      <c r="X2" s="3">
        <f>IFERROR(__xludf.DUMMYFUNCTION("""COMPUTED_VALUE"""),52.0)</f>
        <v>52</v>
      </c>
      <c r="Y2" s="3">
        <f>IFERROR(__xludf.DUMMYFUNCTION("""COMPUTED_VALUE"""),52.0)</f>
        <v>52</v>
      </c>
      <c r="Z2" s="3">
        <f>IFERROR(__xludf.DUMMYFUNCTION("""COMPUTED_VALUE"""),39.0)</f>
        <v>39</v>
      </c>
      <c r="AA2" s="3">
        <f>IFERROR(__xludf.DUMMYFUNCTION("""COMPUTED_VALUE"""),67.0)</f>
        <v>67</v>
      </c>
      <c r="AB2" s="3">
        <f>IFERROR(__xludf.DUMMYFUNCTION("""COMPUTED_VALUE"""),76.0)</f>
        <v>76</v>
      </c>
      <c r="AC2" s="3">
        <f>IFERROR(__xludf.DUMMYFUNCTION("""COMPUTED_VALUE"""),90.0)</f>
        <v>90</v>
      </c>
      <c r="AD2" s="3">
        <f>IFERROR(__xludf.DUMMYFUNCTION("""COMPUTED_VALUE"""),63.0)</f>
        <v>63</v>
      </c>
      <c r="AE2" s="3">
        <f>IFERROR(__xludf.DUMMYFUNCTION("""COMPUTED_VALUE"""),85.0)</f>
        <v>85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IFERROR(__xludf.DUMMYFUNCTION("""COMPUTED_VALUE"""),42.0)</f>
        <v>42</v>
      </c>
      <c r="AI2" s="3">
        <f>IFERROR(__xludf.DUMMYFUNCTION("""COMPUTED_VALUE"""),58.0)</f>
        <v>58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IFERROR(__xludf.DUMMYFUNCTION("""COMPUTED_VALUE"""),79.0)</f>
        <v>79</v>
      </c>
      <c r="AM2" s="3">
        <f>IFERROR(__xludf.DUMMYFUNCTION("""COMPUTED_VALUE"""),68.0)</f>
        <v>68</v>
      </c>
      <c r="AN2" s="3">
        <f>IFERROR(__xludf.DUMMYFUNCTION("""COMPUTED_VALUE"""),73.0)</f>
        <v>73</v>
      </c>
      <c r="AO2" s="3">
        <f>IFERROR(__xludf.DUMMYFUNCTION("""COMPUTED_VALUE"""),41.0)</f>
        <v>41</v>
      </c>
      <c r="AP2" s="3">
        <f>IFERROR(__xludf.DUMMYFUNCTION("""COMPUTED_VALUE"""),77.0)</f>
        <v>77</v>
      </c>
      <c r="AQ2" s="3">
        <f>IFERROR(__xludf.DUMMYFUNCTION("""COMPUTED_VALUE"""),100.0)</f>
        <v>100</v>
      </c>
      <c r="AR2" s="3">
        <f>IFERROR(__xludf.DUMMYFUNCTION("""COMPUTED_VALUE"""),67.0)</f>
        <v>67</v>
      </c>
      <c r="AS2" s="3">
        <f>IFERROR(__xludf.DUMMYFUNCTION("""COMPUTED_VALUE"""),42.0)</f>
        <v>42</v>
      </c>
      <c r="AT2" s="3">
        <f>IFERROR(__xludf.DUMMYFUNCTION("""COMPUTED_VALUE"""),72.0)</f>
        <v>72</v>
      </c>
      <c r="AU2" s="3">
        <f>IFERROR(__xludf.DUMMYFUNCTION("""COMPUTED_VALUE"""),83.0)</f>
        <v>83</v>
      </c>
      <c r="AV2" s="3">
        <f>IFERROR(__xludf.DUMMYFUNCTION("""COMPUTED_VALUE"""),95.0)</f>
        <v>95</v>
      </c>
      <c r="AW2" s="3">
        <f>IFERROR(__xludf.DUMMYFUNCTION("""COMPUTED_VALUE"""),87.0)</f>
        <v>87</v>
      </c>
      <c r="AX2" s="3">
        <f>IFERROR(__xludf.DUMMYFUNCTION("""COMPUTED_VALUE"""),68.0)</f>
        <v>68</v>
      </c>
      <c r="AY2" s="3">
        <f>IFERROR(__xludf.DUMMYFUNCTION("""COMPUTED_VALUE"""),55.0)</f>
        <v>55</v>
      </c>
      <c r="AZ2" s="3">
        <f>IFERROR(__xludf.DUMMYFUNCTION("""COMPUTED_VALUE"""),43.0)</f>
        <v>43</v>
      </c>
      <c r="BA2" s="3">
        <f>IFERROR(__xludf.DUMMYFUNCTION("""COMPUTED_VALUE"""),67.0)</f>
        <v>67</v>
      </c>
      <c r="BB2" s="3">
        <f>IFERROR(__xludf.DUMMYFUNCTION("""COMPUTED_VALUE"""),99.0)</f>
        <v>99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IFERROR(__xludf.DUMMYFUNCTION("""COMPUTED_VALUE"""),84.0)</f>
        <v>84</v>
      </c>
      <c r="D3" s="3">
        <f>IFERROR(__xludf.DUMMYFUNCTION("""COMPUTED_VALUE"""),59.0)</f>
        <v>59</v>
      </c>
      <c r="E3" s="3">
        <f>IFERROR(__xludf.DUMMYFUNCTION("""COMPUTED_VALUE"""),22.0)</f>
        <v>22</v>
      </c>
      <c r="F3" s="3">
        <f>IFERROR(__xludf.DUMMYFUNCTION("""COMPUTED_VALUE"""),80.0)</f>
        <v>80</v>
      </c>
      <c r="G3" s="3">
        <f>IFERROR(__xludf.DUMMYFUNCTION("""COMPUTED_VALUE"""),48.0)</f>
        <v>48</v>
      </c>
      <c r="H3" s="3">
        <f>IFERROR(__xludf.DUMMYFUNCTION("""COMPUTED_VALUE"""),100.0)</f>
        <v>100</v>
      </c>
      <c r="I3" s="3">
        <f>IFERROR(__xludf.DUMMYFUNCTION("""COMPUTED_VALUE"""),77.0)</f>
        <v>77</v>
      </c>
      <c r="J3" s="3">
        <f>IFERROR(__xludf.DUMMYFUNCTION("""COMPUTED_VALUE"""),21.0)</f>
        <v>21</v>
      </c>
      <c r="K3" s="3">
        <f>IFERROR(__xludf.DUMMYFUNCTION("""COMPUTED_VALUE"""),24.0)</f>
        <v>24</v>
      </c>
      <c r="L3" s="3">
        <f>IFERROR(__xludf.DUMMYFUNCTION("""COMPUTED_VALUE"""),27.0)</f>
        <v>27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IFERROR(__xludf.DUMMYFUNCTION("""COMPUTED_VALUE"""),45.0)</f>
        <v>45</v>
      </c>
      <c r="S3" s="3">
        <f>IFERROR(__xludf.DUMMYFUNCTION("""COMPUTED_VALUE"""),81.0)</f>
        <v>81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IFERROR(__xludf.DUMMYFUNCTION("""COMPUTED_VALUE"""),58.0)</f>
        <v>58</v>
      </c>
      <c r="AG3" s="3">
        <f>IFERROR(__xludf.DUMMYFUNCTION("""COMPUTED_VALUE"""),55.0)</f>
        <v>55</v>
      </c>
      <c r="AH3" s="3">
        <f>IFERROR(__xludf.DUMMYFUNCTION("""COMPUTED_VALUE"""),67.0)</f>
        <v>67</v>
      </c>
      <c r="AI3" s="3">
        <f>IFERROR(__xludf.DUMMYFUNCTION("""COMPUTED_VALUE"""),100.0)</f>
        <v>100</v>
      </c>
      <c r="AJ3" s="3">
        <f>IFERROR(__xludf.DUMMYFUNCTION("""COMPUTED_VALUE"""),74.0)</f>
        <v>74</v>
      </c>
      <c r="AK3" s="3">
        <f>IFERROR(__xludf.DUMMYFUNCTION("""COMPUTED_VALUE"""),94.0)</f>
        <v>94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IFERROR(__xludf.DUMMYFUNCTION("""COMPUTED_VALUE"""),65.0)</f>
        <v>65</v>
      </c>
      <c r="AR3" s="3">
        <f>IFERROR(__xludf.DUMMYFUNCTION("""COMPUTED_VALUE"""),100.0)</f>
        <v>100</v>
      </c>
      <c r="AS3" s="3">
        <f>IFERROR(__xludf.DUMMYFUNCTION("""COMPUTED_VALUE"""),33.0)</f>
        <v>33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IFERROR(__xludf.DUMMYFUNCTION("""COMPUTED_VALUE"""),96.0)</f>
        <v>96</v>
      </c>
      <c r="BD3" s="3">
        <f>IFERROR(__xludf.DUMMYFUNCTION("""COMPUTED_VALUE"""),79.0)</f>
        <v>79</v>
      </c>
      <c r="BE3" s="3">
        <f>IFERROR(__xludf.DUMMYFUNCTION("""COMPUTED_VALUE"""),40.0)</f>
        <v>40</v>
      </c>
      <c r="BF3" s="3">
        <f>IFERROR(__xludf.DUMMYFUNCTION("""COMPUTED_VALUE"""),64.0)</f>
        <v>64</v>
      </c>
      <c r="BG3" s="3">
        <f>IFERROR(__xludf.DUMMYFUNCTION("""COMPUTED_VALUE"""),58.0)</f>
        <v>58</v>
      </c>
      <c r="BH3" s="3">
        <f>IFERROR(__xludf.DUMMYFUNCTION("""COMPUTED_VALUE"""),49.0)</f>
        <v>49</v>
      </c>
      <c r="BI3" s="3">
        <f>IFERROR(__xludf.DUMMYFUNCTION("""COMPUTED_VALUE"""),52.0)</f>
        <v>52</v>
      </c>
      <c r="BJ3" s="3">
        <f>IFERROR(__xludf.DUMMYFUNCTION("""COMPUTED_VALUE"""),21.0)</f>
        <v>21</v>
      </c>
      <c r="BK3" s="3">
        <f>IFERROR(__xludf.DUMMYFUNCTION("""COMPUTED_VALUE"""),17.0)</f>
        <v>17</v>
      </c>
      <c r="BL3" s="3">
        <f>IFERROR(__xludf.DUMMYFUNCTION("""COMPUTED_VALUE"""),73.0)</f>
        <v>73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IFERROR(__xludf.DUMMYFUNCTION("""COMPUTED_VALUE"""),23.0)</f>
        <v>23</v>
      </c>
      <c r="D4" s="3">
        <f>IFERROR(__xludf.DUMMYFUNCTION("""COMPUTED_VALUE"""),19.0)</f>
        <v>19</v>
      </c>
      <c r="E4" s="3">
        <f>IFERROR(__xludf.DUMMYFUNCTION("""COMPUTED_VALUE"""),100.0)</f>
        <v>100</v>
      </c>
      <c r="F4" s="3">
        <f>IFERROR(__xludf.DUMMYFUNCTION("""COMPUTED_VALUE"""),85.0)</f>
        <v>85</v>
      </c>
      <c r="G4" s="3">
        <f>IFERROR(__xludf.DUMMYFUNCTION("""COMPUTED_VALUE"""),30.0)</f>
        <v>30</v>
      </c>
      <c r="H4" s="3">
        <f>IFERROR(__xludf.DUMMYFUNCTION("""COMPUTED_VALUE"""),62.0)</f>
        <v>62</v>
      </c>
      <c r="I4" s="3">
        <f>IFERROR(__xludf.DUMMYFUNCTION("""COMPUTED_VALUE"""),64.0)</f>
        <v>64</v>
      </c>
      <c r="J4" s="3">
        <f>IFERROR(__xludf.DUMMYFUNCTION("""COMPUTED_VALUE"""),6.0)</f>
        <v>6</v>
      </c>
      <c r="K4" s="3">
        <f>IFERROR(__xludf.DUMMYFUNCTION("""COMPUTED_VALUE"""),7.0)</f>
        <v>7</v>
      </c>
      <c r="L4" s="3">
        <f>IFERROR(__xludf.DUMMYFUNCTION("""COMPUTED_VALUE"""),10.0)</f>
        <v>10</v>
      </c>
      <c r="M4" s="3">
        <f>IFERROR(__xludf.DUMMYFUNCTION("""COMPUTED_VALUE"""),20.0)</f>
        <v>20</v>
      </c>
      <c r="N4" s="3">
        <f>IFERROR(__xludf.DUMMYFUNCTION("""COMPUTED_VALUE"""),14.0)</f>
        <v>14</v>
      </c>
      <c r="O4" s="3">
        <f>IFERROR(__xludf.DUMMYFUNCTION("""COMPUTED_VALUE"""),19.0)</f>
        <v>19</v>
      </c>
      <c r="P4" s="3">
        <f>IFERROR(__xludf.DUMMYFUNCTION("""COMPUTED_VALUE"""),4.0)</f>
        <v>4</v>
      </c>
      <c r="Q4" s="3">
        <f>IFERROR(__xludf.DUMMYFUNCTION("""COMPUTED_VALUE"""),2.0)</f>
        <v>2</v>
      </c>
      <c r="R4" s="3">
        <f>IFERROR(__xludf.DUMMYFUNCTION("""COMPUTED_VALUE"""),7.0)</f>
        <v>7</v>
      </c>
      <c r="S4" s="3">
        <f>IFERROR(__xludf.DUMMYFUNCTION("""COMPUTED_VALUE"""),14.0)</f>
        <v>14</v>
      </c>
      <c r="T4" s="3">
        <f>IFERROR(__xludf.DUMMYFUNCTION("""COMPUTED_VALUE"""),4.0)</f>
        <v>4</v>
      </c>
      <c r="U4" s="3">
        <f>IFERROR(__xludf.DUMMYFUNCTION("""COMPUTED_VALUE"""),8.0)</f>
        <v>8</v>
      </c>
      <c r="V4" s="3">
        <f>IFERROR(__xludf.DUMMYFUNCTION("""COMPUTED_VALUE"""),38.0)</f>
        <v>38</v>
      </c>
      <c r="W4" s="3">
        <f>IFERROR(__xludf.DUMMYFUNCTION("""COMPUTED_VALUE"""),33.0)</f>
        <v>33</v>
      </c>
      <c r="X4" s="3">
        <f>IFERROR(__xludf.DUMMYFUNCTION("""COMPUTED_VALUE"""),19.0)</f>
        <v>19</v>
      </c>
      <c r="Y4" s="3">
        <f>IFERROR(__xludf.DUMMYFUNCTION("""COMPUTED_VALUE"""),13.0)</f>
        <v>13</v>
      </c>
      <c r="Z4" s="3">
        <f>IFERROR(__xludf.DUMMYFUNCTION("""COMPUTED_VALUE"""),5.0)</f>
        <v>5</v>
      </c>
      <c r="AA4" s="3">
        <f>IFERROR(__xludf.DUMMYFUNCTION("""COMPUTED_VALUE"""),12.0)</f>
        <v>12</v>
      </c>
      <c r="AB4" s="3">
        <f>IFERROR(__xludf.DUMMYFUNCTION("""COMPUTED_VALUE"""),20.0)</f>
        <v>20</v>
      </c>
      <c r="AC4" s="3">
        <f>IFERROR(__xludf.DUMMYFUNCTION("""COMPUTED_VALUE"""),77.0)</f>
        <v>77</v>
      </c>
      <c r="AD4" s="3">
        <f>IFERROR(__xludf.DUMMYFUNCTION("""COMPUTED_VALUE"""),23.0)</f>
        <v>23</v>
      </c>
      <c r="AE4" s="3">
        <f>IFERROR(__xludf.DUMMYFUNCTION("""COMPUTED_VALUE"""),15.0)</f>
        <v>15</v>
      </c>
      <c r="AF4" s="3">
        <f>IFERROR(__xludf.DUMMYFUNCTION("""COMPUTED_VALUE"""),24.0)</f>
        <v>24</v>
      </c>
      <c r="AG4" s="3">
        <f>IFERROR(__xludf.DUMMYFUNCTION("""COMPUTED_VALUE"""),31.0)</f>
        <v>31</v>
      </c>
      <c r="AH4" s="3">
        <f>IFERROR(__xludf.DUMMYFUNCTION("""COMPUTED_VALUE"""),100.0)</f>
        <v>100</v>
      </c>
      <c r="AI4" s="3">
        <f>IFERROR(__xludf.DUMMYFUNCTION("""COMPUTED_VALUE"""),24.0)</f>
        <v>24</v>
      </c>
      <c r="AJ4" s="3">
        <f>IFERROR(__xludf.DUMMYFUNCTION("""COMPUTED_VALUE"""),25.0)</f>
        <v>25</v>
      </c>
      <c r="AK4" s="3">
        <f>IFERROR(__xludf.DUMMYFUNCTION("""COMPUTED_VALUE"""),29.0)</f>
        <v>29</v>
      </c>
      <c r="AL4" s="3">
        <f>IFERROR(__xludf.DUMMYFUNCTION("""COMPUTED_VALUE"""),44.0)</f>
        <v>44</v>
      </c>
      <c r="AM4" s="3">
        <f>IFERROR(__xludf.DUMMYFUNCTION("""COMPUTED_VALUE"""),16.0)</f>
        <v>16</v>
      </c>
      <c r="AN4" s="3">
        <f>IFERROR(__xludf.DUMMYFUNCTION("""COMPUTED_VALUE"""),19.0)</f>
        <v>19</v>
      </c>
      <c r="AO4" s="3">
        <f>IFERROR(__xludf.DUMMYFUNCTION("""COMPUTED_VALUE"""),11.0)</f>
        <v>11</v>
      </c>
      <c r="AP4" s="3">
        <f>IFERROR(__xludf.DUMMYFUNCTION("""COMPUTED_VALUE"""),8.0)</f>
        <v>8</v>
      </c>
      <c r="AQ4" s="3">
        <f>IFERROR(__xludf.DUMMYFUNCTION("""COMPUTED_VALUE"""),6.0)</f>
        <v>6</v>
      </c>
      <c r="AR4" s="3">
        <f>IFERROR(__xludf.DUMMYFUNCTION("""COMPUTED_VALUE"""),39.0)</f>
        <v>39</v>
      </c>
      <c r="AS4" s="3">
        <f>IFERROR(__xludf.DUMMYFUNCTION("""COMPUTED_VALUE"""),100.0)</f>
        <v>100</v>
      </c>
      <c r="AT4" s="3">
        <f>IFERROR(__xludf.DUMMYFUNCTION("""COMPUTED_VALUE"""),69.0)</f>
        <v>69</v>
      </c>
      <c r="AU4" s="3">
        <f>IFERROR(__xludf.DUMMYFUNCTION("""COMPUTED_VALUE"""),70.0)</f>
        <v>70</v>
      </c>
      <c r="AV4" s="3">
        <f>IFERROR(__xludf.DUMMYFUNCTION("""COMPUTED_VALUE"""),67.0)</f>
        <v>67</v>
      </c>
      <c r="AW4" s="3">
        <f>IFERROR(__xludf.DUMMYFUNCTION("""COMPUTED_VALUE"""),28.0)</f>
        <v>28</v>
      </c>
      <c r="AX4" s="3">
        <f>IFERROR(__xludf.DUMMYFUNCTION("""COMPUTED_VALUE"""),77.0)</f>
        <v>77</v>
      </c>
      <c r="AY4" s="3">
        <f>IFERROR(__xludf.DUMMYFUNCTION("""COMPUTED_VALUE"""),37.0)</f>
        <v>37</v>
      </c>
      <c r="AZ4" s="3">
        <f>IFERROR(__xludf.DUMMYFUNCTION("""COMPUTED_VALUE"""),20.0)</f>
        <v>20</v>
      </c>
      <c r="BA4" s="3">
        <f>IFERROR(__xludf.DUMMYFUNCTION("""COMPUTED_VALUE"""),21.0)</f>
        <v>21</v>
      </c>
      <c r="BB4" s="3">
        <f>IFERROR(__xludf.DUMMYFUNCTION("""COMPUTED_VALUE"""),84.0)</f>
        <v>84</v>
      </c>
      <c r="BC4" s="3">
        <f>IFERROR(__xludf.DUMMYFUNCTION("""COMPUTED_VALUE"""),25.0)</f>
        <v>25</v>
      </c>
      <c r="BD4" s="3">
        <f>IFERROR(__xludf.DUMMYFUNCTION("""COMPUTED_VALUE"""),20.0)</f>
        <v>20</v>
      </c>
      <c r="BE4" s="3">
        <f>IFERROR(__xludf.DUMMYFUNCTION("""COMPUTED_VALUE"""),15.0)</f>
        <v>15</v>
      </c>
      <c r="BF4" s="3">
        <f>IFERROR(__xludf.DUMMYFUNCTION("""COMPUTED_VALUE"""),15.0)</f>
        <v>15</v>
      </c>
      <c r="BG4" s="3">
        <f>IFERROR(__xludf.DUMMYFUNCTION("""COMPUTED_VALUE"""),25.0)</f>
        <v>25</v>
      </c>
      <c r="BH4" s="3">
        <f>IFERROR(__xludf.DUMMYFUNCTION("""COMPUTED_VALUE"""),8.0)</f>
        <v>8</v>
      </c>
      <c r="BI4" s="3">
        <f>IFERROR(__xludf.DUMMYFUNCTION("""COMPUTED_VALUE"""),9.0)</f>
        <v>9</v>
      </c>
      <c r="BJ4" s="3">
        <f>IFERROR(__xludf.DUMMYFUNCTION("""COMPUTED_VALUE"""),6.0)</f>
        <v>6</v>
      </c>
      <c r="BK4" s="3">
        <f>IFERROR(__xludf.DUMMYFUNCTION("""COMPUTED_VALUE"""),3.0)</f>
        <v>3</v>
      </c>
      <c r="BL4" s="3">
        <f>IFERROR(__xludf.DUMMYFUNCTION("""COMPUTED_VALUE"""),9.0)</f>
        <v>9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IFERROR(__xludf.DUMMYFUNCTION("query(importrange(""https://docs.google.com/spreadsheets/d/1Aimy31Zwh1I1xd64gnv2RK-m7I4loVcUHZuxh183vgI/edit#gid=1813723422"",""Kansas!A3:XX15""),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IFERROR(__xludf.DUMMYFUNCTION("""COMPUTED_VALUE"""),34.0)</f>
        <v>34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IFERROR(__xludf.DUMMYFUNCTION("""COMPUTED_VALUE"""),82.0)</f>
        <v>82</v>
      </c>
      <c r="P2" s="3">
        <f>IFERROR(__xludf.DUMMYFUNCTION("""COMPUTED_VALUE"""),21.0)</f>
        <v>21</v>
      </c>
      <c r="Q2" s="3">
        <f>IFERROR(__xludf.DUMMYFUNCTION("""COMPUTED_VALUE"""),37.0)</f>
        <v>37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IFERROR(__xludf.DUMMYFUNCTION("""COMPUTED_VALUE"""),36.0)</f>
        <v>36</v>
      </c>
      <c r="U2" s="3">
        <f>IFERROR(__xludf.DUMMYFUNCTION("""COMPUTED_VALUE"""),71.0)</f>
        <v>71</v>
      </c>
      <c r="V2" s="3">
        <f>IFERROR(__xludf.DUMMYFUNCTION("""COMPUTED_VALUE"""),55.0)</f>
        <v>55</v>
      </c>
      <c r="W2" s="3">
        <f>IFERROR(__xludf.DUMMYFUNCTION("""COMPUTED_VALUE"""),71.0)</f>
        <v>71</v>
      </c>
      <c r="X2" s="3">
        <f>IFERROR(__xludf.DUMMYFUNCTION("""COMPUTED_VALUE"""),58.0)</f>
        <v>58</v>
      </c>
      <c r="Y2" s="3">
        <f>IFERROR(__xludf.DUMMYFUNCTION("""COMPUTED_VALUE"""),81.0)</f>
        <v>81</v>
      </c>
      <c r="Z2" s="3">
        <f>IFERROR(__xludf.DUMMYFUNCTION("""COMPUTED_VALUE"""),34.0)</f>
        <v>34</v>
      </c>
      <c r="AA2" s="3">
        <f>IFERROR(__xludf.DUMMYFUNCTION("""COMPUTED_VALUE"""),78.0)</f>
        <v>78</v>
      </c>
      <c r="AB2" s="3">
        <f>IFERROR(__xludf.DUMMYFUNCTION("""COMPUTED_VALUE"""),92.0)</f>
        <v>92</v>
      </c>
      <c r="AC2" s="3">
        <f>IFERROR(__xludf.DUMMYFUNCTION("""COMPUTED_VALUE"""),62.0)</f>
        <v>62</v>
      </c>
      <c r="AD2" s="3">
        <f>IFERROR(__xludf.DUMMYFUNCTION("""COMPUTED_VALUE"""),100.0)</f>
        <v>100</v>
      </c>
      <c r="AE2" s="3">
        <f>IFERROR(__xludf.DUMMYFUNCTION("""COMPUTED_VALUE"""),81.0)</f>
        <v>81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IFERROR(__xludf.DUMMYFUNCTION("""COMPUTED_VALUE"""),39.0)</f>
        <v>39</v>
      </c>
      <c r="AI2" s="3">
        <f>IFERROR(__xludf.DUMMYFUNCTION("""COMPUTED_VALUE"""),60.0)</f>
        <v>60</v>
      </c>
      <c r="AJ2" s="3">
        <f>IFERROR(__xludf.DUMMYFUNCTION("""COMPUTED_VALUE"""),63.0)</f>
        <v>63</v>
      </c>
      <c r="AK2" s="3">
        <f>IFERROR(__xludf.DUMMYFUNCTION("""COMPUTED_VALUE"""),100.0)</f>
        <v>100</v>
      </c>
      <c r="AL2" s="3">
        <f>IFERROR(__xludf.DUMMYFUNCTION("""COMPUTED_VALUE"""),71.0)</f>
        <v>71</v>
      </c>
      <c r="AM2" s="3">
        <f>IFERROR(__xludf.DUMMYFUNCTION("""COMPUTED_VALUE"""),100.0)</f>
        <v>100</v>
      </c>
      <c r="AN2" s="3">
        <f>IFERROR(__xludf.DUMMYFUNCTION("""COMPUTED_VALUE"""),58.0)</f>
        <v>58</v>
      </c>
      <c r="AO2" s="3">
        <f>IFERROR(__xludf.DUMMYFUNCTION("""COMPUTED_VALUE"""),37.0)</f>
        <v>37</v>
      </c>
      <c r="AP2" s="3">
        <f>IFERROR(__xludf.DUMMYFUNCTION("""COMPUTED_VALUE"""),75.0)</f>
        <v>75</v>
      </c>
      <c r="AQ2" s="3">
        <f>IFERROR(__xludf.DUMMYFUNCTION("""COMPUTED_VALUE"""),100.0)</f>
        <v>100</v>
      </c>
      <c r="AR2" s="3">
        <f>IFERROR(__xludf.DUMMYFUNCTION("""COMPUTED_VALUE"""),71.0)</f>
        <v>71</v>
      </c>
      <c r="AS2" s="3">
        <f>IFERROR(__xludf.DUMMYFUNCTION("""COMPUTED_VALUE"""),36.0)</f>
        <v>36</v>
      </c>
      <c r="AT2" s="3">
        <f>IFERROR(__xludf.DUMMYFUNCTION("""COMPUTED_VALUE"""),78.0)</f>
        <v>78</v>
      </c>
      <c r="AU2" s="3">
        <f>IFERROR(__xludf.DUMMYFUNCTION("""COMPUTED_VALUE"""),92.0)</f>
        <v>92</v>
      </c>
      <c r="AV2" s="3">
        <f>IFERROR(__xludf.DUMMYFUNCTION("""COMPUTED_VALUE"""),100.0)</f>
        <v>100</v>
      </c>
      <c r="AW2" s="3">
        <f>IFERROR(__xludf.DUMMYFUNCTION("""COMPUTED_VALUE"""),30.0)</f>
        <v>30</v>
      </c>
      <c r="AX2" s="3">
        <f>IFERROR(__xludf.DUMMYFUNCTION("""COMPUTED_VALUE"""),100.0)</f>
        <v>100</v>
      </c>
      <c r="AY2" s="3">
        <f>IFERROR(__xludf.DUMMYFUNCTION("""COMPUTED_VALUE"""),70.0)</f>
        <v>70</v>
      </c>
      <c r="AZ2" s="3">
        <f>IFERROR(__xludf.DUMMYFUNCTION("""COMPUTED_VALUE"""),57.0)</f>
        <v>57</v>
      </c>
      <c r="BA2" s="3">
        <f>IFERROR(__xludf.DUMMYFUNCTION("""COMPUTED_VALUE"""),100.0)</f>
        <v>100</v>
      </c>
      <c r="BB2" s="3">
        <f>IFERROR(__xludf.DUMMYFUNCTION("""COMPUTED_VALUE"""),80.0)</f>
        <v>80</v>
      </c>
      <c r="BC2" s="3">
        <f>IFERROR(__xludf.DUMMYFUNCTION("""COMPUTED_VALUE"""),97.0)</f>
        <v>97</v>
      </c>
      <c r="BD2" s="3">
        <f>IFERROR(__xludf.DUMMYFUNCTION("""COMPUTED_VALUE"""),92.0)</f>
        <v>92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IFERROR(__xludf.DUMMYFUNCTION("""COMPUTED_VALUE"""),69.0)</f>
        <v>69</v>
      </c>
      <c r="D3" s="3">
        <f>IFERROR(__xludf.DUMMYFUNCTION("""COMPUTED_VALUE"""),60.0)</f>
        <v>60</v>
      </c>
      <c r="E3" s="3">
        <f>IFERROR(__xludf.DUMMYFUNCTION("""COMPUTED_VALUE"""),34.0)</f>
        <v>34</v>
      </c>
      <c r="F3" s="3">
        <f>IFERROR(__xludf.DUMMYFUNCTION("""COMPUTED_VALUE"""),50.0)</f>
        <v>50</v>
      </c>
      <c r="G3" s="3">
        <f>IFERROR(__xludf.DUMMYFUNCTION("""COMPUTED_VALUE"""),37.0)</f>
        <v>37</v>
      </c>
      <c r="H3" s="3">
        <f>IFERROR(__xludf.DUMMYFUNCTION("""COMPUTED_VALUE"""),36.0)</f>
        <v>36</v>
      </c>
      <c r="I3" s="3">
        <f>IFERROR(__xludf.DUMMYFUNCTION("""COMPUTED_VALUE"""),35.0)</f>
        <v>35</v>
      </c>
      <c r="J3" s="3">
        <f>IFERROR(__xludf.DUMMYFUNCTION("""COMPUTED_VALUE"""),23.0)</f>
        <v>23</v>
      </c>
      <c r="K3" s="3">
        <f>IFERROR(__xludf.DUMMYFUNCTION("""COMPUTED_VALUE"""),26.0)</f>
        <v>26</v>
      </c>
      <c r="L3" s="3">
        <f>IFERROR(__xludf.DUMMYFUNCTION("""COMPUTED_VALUE"""),41.0)</f>
        <v>41</v>
      </c>
      <c r="M3" s="3">
        <f>IFERROR(__xludf.DUMMYFUNCTION("""COMPUTED_VALUE"""),71.0)</f>
        <v>71</v>
      </c>
      <c r="N3" s="3">
        <f>IFERROR(__xludf.DUMMYFUNCTION("""COMPUTED_VALUE"""),77.0)</f>
        <v>77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IFERROR(__xludf.DUMMYFUNCTION("""COMPUTED_VALUE"""),27.0)</f>
        <v>27</v>
      </c>
      <c r="S3" s="3">
        <f>IFERROR(__xludf.DUMMYFUNCTION("""COMPUTED_VALUE"""),64.0)</f>
        <v>64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IFERROR(__xludf.DUMMYFUNCTION("""COMPUTED_VALUE"""),97.0)</f>
        <v>97</v>
      </c>
      <c r="AE3" s="3">
        <f>IFERROR(__xludf.DUMMYFUNCTION("""COMPUTED_VALUE"""),100.0)</f>
        <v>100</v>
      </c>
      <c r="AF3" s="3">
        <f>IFERROR(__xludf.DUMMYFUNCTION("""COMPUTED_VALUE"""),48.0)</f>
        <v>48</v>
      </c>
      <c r="AG3" s="3">
        <f>IFERROR(__xludf.DUMMYFUNCTION("""COMPUTED_VALUE"""),67.0)</f>
        <v>67</v>
      </c>
      <c r="AH3" s="3">
        <f>IFERROR(__xludf.DUMMYFUNCTION("""COMPUTED_VALUE"""),63.0)</f>
        <v>63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IFERROR(__xludf.DUMMYFUNCTION("""COMPUTED_VALUE"""),76.0)</f>
        <v>76</v>
      </c>
      <c r="AL3" s="3">
        <f>IFERROR(__xludf.DUMMYFUNCTION("""COMPUTED_VALUE"""),100.0)</f>
        <v>100</v>
      </c>
      <c r="AM3" s="3">
        <f>IFERROR(__xludf.DUMMYFUNCTION("""COMPUTED_VALUE"""),87.0)</f>
        <v>87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IFERROR(__xludf.DUMMYFUNCTION("""COMPUTED_VALUE"""),49.0)</f>
        <v>49</v>
      </c>
      <c r="AR3" s="3">
        <f>IFERROR(__xludf.DUMMYFUNCTION("""COMPUTED_VALUE"""),100.0)</f>
        <v>100</v>
      </c>
      <c r="AS3" s="3">
        <f>IFERROR(__xludf.DUMMYFUNCTION("""COMPUTED_VALUE"""),36.0)</f>
        <v>36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IFERROR(__xludf.DUMMYFUNCTION("""COMPUTED_VALUE"""),82.0)</f>
        <v>82</v>
      </c>
      <c r="AW3" s="3">
        <f>IFERROR(__xludf.DUMMYFUNCTION("""COMPUTED_VALUE"""),100.0)</f>
        <v>100</v>
      </c>
      <c r="AX3" s="3">
        <f>IFERROR(__xludf.DUMMYFUNCTION("""COMPUTED_VALUE"""),85.0)</f>
        <v>85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IFERROR(__xludf.DUMMYFUNCTION("""COMPUTED_VALUE"""),78.0)</f>
        <v>78</v>
      </c>
      <c r="BB3" s="3">
        <f>IFERROR(__xludf.DUMMYFUNCTION("""COMPUTED_VALUE"""),100.0)</f>
        <v>100</v>
      </c>
      <c r="BC3" s="3">
        <f>IFERROR(__xludf.DUMMYFUNCTION("""COMPUTED_VALUE"""),100.0)</f>
        <v>100</v>
      </c>
      <c r="BD3" s="3">
        <f>IFERROR(__xludf.DUMMYFUNCTION("""COMPUTED_VALUE"""),100.0)</f>
        <v>100</v>
      </c>
      <c r="BE3" s="3">
        <f>IFERROR(__xludf.DUMMYFUNCTION("""COMPUTED_VALUE"""),56.0)</f>
        <v>56</v>
      </c>
      <c r="BF3" s="3">
        <f>IFERROR(__xludf.DUMMYFUNCTION("""COMPUTED_VALUE"""),50.0)</f>
        <v>50</v>
      </c>
      <c r="BG3" s="3">
        <f>IFERROR(__xludf.DUMMYFUNCTION("""COMPUTED_VALUE"""),56.0)</f>
        <v>56</v>
      </c>
      <c r="BH3" s="3">
        <f>IFERROR(__xludf.DUMMYFUNCTION("""COMPUTED_VALUE"""),51.0)</f>
        <v>51</v>
      </c>
      <c r="BI3" s="3">
        <f>IFERROR(__xludf.DUMMYFUNCTION("""COMPUTED_VALUE"""),45.0)</f>
        <v>45</v>
      </c>
      <c r="BJ3" s="3">
        <f>IFERROR(__xludf.DUMMYFUNCTION("""COMPUTED_VALUE"""),26.0)</f>
        <v>26</v>
      </c>
      <c r="BK3" s="3">
        <f>IFERROR(__xludf.DUMMYFUNCTION("""COMPUTED_VALUE"""),13.0)</f>
        <v>13</v>
      </c>
      <c r="BL3" s="3">
        <f>IFERROR(__xludf.DUMMYFUNCTION("""COMPUTED_VALUE"""),54.0)</f>
        <v>54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IFERROR(__xludf.DUMMYFUNCTION("""COMPUTED_VALUE"""),0.0)</f>
        <v>0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IFERROR(__xludf.DUMMYFUNCTION("""COMPUTED_VALUE"""),37.0)</f>
        <v>37</v>
      </c>
      <c r="G4" s="3">
        <f>IFERROR(__xludf.DUMMYFUNCTION("""COMPUTED_VALUE"""),20.0)</f>
        <v>20</v>
      </c>
      <c r="H4" s="3">
        <f>IFERROR(__xludf.DUMMYFUNCTION("""COMPUTED_VALUE"""),55.0)</f>
        <v>55</v>
      </c>
      <c r="I4" s="3">
        <f>IFERROR(__xludf.DUMMYFUNCTION("""COMPUTED_VALUE"""),43.0)</f>
        <v>43</v>
      </c>
      <c r="J4" s="3">
        <f>IFERROR(__xludf.DUMMYFUNCTION("""COMPUTED_VALUE"""),6.0)</f>
        <v>6</v>
      </c>
      <c r="K4" s="3">
        <f>IFERROR(__xludf.DUMMYFUNCTION("""COMPUTED_VALUE"""),9.0)</f>
        <v>9</v>
      </c>
      <c r="L4" s="3">
        <f>IFERROR(__xludf.DUMMYFUNCTION("""COMPUTED_VALUE"""),11.0)</f>
        <v>11</v>
      </c>
      <c r="M4" s="3">
        <f>IFERROR(__xludf.DUMMYFUNCTION("""COMPUTED_VALUE"""),17.0)</f>
        <v>17</v>
      </c>
      <c r="N4" s="3">
        <f>IFERROR(__xludf.DUMMYFUNCTION("""COMPUTED_VALUE"""),17.0)</f>
        <v>17</v>
      </c>
      <c r="O4" s="3">
        <f>IFERROR(__xludf.DUMMYFUNCTION("""COMPUTED_VALUE"""),27.0)</f>
        <v>27</v>
      </c>
      <c r="P4" s="3">
        <f>IFERROR(__xludf.DUMMYFUNCTION("""COMPUTED_VALUE"""),5.0)</f>
        <v>5</v>
      </c>
      <c r="Q4" s="3">
        <f>IFERROR(__xludf.DUMMYFUNCTION("""COMPUTED_VALUE"""),4.0)</f>
        <v>4</v>
      </c>
      <c r="R4" s="3">
        <f>IFERROR(__xludf.DUMMYFUNCTION("""COMPUTED_VALUE"""),13.0)</f>
        <v>13</v>
      </c>
      <c r="S4" s="3">
        <f>IFERROR(__xludf.DUMMYFUNCTION("""COMPUTED_VALUE"""),16.0)</f>
        <v>16</v>
      </c>
      <c r="T4" s="3">
        <f>IFERROR(__xludf.DUMMYFUNCTION("""COMPUTED_VALUE"""),6.0)</f>
        <v>6</v>
      </c>
      <c r="U4" s="3">
        <f>IFERROR(__xludf.DUMMYFUNCTION("""COMPUTED_VALUE"""),14.0)</f>
        <v>14</v>
      </c>
      <c r="V4" s="3">
        <f>IFERROR(__xludf.DUMMYFUNCTION("""COMPUTED_VALUE"""),21.0)</f>
        <v>21</v>
      </c>
      <c r="W4" s="3">
        <f>IFERROR(__xludf.DUMMYFUNCTION("""COMPUTED_VALUE"""),53.0)</f>
        <v>53</v>
      </c>
      <c r="X4" s="3">
        <f>IFERROR(__xludf.DUMMYFUNCTION("""COMPUTED_VALUE"""),38.0)</f>
        <v>38</v>
      </c>
      <c r="Y4" s="3">
        <f>IFERROR(__xludf.DUMMYFUNCTION("""COMPUTED_VALUE"""),33.0)</f>
        <v>33</v>
      </c>
      <c r="Z4" s="3">
        <f>IFERROR(__xludf.DUMMYFUNCTION("""COMPUTED_VALUE"""),8.0)</f>
        <v>8</v>
      </c>
      <c r="AA4" s="3">
        <f>IFERROR(__xludf.DUMMYFUNCTION("""COMPUTED_VALUE"""),19.0)</f>
        <v>19</v>
      </c>
      <c r="AB4" s="3">
        <f>IFERROR(__xludf.DUMMYFUNCTION("""COMPUTED_VALUE"""),14.0)</f>
        <v>14</v>
      </c>
      <c r="AC4" s="3">
        <f>IFERROR(__xludf.DUMMYFUNCTION("""COMPUTED_VALUE"""),90.0)</f>
        <v>90</v>
      </c>
      <c r="AD4" s="3">
        <f>IFERROR(__xludf.DUMMYFUNCTION("""COMPUTED_VALUE"""),26.0)</f>
        <v>26</v>
      </c>
      <c r="AE4" s="3">
        <f>IFERROR(__xludf.DUMMYFUNCTION("""COMPUTED_VALUE"""),29.0)</f>
        <v>29</v>
      </c>
      <c r="AF4" s="3">
        <f>IFERROR(__xludf.DUMMYFUNCTION("""COMPUTED_VALUE"""),24.0)</f>
        <v>24</v>
      </c>
      <c r="AG4" s="3">
        <f>IFERROR(__xludf.DUMMYFUNCTION("""COMPUTED_VALUE"""),22.0)</f>
        <v>22</v>
      </c>
      <c r="AH4" s="3">
        <f>IFERROR(__xludf.DUMMYFUNCTION("""COMPUTED_VALUE"""),100.0)</f>
        <v>100</v>
      </c>
      <c r="AI4" s="3">
        <f>IFERROR(__xludf.DUMMYFUNCTION("""COMPUTED_VALUE"""),19.0)</f>
        <v>19</v>
      </c>
      <c r="AJ4" s="3">
        <f>IFERROR(__xludf.DUMMYFUNCTION("""COMPUTED_VALUE"""),43.0)</f>
        <v>43</v>
      </c>
      <c r="AK4" s="3">
        <f>IFERROR(__xludf.DUMMYFUNCTION("""COMPUTED_VALUE"""),29.0)</f>
        <v>29</v>
      </c>
      <c r="AL4" s="3">
        <f>IFERROR(__xludf.DUMMYFUNCTION("""COMPUTED_VALUE"""),40.0)</f>
        <v>40</v>
      </c>
      <c r="AM4" s="3">
        <f>IFERROR(__xludf.DUMMYFUNCTION("""COMPUTED_VALUE"""),23.0)</f>
        <v>23</v>
      </c>
      <c r="AN4" s="3">
        <f>IFERROR(__xludf.DUMMYFUNCTION("""COMPUTED_VALUE"""),21.0)</f>
        <v>21</v>
      </c>
      <c r="AO4" s="3">
        <f>IFERROR(__xludf.DUMMYFUNCTION("""COMPUTED_VALUE"""),18.0)</f>
        <v>18</v>
      </c>
      <c r="AP4" s="3">
        <f>IFERROR(__xludf.DUMMYFUNCTION("""COMPUTED_VALUE"""),10.0)</f>
        <v>10</v>
      </c>
      <c r="AQ4" s="3">
        <f>IFERROR(__xludf.DUMMYFUNCTION("""COMPUTED_VALUE"""),8.0)</f>
        <v>8</v>
      </c>
      <c r="AR4" s="3">
        <f>IFERROR(__xludf.DUMMYFUNCTION("""COMPUTED_VALUE"""),42.0)</f>
        <v>42</v>
      </c>
      <c r="AS4" s="3">
        <f>IFERROR(__xludf.DUMMYFUNCTION("""COMPUTED_VALUE"""),100.0)</f>
        <v>100</v>
      </c>
      <c r="AT4" s="3">
        <f>IFERROR(__xludf.DUMMYFUNCTION("""COMPUTED_VALUE"""),53.0)</f>
        <v>53</v>
      </c>
      <c r="AU4" s="3">
        <f>IFERROR(__xludf.DUMMYFUNCTION("""COMPUTED_VALUE"""),69.0)</f>
        <v>69</v>
      </c>
      <c r="AV4" s="3">
        <f>IFERROR(__xludf.DUMMYFUNCTION("""COMPUTED_VALUE"""),65.0)</f>
        <v>65</v>
      </c>
      <c r="AW4" s="3">
        <f>IFERROR(__xludf.DUMMYFUNCTION("""COMPUTED_VALUE"""),30.0)</f>
        <v>30</v>
      </c>
      <c r="AX4" s="3">
        <f>IFERROR(__xludf.DUMMYFUNCTION("""COMPUTED_VALUE"""),71.0)</f>
        <v>71</v>
      </c>
      <c r="AY4" s="3">
        <f>IFERROR(__xludf.DUMMYFUNCTION("""COMPUTED_VALUE"""),42.0)</f>
        <v>42</v>
      </c>
      <c r="AZ4" s="3">
        <f>IFERROR(__xludf.DUMMYFUNCTION("""COMPUTED_VALUE"""),23.0)</f>
        <v>23</v>
      </c>
      <c r="BA4" s="3">
        <f>IFERROR(__xludf.DUMMYFUNCTION("""COMPUTED_VALUE"""),24.0)</f>
        <v>24</v>
      </c>
      <c r="BB4" s="3">
        <f>IFERROR(__xludf.DUMMYFUNCTION("""COMPUTED_VALUE"""),59.0)</f>
        <v>59</v>
      </c>
      <c r="BC4" s="3">
        <f>IFERROR(__xludf.DUMMYFUNCTION("""COMPUTED_VALUE"""),34.0)</f>
        <v>34</v>
      </c>
      <c r="BD4" s="3">
        <f>IFERROR(__xludf.DUMMYFUNCTION("""COMPUTED_VALUE"""),50.0)</f>
        <v>50</v>
      </c>
      <c r="BE4" s="3">
        <f>IFERROR(__xludf.DUMMYFUNCTION("""COMPUTED_VALUE"""),9.0)</f>
        <v>9</v>
      </c>
      <c r="BF4" s="3">
        <f>IFERROR(__xludf.DUMMYFUNCTION("""COMPUTED_VALUE"""),13.0)</f>
        <v>13</v>
      </c>
      <c r="BG4" s="3">
        <f>IFERROR(__xludf.DUMMYFUNCTION("""COMPUTED_VALUE"""),24.0)</f>
        <v>24</v>
      </c>
      <c r="BH4" s="3">
        <f>IFERROR(__xludf.DUMMYFUNCTION("""COMPUTED_VALUE"""),9.0)</f>
        <v>9</v>
      </c>
      <c r="BI4" s="3">
        <f>IFERROR(__xludf.DUMMYFUNCTION("""COMPUTED_VALUE"""),10.0)</f>
        <v>10</v>
      </c>
      <c r="BJ4" s="3">
        <f>IFERROR(__xludf.DUMMYFUNCTION("""COMPUTED_VALUE"""),4.0)</f>
        <v>4</v>
      </c>
      <c r="BK4" s="3">
        <f>IFERROR(__xludf.DUMMYFUNCTION("""COMPUTED_VALUE"""),3.0)</f>
        <v>3</v>
      </c>
      <c r="BL4" s="3">
        <f>IFERROR(__xludf.DUMMYFUNCTION("""COMPUTED_VALUE"""),11.0)</f>
        <v>11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IFERROR(__xludf.DUMMYFUNCTION("query(importrange(""https://docs.google.com/spreadsheets/d/1Aimy31Zwh1I1xd64gnv2RK-m7I4loVcUHZuxh183vgI/edit#gid=1813723422"",""Kentucky!A3:XX15""),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IFERROR(__xludf.DUMMYFUNCTION("""COMPUTED_VALUE"""),63.0)</f>
        <v>63</v>
      </c>
      <c r="E2" s="3">
        <f>IFERROR(__xludf.DUMMYFUNCTION("""COMPUTED_VALUE"""),36.0)</f>
        <v>36</v>
      </c>
      <c r="F2" s="3">
        <f>IFERROR(__xludf.DUMMYFUNCTION("""COMPUTED_VALUE"""),89.0)</f>
        <v>89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IFERROR(__xludf.DUMMYFUNCTION("""COMPUTED_VALUE"""),78.0)</f>
        <v>78</v>
      </c>
      <c r="O2" s="3">
        <f>IFERROR(__xludf.DUMMYFUNCTION("""COMPUTED_VALUE"""),100.0)</f>
        <v>100</v>
      </c>
      <c r="P2" s="3">
        <f>IFERROR(__xludf.DUMMYFUNCTION("""COMPUTED_VALUE"""),22.0)</f>
        <v>22</v>
      </c>
      <c r="Q2" s="3">
        <f>IFERROR(__xludf.DUMMYFUNCTION("""COMPUTED_VALUE"""),32.0)</f>
        <v>32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IFERROR(__xludf.DUMMYFUNCTION("""COMPUTED_VALUE"""),28.0)</f>
        <v>28</v>
      </c>
      <c r="U2" s="3">
        <f>IFERROR(__xludf.DUMMYFUNCTION("""COMPUTED_VALUE"""),34.0)</f>
        <v>34</v>
      </c>
      <c r="V2" s="3">
        <f>IFERROR(__xludf.DUMMYFUNCTION("""COMPUTED_VALUE"""),59.0)</f>
        <v>59</v>
      </c>
      <c r="W2" s="3">
        <f>IFERROR(__xludf.DUMMYFUNCTION("""COMPUTED_VALUE"""),45.0)</f>
        <v>45</v>
      </c>
      <c r="X2" s="3">
        <f>IFERROR(__xludf.DUMMYFUNCTION("""COMPUTED_VALUE"""),50.0)</f>
        <v>50</v>
      </c>
      <c r="Y2" s="3">
        <f>IFERROR(__xludf.DUMMYFUNCTION("""COMPUTED_VALUE"""),64.0)</f>
        <v>64</v>
      </c>
      <c r="Z2" s="3">
        <f>IFERROR(__xludf.DUMMYFUNCTION("""COMPUTED_VALUE"""),44.0)</f>
        <v>44</v>
      </c>
      <c r="AA2" s="3">
        <f>IFERROR(__xludf.DUMMYFUNCTION("""COMPUTED_VALUE"""),60.0)</f>
        <v>60</v>
      </c>
      <c r="AB2" s="3">
        <f>IFERROR(__xludf.DUMMYFUNCTION("""COMPUTED_VALUE"""),100.0)</f>
        <v>100</v>
      </c>
      <c r="AC2" s="3">
        <f>IFERROR(__xludf.DUMMYFUNCTION("""COMPUTED_VALUE"""),98.0)</f>
        <v>98</v>
      </c>
      <c r="AD2" s="3">
        <f>IFERROR(__xludf.DUMMYFUNCTION("""COMPUTED_VALUE"""),100.0)</f>
        <v>100</v>
      </c>
      <c r="AE2" s="3">
        <f>IFERROR(__xludf.DUMMYFUNCTION("""COMPUTED_VALUE"""),64.0)</f>
        <v>64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IFERROR(__xludf.DUMMYFUNCTION("""COMPUTED_VALUE"""),31.0)</f>
        <v>31</v>
      </c>
      <c r="AI2" s="3">
        <f>IFERROR(__xludf.DUMMYFUNCTION("""COMPUTED_VALUE"""),57.0)</f>
        <v>57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IFERROR(__xludf.DUMMYFUNCTION("""COMPUTED_VALUE"""),88.0)</f>
        <v>88</v>
      </c>
      <c r="AM2" s="3">
        <f>IFERROR(__xludf.DUMMYFUNCTION("""COMPUTED_VALUE"""),100.0)</f>
        <v>100</v>
      </c>
      <c r="AN2" s="3">
        <f>IFERROR(__xludf.DUMMYFUNCTION("""COMPUTED_VALUE"""),63.0)</f>
        <v>63</v>
      </c>
      <c r="AO2" s="3">
        <f>IFERROR(__xludf.DUMMYFUNCTION("""COMPUTED_VALUE"""),37.0)</f>
        <v>37</v>
      </c>
      <c r="AP2" s="3">
        <f>IFERROR(__xludf.DUMMYFUNCTION("""COMPUTED_VALUE"""),74.0)</f>
        <v>74</v>
      </c>
      <c r="AQ2" s="3">
        <f>IFERROR(__xludf.DUMMYFUNCTION("""COMPUTED_VALUE"""),100.0)</f>
        <v>100</v>
      </c>
      <c r="AR2" s="3">
        <f>IFERROR(__xludf.DUMMYFUNCTION("""COMPUTED_VALUE"""),67.0)</f>
        <v>67</v>
      </c>
      <c r="AS2" s="3">
        <f>IFERROR(__xludf.DUMMYFUNCTION("""COMPUTED_VALUE"""),36.0)</f>
        <v>36</v>
      </c>
      <c r="AT2" s="3">
        <f>IFERROR(__xludf.DUMMYFUNCTION("""COMPUTED_VALUE"""),82.0)</f>
        <v>82</v>
      </c>
      <c r="AU2" s="3">
        <f>IFERROR(__xludf.DUMMYFUNCTION("""COMPUTED_VALUE"""),100.0)</f>
        <v>100</v>
      </c>
      <c r="AV2" s="3">
        <f>IFERROR(__xludf.DUMMYFUNCTION("""COMPUTED_VALUE"""),69.0)</f>
        <v>69</v>
      </c>
      <c r="AW2" s="3">
        <f>IFERROR(__xludf.DUMMYFUNCTION("""COMPUTED_VALUE"""),73.0)</f>
        <v>73</v>
      </c>
      <c r="AX2" s="3">
        <f>IFERROR(__xludf.DUMMYFUNCTION("""COMPUTED_VALUE"""),70.0)</f>
        <v>70</v>
      </c>
      <c r="AY2" s="3">
        <f>IFERROR(__xludf.DUMMYFUNCTION("""COMPUTED_VALUE"""),68.0)</f>
        <v>68</v>
      </c>
      <c r="AZ2" s="3">
        <f>IFERROR(__xludf.DUMMYFUNCTION("""COMPUTED_VALUE"""),38.0)</f>
        <v>38</v>
      </c>
      <c r="BA2" s="3">
        <f>IFERROR(__xludf.DUMMYFUNCTION("""COMPUTED_VALUE"""),56.0)</f>
        <v>56</v>
      </c>
      <c r="BB2" s="3">
        <f>IFERROR(__xludf.DUMMYFUNCTION("""COMPUTED_VALUE"""),82.0)</f>
        <v>82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IFERROR(__xludf.DUMMYFUNCTION("""COMPUTED_VALUE"""),87.0)</f>
        <v>87</v>
      </c>
      <c r="D3" s="3">
        <f>IFERROR(__xludf.DUMMYFUNCTION("""COMPUTED_VALUE"""),100.0)</f>
        <v>100</v>
      </c>
      <c r="E3" s="3">
        <f>IFERROR(__xludf.DUMMYFUNCTION("""COMPUTED_VALUE"""),50.0)</f>
        <v>50</v>
      </c>
      <c r="F3" s="3">
        <f>IFERROR(__xludf.DUMMYFUNCTION("""COMPUTED_VALUE"""),100.0)</f>
        <v>100</v>
      </c>
      <c r="G3" s="3">
        <f>IFERROR(__xludf.DUMMYFUNCTION("""COMPUTED_VALUE"""),61.0)</f>
        <v>61</v>
      </c>
      <c r="H3" s="3">
        <f>IFERROR(__xludf.DUMMYFUNCTION("""COMPUTED_VALUE"""),71.0)</f>
        <v>71</v>
      </c>
      <c r="I3" s="3">
        <f>IFERROR(__xludf.DUMMYFUNCTION("""COMPUTED_VALUE"""),87.0)</f>
        <v>87</v>
      </c>
      <c r="J3" s="3">
        <f>IFERROR(__xludf.DUMMYFUNCTION("""COMPUTED_VALUE"""),17.0)</f>
        <v>17</v>
      </c>
      <c r="K3" s="3">
        <f>IFERROR(__xludf.DUMMYFUNCTION("""COMPUTED_VALUE"""),16.0)</f>
        <v>16</v>
      </c>
      <c r="L3" s="3">
        <f>IFERROR(__xludf.DUMMYFUNCTION("""COMPUTED_VALUE"""),57.0)</f>
        <v>57</v>
      </c>
      <c r="M3" s="3">
        <f>IFERROR(__xludf.DUMMYFUNCTION("""COMPUTED_VALUE"""),97.0)</f>
        <v>97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IFERROR(__xludf.DUMMYFUNCTION("""COMPUTED_VALUE"""),44.0)</f>
        <v>44</v>
      </c>
      <c r="S3" s="3">
        <f>IFERROR(__xludf.DUMMYFUNCTION("""COMPUTED_VALUE"""),71.0)</f>
        <v>71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IFERROR(__xludf.DUMMYFUNCTION("""COMPUTED_VALUE"""),98.0)</f>
        <v>98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IFERROR(__xludf.DUMMYFUNCTION("""COMPUTED_VALUE"""),36.0)</f>
        <v>36</v>
      </c>
      <c r="AG3" s="3">
        <f>IFERROR(__xludf.DUMMYFUNCTION("""COMPUTED_VALUE"""),91.0)</f>
        <v>91</v>
      </c>
      <c r="AH3" s="3">
        <f>IFERROR(__xludf.DUMMYFUNCTION("""COMPUTED_VALUE"""),50.0)</f>
        <v>50</v>
      </c>
      <c r="AI3" s="3">
        <f>IFERROR(__xludf.DUMMYFUNCTION("""COMPUTED_VALUE"""),100.0)</f>
        <v>100</v>
      </c>
      <c r="AJ3" s="3">
        <f>IFERROR(__xludf.DUMMYFUNCTION("""COMPUTED_VALUE"""),74.0)</f>
        <v>74</v>
      </c>
      <c r="AK3" s="3">
        <f>IFERROR(__xludf.DUMMYFUNCTION("""COMPUTED_VALUE"""),31.0)</f>
        <v>31</v>
      </c>
      <c r="AL3" s="3">
        <f>IFERROR(__xludf.DUMMYFUNCTION("""COMPUTED_VALUE"""),100.0)</f>
        <v>100</v>
      </c>
      <c r="AM3" s="3">
        <f>IFERROR(__xludf.DUMMYFUNCTION("""COMPUTED_VALUE"""),94.0)</f>
        <v>94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IFERROR(__xludf.DUMMYFUNCTION("""COMPUTED_VALUE"""),89.0)</f>
        <v>89</v>
      </c>
      <c r="AR3" s="3">
        <f>IFERROR(__xludf.DUMMYFUNCTION("""COMPUTED_VALUE"""),100.0)</f>
        <v>100</v>
      </c>
      <c r="AS3" s="3">
        <f>IFERROR(__xludf.DUMMYFUNCTION("""COMPUTED_VALUE"""),33.0)</f>
        <v>33</v>
      </c>
      <c r="AT3" s="3">
        <f>IFERROR(__xludf.DUMMYFUNCTION("""COMPUTED_VALUE"""),100.0)</f>
        <v>100</v>
      </c>
      <c r="AU3" s="3">
        <f>IFERROR(__xludf.DUMMYFUNCTION("""COMPUTED_VALUE"""),86.0)</f>
        <v>86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IFERROR(__xludf.DUMMYFUNCTION("""COMPUTED_VALUE"""),95.0)</f>
        <v>95</v>
      </c>
      <c r="BD3" s="3">
        <f>IFERROR(__xludf.DUMMYFUNCTION("""COMPUTED_VALUE"""),88.0)</f>
        <v>88</v>
      </c>
      <c r="BE3" s="3">
        <f>IFERROR(__xludf.DUMMYFUNCTION("""COMPUTED_VALUE"""),33.0)</f>
        <v>33</v>
      </c>
      <c r="BF3" s="3">
        <f>IFERROR(__xludf.DUMMYFUNCTION("""COMPUTED_VALUE"""),54.0)</f>
        <v>54</v>
      </c>
      <c r="BG3" s="3">
        <f>IFERROR(__xludf.DUMMYFUNCTION("""COMPUTED_VALUE"""),72.0)</f>
        <v>72</v>
      </c>
      <c r="BH3" s="3">
        <f>IFERROR(__xludf.DUMMYFUNCTION("""COMPUTED_VALUE"""),65.0)</f>
        <v>65</v>
      </c>
      <c r="BI3" s="3">
        <f>IFERROR(__xludf.DUMMYFUNCTION("""COMPUTED_VALUE"""),48.0)</f>
        <v>48</v>
      </c>
      <c r="BJ3" s="3">
        <f>IFERROR(__xludf.DUMMYFUNCTION("""COMPUTED_VALUE"""),33.0)</f>
        <v>33</v>
      </c>
      <c r="BK3" s="3">
        <f>IFERROR(__xludf.DUMMYFUNCTION("""COMPUTED_VALUE"""),13.0)</f>
        <v>13</v>
      </c>
      <c r="BL3" s="3">
        <f>IFERROR(__xludf.DUMMYFUNCTION("""COMPUTED_VALUE"""),57.0)</f>
        <v>57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IFERROR(__xludf.DUMMYFUNCTION("""COMPUTED_VALUE"""),31.0)</f>
        <v>31</v>
      </c>
      <c r="D4" s="3">
        <f>IFERROR(__xludf.DUMMYFUNCTION("""COMPUTED_VALUE"""),38.0)</f>
        <v>38</v>
      </c>
      <c r="E4" s="3">
        <f>IFERROR(__xludf.DUMMYFUNCTION("""COMPUTED_VALUE"""),100.0)</f>
        <v>100</v>
      </c>
      <c r="F4" s="3">
        <f>IFERROR(__xludf.DUMMYFUNCTION("""COMPUTED_VALUE"""),72.0)</f>
        <v>72</v>
      </c>
      <c r="G4" s="3">
        <f>IFERROR(__xludf.DUMMYFUNCTION("""COMPUTED_VALUE"""),7.0)</f>
        <v>7</v>
      </c>
      <c r="H4" s="3">
        <f>IFERROR(__xludf.DUMMYFUNCTION("""COMPUTED_VALUE"""),65.0)</f>
        <v>65</v>
      </c>
      <c r="I4" s="3">
        <f>IFERROR(__xludf.DUMMYFUNCTION("""COMPUTED_VALUE"""),48.0)</f>
        <v>48</v>
      </c>
      <c r="J4" s="3">
        <f>IFERROR(__xludf.DUMMYFUNCTION("""COMPUTED_VALUE"""),8.0)</f>
        <v>8</v>
      </c>
      <c r="K4" s="3">
        <f>IFERROR(__xludf.DUMMYFUNCTION("""COMPUTED_VALUE"""),6.0)</f>
        <v>6</v>
      </c>
      <c r="L4" s="3">
        <f>IFERROR(__xludf.DUMMYFUNCTION("""COMPUTED_VALUE"""),4.0)</f>
        <v>4</v>
      </c>
      <c r="M4" s="3">
        <f>IFERROR(__xludf.DUMMYFUNCTION("""COMPUTED_VALUE"""),23.0)</f>
        <v>23</v>
      </c>
      <c r="N4" s="3">
        <f>IFERROR(__xludf.DUMMYFUNCTION("""COMPUTED_VALUE"""),13.0)</f>
        <v>13</v>
      </c>
      <c r="O4" s="3">
        <f>IFERROR(__xludf.DUMMYFUNCTION("""COMPUTED_VALUE"""),19.0)</f>
        <v>19</v>
      </c>
      <c r="P4" s="3">
        <f>IFERROR(__xludf.DUMMYFUNCTION("""COMPUTED_VALUE"""),4.0)</f>
        <v>4</v>
      </c>
      <c r="Q4" s="3">
        <f>IFERROR(__xludf.DUMMYFUNCTION("""COMPUTED_VALUE"""),5.0)</f>
        <v>5</v>
      </c>
      <c r="R4" s="3">
        <f>IFERROR(__xludf.DUMMYFUNCTION("""COMPUTED_VALUE"""),6.0)</f>
        <v>6</v>
      </c>
      <c r="S4" s="3">
        <f>IFERROR(__xludf.DUMMYFUNCTION("""COMPUTED_VALUE"""),21.0)</f>
        <v>21</v>
      </c>
      <c r="T4" s="3">
        <f>IFERROR(__xludf.DUMMYFUNCTION("""COMPUTED_VALUE"""),2.0)</f>
        <v>2</v>
      </c>
      <c r="U4" s="3">
        <f>IFERROR(__xludf.DUMMYFUNCTION("""COMPUTED_VALUE"""),14.0)</f>
        <v>14</v>
      </c>
      <c r="V4" s="3">
        <f>IFERROR(__xludf.DUMMYFUNCTION("""COMPUTED_VALUE"""),37.0)</f>
        <v>37</v>
      </c>
      <c r="W4" s="3">
        <f>IFERROR(__xludf.DUMMYFUNCTION("""COMPUTED_VALUE"""),33.0)</f>
        <v>33</v>
      </c>
      <c r="X4" s="3">
        <f>IFERROR(__xludf.DUMMYFUNCTION("""COMPUTED_VALUE"""),22.0)</f>
        <v>22</v>
      </c>
      <c r="Y4" s="3">
        <f>IFERROR(__xludf.DUMMYFUNCTION("""COMPUTED_VALUE"""),7.0)</f>
        <v>7</v>
      </c>
      <c r="Z4" s="3">
        <f>IFERROR(__xludf.DUMMYFUNCTION("""COMPUTED_VALUE"""),10.0)</f>
        <v>10</v>
      </c>
      <c r="AA4" s="3">
        <f>IFERROR(__xludf.DUMMYFUNCTION("""COMPUTED_VALUE"""),15.0)</f>
        <v>15</v>
      </c>
      <c r="AB4" s="3">
        <f>IFERROR(__xludf.DUMMYFUNCTION("""COMPUTED_VALUE"""),11.0)</f>
        <v>11</v>
      </c>
      <c r="AC4" s="3">
        <f>IFERROR(__xludf.DUMMYFUNCTION("""COMPUTED_VALUE"""),80.0)</f>
        <v>80</v>
      </c>
      <c r="AD4" s="3">
        <f>IFERROR(__xludf.DUMMYFUNCTION("""COMPUTED_VALUE"""),21.0)</f>
        <v>21</v>
      </c>
      <c r="AE4" s="3">
        <f>IFERROR(__xludf.DUMMYFUNCTION("""COMPUTED_VALUE"""),39.0)</f>
        <v>39</v>
      </c>
      <c r="AF4" s="3">
        <f>IFERROR(__xludf.DUMMYFUNCTION("""COMPUTED_VALUE"""),14.0)</f>
        <v>14</v>
      </c>
      <c r="AG4" s="3">
        <f>IFERROR(__xludf.DUMMYFUNCTION("""COMPUTED_VALUE"""),24.0)</f>
        <v>24</v>
      </c>
      <c r="AH4" s="3">
        <f>IFERROR(__xludf.DUMMYFUNCTION("""COMPUTED_VALUE"""),100.0)</f>
        <v>100</v>
      </c>
      <c r="AI4" s="3">
        <f>IFERROR(__xludf.DUMMYFUNCTION("""COMPUTED_VALUE"""),21.0)</f>
        <v>21</v>
      </c>
      <c r="AJ4" s="3">
        <f>IFERROR(__xludf.DUMMYFUNCTION("""COMPUTED_VALUE"""),17.0)</f>
        <v>17</v>
      </c>
      <c r="AK4" s="3">
        <f>IFERROR(__xludf.DUMMYFUNCTION("""COMPUTED_VALUE"""),9.0)</f>
        <v>9</v>
      </c>
      <c r="AL4" s="3">
        <f>IFERROR(__xludf.DUMMYFUNCTION("""COMPUTED_VALUE"""),59.0)</f>
        <v>59</v>
      </c>
      <c r="AM4" s="3">
        <f>IFERROR(__xludf.DUMMYFUNCTION("""COMPUTED_VALUE"""),19.0)</f>
        <v>19</v>
      </c>
      <c r="AN4" s="3">
        <f>IFERROR(__xludf.DUMMYFUNCTION("""COMPUTED_VALUE"""),23.0)</f>
        <v>23</v>
      </c>
      <c r="AO4" s="3">
        <f>IFERROR(__xludf.DUMMYFUNCTION("""COMPUTED_VALUE"""),15.0)</f>
        <v>15</v>
      </c>
      <c r="AP4" s="3">
        <f>IFERROR(__xludf.DUMMYFUNCTION("""COMPUTED_VALUE"""),10.0)</f>
        <v>10</v>
      </c>
      <c r="AQ4" s="3">
        <f>IFERROR(__xludf.DUMMYFUNCTION("""COMPUTED_VALUE"""),7.0)</f>
        <v>7</v>
      </c>
      <c r="AR4" s="3">
        <f>IFERROR(__xludf.DUMMYFUNCTION("""COMPUTED_VALUE"""),51.0)</f>
        <v>51</v>
      </c>
      <c r="AS4" s="3">
        <f>IFERROR(__xludf.DUMMYFUNCTION("""COMPUTED_VALUE"""),100.0)</f>
        <v>100</v>
      </c>
      <c r="AT4" s="3">
        <f>IFERROR(__xludf.DUMMYFUNCTION("""COMPUTED_VALUE"""),40.0)</f>
        <v>40</v>
      </c>
      <c r="AU4" s="3">
        <f>IFERROR(__xludf.DUMMYFUNCTION("""COMPUTED_VALUE"""),56.0)</f>
        <v>56</v>
      </c>
      <c r="AV4" s="3">
        <f>IFERROR(__xludf.DUMMYFUNCTION("""COMPUTED_VALUE"""),44.0)</f>
        <v>44</v>
      </c>
      <c r="AW4" s="3">
        <f>IFERROR(__xludf.DUMMYFUNCTION("""COMPUTED_VALUE"""),19.0)</f>
        <v>19</v>
      </c>
      <c r="AX4" s="3">
        <f>IFERROR(__xludf.DUMMYFUNCTION("""COMPUTED_VALUE"""),46.0)</f>
        <v>46</v>
      </c>
      <c r="AY4" s="3">
        <f>IFERROR(__xludf.DUMMYFUNCTION("""COMPUTED_VALUE"""),50.0)</f>
        <v>50</v>
      </c>
      <c r="AZ4" s="3">
        <f>IFERROR(__xludf.DUMMYFUNCTION("""COMPUTED_VALUE"""),30.0)</f>
        <v>30</v>
      </c>
      <c r="BA4" s="3">
        <f>IFERROR(__xludf.DUMMYFUNCTION("""COMPUTED_VALUE"""),25.0)</f>
        <v>25</v>
      </c>
      <c r="BB4" s="3">
        <f>IFERROR(__xludf.DUMMYFUNCTION("""COMPUTED_VALUE"""),77.0)</f>
        <v>77</v>
      </c>
      <c r="BC4" s="3">
        <f>IFERROR(__xludf.DUMMYFUNCTION("""COMPUTED_VALUE"""),31.0)</f>
        <v>31</v>
      </c>
      <c r="BD4" s="3">
        <f>IFERROR(__xludf.DUMMYFUNCTION("""COMPUTED_VALUE"""),28.0)</f>
        <v>28</v>
      </c>
      <c r="BE4" s="3">
        <f>IFERROR(__xludf.DUMMYFUNCTION("""COMPUTED_VALUE"""),10.0)</f>
        <v>10</v>
      </c>
      <c r="BF4" s="3">
        <f>IFERROR(__xludf.DUMMYFUNCTION("""COMPUTED_VALUE"""),18.0)</f>
        <v>18</v>
      </c>
      <c r="BG4" s="3">
        <f>IFERROR(__xludf.DUMMYFUNCTION("""COMPUTED_VALUE"""),25.0)</f>
        <v>25</v>
      </c>
      <c r="BH4" s="3">
        <f>IFERROR(__xludf.DUMMYFUNCTION("""COMPUTED_VALUE"""),11.0)</f>
        <v>11</v>
      </c>
      <c r="BI4" s="3">
        <f>IFERROR(__xludf.DUMMYFUNCTION("""COMPUTED_VALUE"""),9.0)</f>
        <v>9</v>
      </c>
      <c r="BJ4" s="3">
        <f>IFERROR(__xludf.DUMMYFUNCTION("""COMPUTED_VALUE"""),6.0)</f>
        <v>6</v>
      </c>
      <c r="BK4" s="3">
        <f>IFERROR(__xludf.DUMMYFUNCTION("""COMPUTED_VALUE"""),3.0)</f>
        <v>3</v>
      </c>
      <c r="BL4" s="3">
        <f>IFERROR(__xludf.DUMMYFUNCTION("""COMPUTED_VALUE"""),7.0)</f>
        <v>7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</cols>
  <sheetData>
    <row r="1">
      <c r="A1" s="1" t="str">
        <f>IFERROR(__xludf.DUMMYFUNCTION("query(importrange(""https://docs.google.com/spreadsheets/d/1Aimy31Zwh1I1xd64gnv2RK-m7I4loVcUHZuxh183vgI/edit#gid=1813723422"",""Alaska!A3:XX15""), ""SELECT * WHERE Col1 is not NULL"")"),"candidates ")</f>
        <v>candidates </v>
      </c>
      <c r="B1" s="2" t="str">
        <f>IFERROR(__xludf.DUMMYFUNCTION("""COMPUTED_VALUE""")," 0")</f>
        <v> 0</v>
      </c>
      <c r="C1" s="2" t="str">
        <f>IFERROR(__xludf.DUMMYFUNCTION("""COMPUTED_VALUE"""),"01/02/2019 - 01/02/2019 ")</f>
        <v>01/02/2019 - 01/02/2019 </v>
      </c>
      <c r="D1" s="2" t="str">
        <f>IFERROR(__xludf.DUMMYFUNCTION("""COMPUTED_VALUE"""),"01/09/2019 - 01/09/2019 ")</f>
        <v>01/09/2019 - 01/09/2019 </v>
      </c>
      <c r="E1" s="2" t="str">
        <f>IFERROR(__xludf.DUMMYFUNCTION("""COMPUTED_VALUE"""),"01/16/2019 - 01/16/2019 ")</f>
        <v>01/16/2019 - 01/16/2019 </v>
      </c>
      <c r="F1" s="2" t="str">
        <f>IFERROR(__xludf.DUMMYFUNCTION("""COMPUTED_VALUE"""),"01/23/2019 - 01/23/2019 ")</f>
        <v>01/23/2019 - 01/23/2019 </v>
      </c>
      <c r="G1" s="2" t="str">
        <f>IFERROR(__xludf.DUMMYFUNCTION("""COMPUTED_VALUE"""),"01/30/2019 - 01/30/2019 ")</f>
        <v>01/30/2019 - 01/30/2019 </v>
      </c>
      <c r="H1" s="2" t="str">
        <f>IFERROR(__xludf.DUMMYFUNCTION("""COMPUTED_VALUE"""),"02/06/2019 - 02/06/2019 ")</f>
        <v>02/06/2019 - 02/06/2019 </v>
      </c>
      <c r="I1" s="2" t="str">
        <f>IFERROR(__xludf.DUMMYFUNCTION("""COMPUTED_VALUE"""),"02/13/2019 - 02/13/2019 ")</f>
        <v>02/13/2019 - 02/13/2019 </v>
      </c>
      <c r="J1" s="2" t="str">
        <f>IFERROR(__xludf.DUMMYFUNCTION("""COMPUTED_VALUE"""),"02/20/2019 - 02/20/2019 ")</f>
        <v>02/20/2019 - 02/20/2019 </v>
      </c>
      <c r="K1" s="2" t="str">
        <f>IFERROR(__xludf.DUMMYFUNCTION("""COMPUTED_VALUE"""),"02/27/2019 - 02/27/2019 ")</f>
        <v>02/27/2019 - 02/27/2019 </v>
      </c>
      <c r="L1" s="2" t="str">
        <f>IFERROR(__xludf.DUMMYFUNCTION("""COMPUTED_VALUE"""),"03/06/2019 - 03/06/2019 ")</f>
        <v>03/06/2019 - 03/06/2019 </v>
      </c>
      <c r="M1" s="2" t="str">
        <f>IFERROR(__xludf.DUMMYFUNCTION("""COMPUTED_VALUE"""),"03/13/2019 - 03/13/2019 ")</f>
        <v>03/13/2019 - 03/13/2019 </v>
      </c>
      <c r="N1" s="2" t="str">
        <f>IFERROR(__xludf.DUMMYFUNCTION("""COMPUTED_VALUE"""),"03/20/2019 - 03/20/2019 ")</f>
        <v>03/20/2019 - 03/20/2019 </v>
      </c>
      <c r="O1" s="2" t="str">
        <f>IFERROR(__xludf.DUMMYFUNCTION("""COMPUTED_VALUE"""),"03/27/2019 - 03/27/2019 ")</f>
        <v>03/27/2019 - 03/27/2019 </v>
      </c>
      <c r="P1" s="2" t="str">
        <f>IFERROR(__xludf.DUMMYFUNCTION("""COMPUTED_VALUE"""),"04/03/2019 - 04/03/2019 ")</f>
        <v>04/03/2019 - 04/03/2019 </v>
      </c>
      <c r="Q1" s="2" t="str">
        <f>IFERROR(__xludf.DUMMYFUNCTION("""COMPUTED_VALUE"""),"04/10/2019 - 04/10/2019 ")</f>
        <v>04/10/2019 - 04/10/2019 </v>
      </c>
      <c r="R1" s="2" t="str">
        <f>IFERROR(__xludf.DUMMYFUNCTION("""COMPUTED_VALUE"""),"04/17/2019 - 04/17/2019 ")</f>
        <v>04/17/2019 - 04/17/2019 </v>
      </c>
      <c r="S1" s="2" t="str">
        <f>IFERROR(__xludf.DUMMYFUNCTION("""COMPUTED_VALUE"""),"04/24/2019 - 04/24/2019 ")</f>
        <v>04/24/2019 - 04/24/2019 </v>
      </c>
      <c r="T1" s="2" t="str">
        <f>IFERROR(__xludf.DUMMYFUNCTION("""COMPUTED_VALUE"""),"05/01/2019 - 05/01/2019 ")</f>
        <v>05/01/2019 - 05/01/2019 </v>
      </c>
      <c r="U1" s="2" t="str">
        <f>IFERROR(__xludf.DUMMYFUNCTION("""COMPUTED_VALUE"""),"05/08/2019 - 05/08/2019 ")</f>
        <v>05/08/2019 - 05/08/2019 </v>
      </c>
      <c r="V1" s="2" t="str">
        <f>IFERROR(__xludf.DUMMYFUNCTION("""COMPUTED_VALUE"""),"05/15/2019 - 05/15/2019 ")</f>
        <v>05/15/2019 - 05/15/2019 </v>
      </c>
      <c r="W1" s="2" t="str">
        <f>IFERROR(__xludf.DUMMYFUNCTION("""COMPUTED_VALUE"""),"05/22/2019 - 05/22/2019 ")</f>
        <v>05/22/2019 - 05/22/2019 </v>
      </c>
      <c r="X1" s="2" t="str">
        <f>IFERROR(__xludf.DUMMYFUNCTION("""COMPUTED_VALUE"""),"05/29/2019 - 05/29/2019 ")</f>
        <v>05/29/2019 - 05/29/2019 </v>
      </c>
      <c r="Y1" s="2" t="str">
        <f>IFERROR(__xludf.DUMMYFUNCTION("""COMPUTED_VALUE"""),"06/05/2019 - 06/05/2019 ")</f>
        <v>06/05/2019 - 06/05/2019 </v>
      </c>
      <c r="Z1" s="2" t="str">
        <f>IFERROR(__xludf.DUMMYFUNCTION("""COMPUTED_VALUE"""),"06/12/2019 - 06/12/2019 ")</f>
        <v>06/12/2019 - 06/12/2019 </v>
      </c>
      <c r="AA1" s="2" t="str">
        <f>IFERROR(__xludf.DUMMYFUNCTION("""COMPUTED_VALUE"""),"06/19/2019 - 06/19/2019 ")</f>
        <v>06/19/2019 - 06/19/2019 </v>
      </c>
      <c r="AB1" s="2" t="str">
        <f>IFERROR(__xludf.DUMMYFUNCTION("""COMPUTED_VALUE"""),"06/26/2019 - 06/26/2019 ")</f>
        <v>06/26/2019 - 06/26/2019 </v>
      </c>
      <c r="AC1" s="2" t="str">
        <f>IFERROR(__xludf.DUMMYFUNCTION("""COMPUTED_VALUE"""),"07/03/2019 - 07/03/2019 ")</f>
        <v>07/03/2019 - 07/03/2019 </v>
      </c>
      <c r="AD1" s="2" t="str">
        <f>IFERROR(__xludf.DUMMYFUNCTION("""COMPUTED_VALUE"""),"07/10/2019 - 07/10/2019 ")</f>
        <v>07/10/2019 - 07/10/2019 </v>
      </c>
      <c r="AE1" s="2" t="str">
        <f>IFERROR(__xludf.DUMMYFUNCTION("""COMPUTED_VALUE"""),"07/17/2019 - 07/17/2019 ")</f>
        <v>07/17/2019 - 07/17/2019 </v>
      </c>
      <c r="AF1" s="2" t="str">
        <f>IFERROR(__xludf.DUMMYFUNCTION("""COMPUTED_VALUE"""),"07/24/2019 - 07/24/2019 ")</f>
        <v>07/24/2019 - 07/24/2019 </v>
      </c>
      <c r="AG1" s="2" t="str">
        <f>IFERROR(__xludf.DUMMYFUNCTION("""COMPUTED_VALUE"""),"07/31/2019 - 07/31/2019 ")</f>
        <v>07/31/2019 - 07/31/2019 </v>
      </c>
      <c r="AH1" s="2" t="str">
        <f>IFERROR(__xludf.DUMMYFUNCTION("""COMPUTED_VALUE"""),"08/07/2019 - 08/07/2019 ")</f>
        <v>08/07/2019 - 08/07/2019 </v>
      </c>
      <c r="AI1" s="2" t="str">
        <f>IFERROR(__xludf.DUMMYFUNCTION("""COMPUTED_VALUE"""),"08/14/2019 - 08/14/2019 ")</f>
        <v>08/14/2019 - 08/14/2019 </v>
      </c>
      <c r="AJ1" s="2" t="str">
        <f>IFERROR(__xludf.DUMMYFUNCTION("""COMPUTED_VALUE"""),"08/21/2019 - 08/21/2019 ")</f>
        <v>08/21/2019 - 08/21/2019 </v>
      </c>
      <c r="AK1" s="2" t="str">
        <f>IFERROR(__xludf.DUMMYFUNCTION("""COMPUTED_VALUE"""),"08/28/2019 - 08/28/2019 ")</f>
        <v>08/28/2019 - 08/28/2019 </v>
      </c>
      <c r="AL1" s="2" t="str">
        <f>IFERROR(__xludf.DUMMYFUNCTION("""COMPUTED_VALUE"""),"09/04/2019 - 09/04/2019 ")</f>
        <v>09/04/2019 - 09/04/2019 </v>
      </c>
      <c r="AM1" s="2" t="str">
        <f>IFERROR(__xludf.DUMMYFUNCTION("""COMPUTED_VALUE"""),"09/11/2019 - 09/11/2019 ")</f>
        <v>09/11/2019 - 09/11/2019 </v>
      </c>
      <c r="AN1" s="2" t="str">
        <f>IFERROR(__xludf.DUMMYFUNCTION("""COMPUTED_VALUE"""),"09/18/2019 - 09/18/2019 ")</f>
        <v>09/18/2019 - 09/18/2019 </v>
      </c>
      <c r="AO1" s="2" t="str">
        <f>IFERROR(__xludf.DUMMYFUNCTION("""COMPUTED_VALUE"""),"09/25/2019 - 09/25/2019 ")</f>
        <v>09/25/2019 - 09/25/2019 </v>
      </c>
      <c r="AP1" s="2" t="str">
        <f>IFERROR(__xludf.DUMMYFUNCTION("""COMPUTED_VALUE"""),"10/02/2019 - 10/02/2019 ")</f>
        <v>10/02/2019 - 10/02/2019 </v>
      </c>
      <c r="AQ1" s="2" t="str">
        <f>IFERROR(__xludf.DUMMYFUNCTION("""COMPUTED_VALUE"""),"10/09/2019 - 10/09/2019 ")</f>
        <v>10/09/2019 - 10/09/2019 </v>
      </c>
      <c r="AR1" s="2" t="str">
        <f>IFERROR(__xludf.DUMMYFUNCTION("""COMPUTED_VALUE"""),"10/16/2019 - 10/16/2019 ")</f>
        <v>10/16/2019 - 10/16/2019 </v>
      </c>
      <c r="AS1" s="2" t="str">
        <f>IFERROR(__xludf.DUMMYFUNCTION("""COMPUTED_VALUE"""),"10/23/2019 - 10/23/2019 ")</f>
        <v>10/23/2019 - 10/23/2019 </v>
      </c>
      <c r="AT1" s="2" t="str">
        <f>IFERROR(__xludf.DUMMYFUNCTION("""COMPUTED_VALUE"""),"10/30/2019 - 10/30/2019 ")</f>
        <v>10/30/2019 - 10/30/2019 </v>
      </c>
      <c r="AU1" s="2" t="str">
        <f>IFERROR(__xludf.DUMMYFUNCTION("""COMPUTED_VALUE"""),"11/06/2019 - 11/06/2019 ")</f>
        <v>11/06/2019 - 11/06/2019 </v>
      </c>
      <c r="AV1" s="2" t="str">
        <f>IFERROR(__xludf.DUMMYFUNCTION("""COMPUTED_VALUE"""),"11/13/2019 - 11/13/2019 ")</f>
        <v>11/13/2019 - 11/13/2019 </v>
      </c>
      <c r="AW1" s="2" t="str">
        <f>IFERROR(__xludf.DUMMYFUNCTION("""COMPUTED_VALUE"""),"11/20/2019 - 11/20/2019 ")</f>
        <v>11/20/2019 - 11/20/2019 </v>
      </c>
      <c r="AX1" s="2" t="str">
        <f>IFERROR(__xludf.DUMMYFUNCTION("""COMPUTED_VALUE"""),"11/27/2019 - 11/27/2019 ")</f>
        <v>11/27/2019 - 11/27/2019 </v>
      </c>
      <c r="AY1" s="2" t="str">
        <f>IFERROR(__xludf.DUMMYFUNCTION("""COMPUTED_VALUE"""),"12/04/2019 - 12/04/2019 ")</f>
        <v>12/04/2019 - 12/04/2019 </v>
      </c>
      <c r="AZ1" s="2" t="str">
        <f>IFERROR(__xludf.DUMMYFUNCTION("""COMPUTED_VALUE"""),"12/11/2019 - 12/11/2019 ")</f>
        <v>12/11/2019 - 12/11/2019 </v>
      </c>
      <c r="BA1" s="2" t="str">
        <f>IFERROR(__xludf.DUMMYFUNCTION("""COMPUTED_VALUE"""),"12/18/2019 - 12/18/2019 ")</f>
        <v>12/18/2019 - 12/18/2019 </v>
      </c>
      <c r="BB1" s="2" t="str">
        <f>IFERROR(__xludf.DUMMYFUNCTION("""COMPUTED_VALUE"""),"12/25/2019 - 12/25/2019 ")</f>
        <v>12/25/2019 - 12/25/2019 </v>
      </c>
      <c r="BC1" s="2" t="str">
        <f>IFERROR(__xludf.DUMMYFUNCTION("""COMPUTED_VALUE"""),"01/01/2020 - 01/01/2020 ")</f>
        <v>01/01/2020 - 01/01/2020 </v>
      </c>
      <c r="BD1" s="2" t="str">
        <f>IFERROR(__xludf.DUMMYFUNCTION("""COMPUTED_VALUE"""),"01/08/2020 - 01/08/2020 ")</f>
        <v>01/08/2020 - 01/08/2020 </v>
      </c>
      <c r="BE1" s="2" t="str">
        <f>IFERROR(__xludf.DUMMYFUNCTION("""COMPUTED_VALUE"""),"01/15/2020 - 01/15/2020 ")</f>
        <v>01/15/2020 - 01/15/2020 </v>
      </c>
      <c r="BF1" s="2" t="str">
        <f>IFERROR(__xludf.DUMMYFUNCTION("""COMPUTED_VALUE"""),"01/22/2020 - 01/22/2020 ")</f>
        <v>01/22/2020 - 01/22/2020 </v>
      </c>
      <c r="BG1" s="2" t="str">
        <f>IFERROR(__xludf.DUMMYFUNCTION("""COMPUTED_VALUE"""),"01/29/2020 - 01/29/2020 ")</f>
        <v>01/29/2020 - 01/29/2020 </v>
      </c>
      <c r="BH1" s="2" t="str">
        <f>IFERROR(__xludf.DUMMYFUNCTION("""COMPUTED_VALUE"""),"02/05/2020 - 02/05/2020 ")</f>
        <v>02/05/2020 - 02/05/2020 </v>
      </c>
      <c r="BI1" s="2" t="str">
        <f>IFERROR(__xludf.DUMMYFUNCTION("""COMPUTED_VALUE"""),"02/12/2020 - 02/12/2020 ")</f>
        <v>02/12/2020 - 02/12/2020 </v>
      </c>
      <c r="BJ1" s="2" t="str">
        <f>IFERROR(__xludf.DUMMYFUNCTION("""COMPUTED_VALUE"""),"02/19/2020 - 02/19/2020 ")</f>
        <v>02/19/2020 - 02/19/2020 </v>
      </c>
      <c r="BK1" s="2" t="str">
        <f>IFERROR(__xludf.DUMMYFUNCTION("""COMPUTED_VALUE"""),"02/26/2020 - 02/26/2020 ")</f>
        <v>02/26/2020 - 02/26/2020 </v>
      </c>
      <c r="BL1" s="2" t="str">
        <f>IFERROR(__xludf.DUMMYFUNCTION("""COMPUTED_VALUE"""),"03/04/2020 - 03/04/2020 ")</f>
        <v>03/04/2020 - 03/04/2020 </v>
      </c>
      <c r="BM1" s="2" t="str">
        <f>IFERROR(__xludf.DUMMYFUNCTION("""COMPUTED_VALUE""")," ")</f>
        <v> </v>
      </c>
      <c r="BN1" s="2" t="str">
        <f>IFERROR(__xludf.DUMMYFUNCTION("""COMPUTED_VALUE""")," ")</f>
        <v> </v>
      </c>
      <c r="BO1" s="2" t="str">
        <f>IFERROR(__xludf.DUMMYFUNCTION("""COMPUTED_VALUE""")," ")</f>
        <v> </v>
      </c>
      <c r="BP1" s="2" t="str">
        <f>IFERROR(__xludf.DUMMYFUNCTION("""COMPUTED_VALUE""")," ")</f>
        <v> </v>
      </c>
      <c r="BQ1" s="2" t="str">
        <f>IFERROR(__xludf.DUMMYFUNCTION("""COMPUTED_VALUE""")," ")</f>
        <v> </v>
      </c>
      <c r="BR1" s="2" t="str">
        <f>IFERROR(__xludf.DUMMYFUNCTION("""COMPUTED_VALUE""")," ")</f>
        <v> </v>
      </c>
      <c r="BS1" s="2" t="str">
        <f>IFERROR(__xludf.DUMMYFUNCTION("""COMPUTED_VALUE""")," ")</f>
        <v> </v>
      </c>
      <c r="BT1" s="2" t="str">
        <f>IFERROR(__xludf.DUMMYFUNCTION("""COMPUTED_VALUE""")," ")</f>
        <v> </v>
      </c>
      <c r="BU1" s="2" t="str">
        <f>IFERROR(__xludf.DUMMYFUNCTION("""COMPUTED_VALUE""")," ")</f>
        <v> </v>
      </c>
      <c r="BV1" s="2" t="str">
        <f>IFERROR(__xludf.DUMMYFUNCTION("""COMPUTED_VALUE""")," ")</f>
        <v> </v>
      </c>
      <c r="BW1" s="2" t="str">
        <f>IFERROR(__xludf.DUMMYFUNCTION("""COMPUTED_VALUE""")," ")</f>
        <v> </v>
      </c>
      <c r="BX1" s="2" t="str">
        <f>IFERROR(__xludf.DUMMYFUNCTION("""COMPUTED_VALUE""")," ")</f>
        <v> </v>
      </c>
      <c r="BY1" s="2" t="str">
        <f>IFERROR(__xludf.DUMMYFUNCTION("""COMPUTED_VALUE""")," ")</f>
        <v> </v>
      </c>
      <c r="BZ1" s="2" t="str">
        <f>IFERROR(__xludf.DUMMYFUNCTION("""COMPUTED_VALUE""")," ")</f>
        <v> </v>
      </c>
      <c r="CA1" s="2" t="str">
        <f>IFERROR(__xludf.DUMMYFUNCTION("""COMPUTED_VALUE""")," ")</f>
        <v> </v>
      </c>
      <c r="CB1" s="2" t="str">
        <f>IFERROR(__xludf.DUMMYFUNCTION("""COMPUTED_VALUE""")," ")</f>
        <v> </v>
      </c>
      <c r="CC1" s="2" t="str">
        <f>IFERROR(__xludf.DUMMYFUNCTION("""COMPUTED_VALUE""")," ")</f>
        <v> </v>
      </c>
      <c r="CD1" s="2" t="str">
        <f>IFERROR(__xludf.DUMMYFUNCTION("""COMPUTED_VALUE""")," ")</f>
        <v> </v>
      </c>
      <c r="CE1" s="2" t="str">
        <f>IFERROR(__xludf.DUMMYFUNCTION("""COMPUTED_VALUE""")," ")</f>
        <v> </v>
      </c>
      <c r="CF1" s="2" t="str">
        <f>IFERROR(__xludf.DUMMYFUNCTION("""COMPUTED_VALUE""")," ")</f>
        <v> </v>
      </c>
      <c r="CG1" s="2" t="str">
        <f>IFERROR(__xludf.DUMMYFUNCTION("""COMPUTED_VALUE""")," ")</f>
        <v> </v>
      </c>
      <c r="CH1" s="2" t="str">
        <f>IFERROR(__xludf.DUMMYFUNCTION("""COMPUTED_VALUE""")," ")</f>
        <v> </v>
      </c>
      <c r="CI1" s="2" t="str">
        <f>IFERROR(__xludf.DUMMYFUNCTION("""COMPUTED_VALUE""")," ")</f>
        <v> </v>
      </c>
      <c r="CJ1" s="2" t="str">
        <f>IFERROR(__xludf.DUMMYFUNCTION("""COMPUTED_VALUE""")," ")</f>
        <v> </v>
      </c>
      <c r="CK1" s="2" t="str">
        <f>IFERROR(__xludf.DUMMYFUNCTION("""COMPUTED_VALUE""")," ")</f>
        <v> </v>
      </c>
      <c r="CL1" s="2" t="str">
        <f>IFERROR(__xludf.DUMMYFUNCTION("""COMPUTED_VALUE""")," ")</f>
        <v> </v>
      </c>
      <c r="CM1" s="2" t="str">
        <f>IFERROR(__xludf.DUMMYFUNCTION("""COMPUTED_VALUE""")," ")</f>
        <v> </v>
      </c>
      <c r="CN1" s="2" t="str">
        <f>IFERROR(__xludf.DUMMYFUNCTION("""COMPUTED_VALUE""")," ")</f>
        <v> </v>
      </c>
      <c r="CO1" s="2" t="str">
        <f>IFERROR(__xludf.DUMMYFUNCTION("""COMPUTED_VALUE""")," ")</f>
        <v> </v>
      </c>
      <c r="CP1" s="2" t="str">
        <f>IFERROR(__xludf.DUMMYFUNCTION("""COMPUTED_VALUE""")," ")</f>
        <v> </v>
      </c>
      <c r="CQ1" s="2" t="str">
        <f>IFERROR(__xludf.DUMMYFUNCTION("""COMPUTED_VALUE""")," ")</f>
        <v> </v>
      </c>
      <c r="CR1" s="2" t="str">
        <f>IFERROR(__xludf.DUMMYFUNCTION("""COMPUTED_VALUE""")," ")</f>
        <v> </v>
      </c>
      <c r="CS1" s="2" t="str">
        <f>IFERROR(__xludf.DUMMYFUNCTION("""COMPUTED_VALUE""")," ")</f>
        <v> </v>
      </c>
      <c r="CT1" s="2" t="str">
        <f>IFERROR(__xludf.DUMMYFUNCTION("""COMPUTED_VALUE""")," ")</f>
        <v> </v>
      </c>
      <c r="CU1" s="2" t="str">
        <f>IFERROR(__xludf.DUMMYFUNCTION("""COMPUTED_VALUE""")," ")</f>
        <v> </v>
      </c>
      <c r="CV1" s="2" t="str">
        <f>IFERROR(__xludf.DUMMYFUNCTION("""COMPUTED_VALUE""")," ")</f>
        <v> </v>
      </c>
      <c r="CW1" s="2" t="str">
        <f>IFERROR(__xludf.DUMMYFUNCTION("""COMPUTED_VALUE""")," ")</f>
        <v> </v>
      </c>
      <c r="CX1" s="2" t="str">
        <f>IFERROR(__xludf.DUMMYFUNCTION("""COMPUTED_VALUE""")," ")</f>
        <v> </v>
      </c>
      <c r="CY1" s="2" t="str">
        <f>IFERROR(__xludf.DUMMYFUNCTION("""COMPUTED_VALUE""")," ")</f>
        <v> </v>
      </c>
      <c r="CZ1" s="2" t="str">
        <f>IFERROR(__xludf.DUMMYFUNCTION("""COMPUTED_VALUE""")," ")</f>
        <v> </v>
      </c>
      <c r="DA1" s="2" t="str">
        <f>IFERROR(__xludf.DUMMYFUNCTION("""COMPUTED_VALUE""")," ")</f>
        <v> </v>
      </c>
      <c r="DB1" s="2" t="str">
        <f>IFERROR(__xludf.DUMMYFUNCTION("""COMPUTED_VALUE""")," ")</f>
        <v> </v>
      </c>
      <c r="DC1" s="2" t="str">
        <f>IFERROR(__xludf.DUMMYFUNCTION("""COMPUTED_VALUE""")," ")</f>
        <v> </v>
      </c>
      <c r="DD1" s="2" t="str">
        <f>IFERROR(__xludf.DUMMYFUNCTION("""COMPUTED_VALUE""")," ")</f>
        <v> </v>
      </c>
      <c r="DE1" s="2" t="str">
        <f>IFERROR(__xludf.DUMMYFUNCTION("""COMPUTED_VALUE""")," ")</f>
        <v> </v>
      </c>
      <c r="DF1" s="2" t="str">
        <f>IFERROR(__xludf.DUMMYFUNCTION("""COMPUTED_VALUE""")," ")</f>
        <v> </v>
      </c>
      <c r="DG1" s="2" t="str">
        <f>IFERROR(__xludf.DUMMYFUNCTION("""COMPUTED_VALUE""")," ")</f>
        <v> </v>
      </c>
      <c r="DH1" s="2" t="str">
        <f>IFERROR(__xludf.DUMMYFUNCTION("""COMPUTED_VALUE""")," ")</f>
        <v> </v>
      </c>
      <c r="DI1" s="2" t="str">
        <f>IFERROR(__xludf.DUMMYFUNCTION("""COMPUTED_VALUE""")," ")</f>
        <v> </v>
      </c>
      <c r="DJ1" s="2" t="str">
        <f>IFERROR(__xludf.DUMMYFUNCTION("""COMPUTED_VALUE""")," ")</f>
        <v> </v>
      </c>
      <c r="DK1" s="2" t="str">
        <f>IFERROR(__xludf.DUMMYFUNCTION("""COMPUTED_VALUE""")," ")</f>
        <v> </v>
      </c>
      <c r="DL1" s="2" t="str">
        <f>IFERROR(__xludf.DUMMYFUNCTION("""COMPUTED_VALUE""")," ")</f>
        <v> </v>
      </c>
      <c r="DM1" s="2" t="str">
        <f>IFERROR(__xludf.DUMMYFUNCTION("""COMPUTED_VALUE""")," ")</f>
        <v> </v>
      </c>
      <c r="DN1" s="2" t="str">
        <f>IFERROR(__xludf.DUMMYFUNCTION("""COMPUTED_VALUE""")," ")</f>
        <v> </v>
      </c>
      <c r="DO1" s="2" t="str">
        <f>IFERROR(__xludf.DUMMYFUNCTION("""COMPUTED_VALUE""")," ")</f>
        <v> </v>
      </c>
      <c r="DP1" s="2" t="str">
        <f>IFERROR(__xludf.DUMMYFUNCTION("""COMPUTED_VALUE""")," ")</f>
        <v> </v>
      </c>
      <c r="DQ1" s="2" t="str">
        <f>IFERROR(__xludf.DUMMYFUNCTION("""COMPUTED_VALUE""")," ")</f>
        <v> </v>
      </c>
      <c r="DR1" s="2" t="str">
        <f>IFERROR(__xludf.DUMMYFUNCTION("""COMPUTED_VALUE""")," ")</f>
        <v> </v>
      </c>
      <c r="DS1" s="2" t="str">
        <f>IFERROR(__xludf.DUMMYFUNCTION("""COMPUTED_VALUE""")," ")</f>
        <v> </v>
      </c>
      <c r="DT1" s="2" t="str">
        <f>IFERROR(__xludf.DUMMYFUNCTION("""COMPUTED_VALUE""")," ")</f>
        <v> </v>
      </c>
      <c r="DU1" s="2" t="str">
        <f>IFERROR(__xludf.DUMMYFUNCTION("""COMPUTED_VALUE""")," ")</f>
        <v> </v>
      </c>
      <c r="DV1" s="2" t="str">
        <f>IFERROR(__xludf.DUMMYFUNCTION("""COMPUTED_VALUE""")," ")</f>
        <v> </v>
      </c>
      <c r="DW1" s="2" t="str">
        <f>IFERROR(__xludf.DUMMYFUNCTION("""COMPUTED_VALUE""")," ")</f>
        <v> </v>
      </c>
      <c r="DX1" s="2" t="str">
        <f>IFERROR(__xludf.DUMMYFUNCTION("""COMPUTED_VALUE""")," ")</f>
        <v> </v>
      </c>
      <c r="DY1" s="2" t="str">
        <f>IFERROR(__xludf.DUMMYFUNCTION("""COMPUTED_VALUE""")," ")</f>
        <v> </v>
      </c>
      <c r="DZ1" s="2" t="str">
        <f>IFERROR(__xludf.DUMMYFUNCTION("""COMPUTED_VALUE""")," ")</f>
        <v> </v>
      </c>
      <c r="EA1" s="2" t="str">
        <f>IFERROR(__xludf.DUMMYFUNCTION("""COMPUTED_VALUE""")," ")</f>
        <v> </v>
      </c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IFERROR(__xludf.DUMMYFUNCTION("""COMPUTED_VALUE"""),51.0)</f>
        <v>51</v>
      </c>
      <c r="E2" s="3">
        <f>IFERROR(__xludf.DUMMYFUNCTION("""COMPUTED_VALUE"""),25.0)</f>
        <v>25</v>
      </c>
      <c r="F2" s="3">
        <f>IFERROR(__xludf.DUMMYFUNCTION("""COMPUTED_VALUE"""),45.0)</f>
        <v>45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IFERROR(__xludf.DUMMYFUNCTION("""COMPUTED_VALUE"""),33.0)</f>
        <v>33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IFERROR(__xludf.DUMMYFUNCTION("""COMPUTED_VALUE"""),99.0)</f>
        <v>99</v>
      </c>
      <c r="P2" s="3">
        <f>IFERROR(__xludf.DUMMYFUNCTION("""COMPUTED_VALUE"""),18.0)</f>
        <v>18</v>
      </c>
      <c r="Q2" s="3">
        <f>IFERROR(__xludf.DUMMYFUNCTION("""COMPUTED_VALUE"""),24.0)</f>
        <v>24</v>
      </c>
      <c r="R2" s="3">
        <f>IFERROR(__xludf.DUMMYFUNCTION("""COMPUTED_VALUE"""),100.0)</f>
        <v>100</v>
      </c>
      <c r="S2" s="3">
        <f>IFERROR(__xludf.DUMMYFUNCTION("""COMPUTED_VALUE"""),50.0)</f>
        <v>50</v>
      </c>
      <c r="T2" s="3">
        <f>IFERROR(__xludf.DUMMYFUNCTION("""COMPUTED_VALUE"""),46.0)</f>
        <v>46</v>
      </c>
      <c r="U2" s="3">
        <f>IFERROR(__xludf.DUMMYFUNCTION("""COMPUTED_VALUE"""),100.0)</f>
        <v>100</v>
      </c>
      <c r="V2" s="3">
        <f>IFERROR(__xludf.DUMMYFUNCTION("""COMPUTED_VALUE"""),33.0)</f>
        <v>33</v>
      </c>
      <c r="W2" s="3">
        <f>IFERROR(__xludf.DUMMYFUNCTION("""COMPUTED_VALUE"""),37.0)</f>
        <v>37</v>
      </c>
      <c r="X2" s="3">
        <f>IFERROR(__xludf.DUMMYFUNCTION("""COMPUTED_VALUE"""),54.0)</f>
        <v>54</v>
      </c>
      <c r="Y2" s="3">
        <f>IFERROR(__xludf.DUMMYFUNCTION("""COMPUTED_VALUE"""),86.0)</f>
        <v>86</v>
      </c>
      <c r="Z2" s="3">
        <f>IFERROR(__xludf.DUMMYFUNCTION("""COMPUTED_VALUE"""),100.0)</f>
        <v>100</v>
      </c>
      <c r="AA2" s="3">
        <f>IFERROR(__xludf.DUMMYFUNCTION("""COMPUTED_VALUE"""),100.0)</f>
        <v>100</v>
      </c>
      <c r="AB2" s="3">
        <f>IFERROR(__xludf.DUMMYFUNCTION("""COMPUTED_VALUE"""),67.0)</f>
        <v>67</v>
      </c>
      <c r="AC2" s="3">
        <f>IFERROR(__xludf.DUMMYFUNCTION("""COMPUTED_VALUE"""),67.0)</f>
        <v>67</v>
      </c>
      <c r="AD2" s="3">
        <f>IFERROR(__xludf.DUMMYFUNCTION("""COMPUTED_VALUE"""),100.0)</f>
        <v>100</v>
      </c>
      <c r="AE2" s="3">
        <f>IFERROR(__xludf.DUMMYFUNCTION("""COMPUTED_VALUE"""),100.0)</f>
        <v>100</v>
      </c>
      <c r="AF2" s="3">
        <f>IFERROR(__xludf.DUMMYFUNCTION("""COMPUTED_VALUE"""),57.0)</f>
        <v>57</v>
      </c>
      <c r="AG2" s="3">
        <f>IFERROR(__xludf.DUMMYFUNCTION("""COMPUTED_VALUE"""),100.0)</f>
        <v>100</v>
      </c>
      <c r="AH2" s="3">
        <f>IFERROR(__xludf.DUMMYFUNCTION("""COMPUTED_VALUE"""),32.0)</f>
        <v>32</v>
      </c>
      <c r="AI2" s="3">
        <f>IFERROR(__xludf.DUMMYFUNCTION("""COMPUTED_VALUE"""),67.0)</f>
        <v>67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IFERROR(__xludf.DUMMYFUNCTION("""COMPUTED_VALUE"""),63.0)</f>
        <v>63</v>
      </c>
      <c r="AN2" s="3">
        <f>IFERROR(__xludf.DUMMYFUNCTION("""COMPUTED_VALUE"""),84.0)</f>
        <v>84</v>
      </c>
      <c r="AO2" s="3">
        <f>IFERROR(__xludf.DUMMYFUNCTION("""COMPUTED_VALUE"""),47.0)</f>
        <v>47</v>
      </c>
      <c r="AP2" s="3">
        <f>IFERROR(__xludf.DUMMYFUNCTION("""COMPUTED_VALUE"""),67.0)</f>
        <v>67</v>
      </c>
      <c r="AQ2" s="3">
        <f>IFERROR(__xludf.DUMMYFUNCTION("""COMPUTED_VALUE"""),100.0)</f>
        <v>100</v>
      </c>
      <c r="AR2" s="3">
        <f>IFERROR(__xludf.DUMMYFUNCTION("""COMPUTED_VALUE"""),80.0)</f>
        <v>80</v>
      </c>
      <c r="AS2" s="3">
        <f>IFERROR(__xludf.DUMMYFUNCTION("""COMPUTED_VALUE"""),29.0)</f>
        <v>29</v>
      </c>
      <c r="AT2" s="3">
        <f>IFERROR(__xludf.DUMMYFUNCTION("""COMPUTED_VALUE"""),75.0)</f>
        <v>75</v>
      </c>
      <c r="AU2" s="3">
        <f>IFERROR(__xludf.DUMMYFUNCTION("""COMPUTED_VALUE"""),78.0)</f>
        <v>78</v>
      </c>
      <c r="AV2" s="3">
        <f>IFERROR(__xludf.DUMMYFUNCTION("""COMPUTED_VALUE"""),64.0)</f>
        <v>64</v>
      </c>
      <c r="AW2" s="3">
        <f>IFERROR(__xludf.DUMMYFUNCTION("""COMPUTED_VALUE"""),100.0)</f>
        <v>100</v>
      </c>
      <c r="AX2" s="3">
        <f>IFERROR(__xludf.DUMMYFUNCTION("""COMPUTED_VALUE"""),65.0)</f>
        <v>65</v>
      </c>
      <c r="AY2" s="3">
        <f>IFERROR(__xludf.DUMMYFUNCTION("""COMPUTED_VALUE"""),18.0)</f>
        <v>18</v>
      </c>
      <c r="AZ2" s="3">
        <f>IFERROR(__xludf.DUMMYFUNCTION("""COMPUTED_VALUE"""),30.0)</f>
        <v>30</v>
      </c>
      <c r="BA2" s="3">
        <f>IFERROR(__xludf.DUMMYFUNCTION("""COMPUTED_VALUE"""),77.0)</f>
        <v>77</v>
      </c>
      <c r="BB2" s="3">
        <f>IFERROR(__xludf.DUMMYFUNCTION("""COMPUTED_VALUE"""),50.0)</f>
        <v>50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IFERROR(__xludf.DUMMYFUNCTION("""COMPUTED_VALUE"""),79.0)</f>
        <v>79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IFERROR(__xludf.DUMMYFUNCTION("""COMPUTED_VALUE"""),65.0)</f>
        <v>65</v>
      </c>
      <c r="D3" s="3">
        <f>IFERROR(__xludf.DUMMYFUNCTION("""COMPUTED_VALUE"""),100.0)</f>
        <v>100</v>
      </c>
      <c r="E3" s="3">
        <f>IFERROR(__xludf.DUMMYFUNCTION("""COMPUTED_VALUE"""),33.0)</f>
        <v>33</v>
      </c>
      <c r="F3" s="3">
        <f>IFERROR(__xludf.DUMMYFUNCTION("""COMPUTED_VALUE"""),33.0)</f>
        <v>33</v>
      </c>
      <c r="G3" s="3">
        <f>IFERROR(__xludf.DUMMYFUNCTION("""COMPUTED_VALUE"""),66.0)</f>
        <v>66</v>
      </c>
      <c r="H3" s="3">
        <f>IFERROR(__xludf.DUMMYFUNCTION("""COMPUTED_VALUE"""),0.0)</f>
        <v>0</v>
      </c>
      <c r="I3" s="3">
        <f>IFERROR(__xludf.DUMMYFUNCTION("""COMPUTED_VALUE"""),100.0)</f>
        <v>100</v>
      </c>
      <c r="J3" s="3">
        <f>IFERROR(__xludf.DUMMYFUNCTION("""COMPUTED_VALUE"""),15.0)</f>
        <v>15</v>
      </c>
      <c r="K3" s="3">
        <f>IFERROR(__xludf.DUMMYFUNCTION("""COMPUTED_VALUE"""),25.0)</f>
        <v>25</v>
      </c>
      <c r="L3" s="3">
        <f>IFERROR(__xludf.DUMMYFUNCTION("""COMPUTED_VALUE"""),75.0)</f>
        <v>75</v>
      </c>
      <c r="M3" s="3">
        <f>IFERROR(__xludf.DUMMYFUNCTION("""COMPUTED_VALUE"""),50.0)</f>
        <v>50</v>
      </c>
      <c r="N3" s="3">
        <f>IFERROR(__xludf.DUMMYFUNCTION("""COMPUTED_VALUE"""),43.0)</f>
        <v>43</v>
      </c>
      <c r="O3" s="3">
        <f>IFERROR(__xludf.DUMMYFUNCTION("""COMPUTED_VALUE"""),75.0)</f>
        <v>75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IFERROR(__xludf.DUMMYFUNCTION("""COMPUTED_VALUE"""),50.0)</f>
        <v>50</v>
      </c>
      <c r="S3" s="3">
        <f>IFERROR(__xludf.DUMMYFUNCTION("""COMPUTED_VALUE"""),100.0)</f>
        <v>100</v>
      </c>
      <c r="T3" s="3">
        <f>IFERROR(__xludf.DUMMYFUNCTION("""COMPUTED_VALUE"""),100.0)</f>
        <v>100</v>
      </c>
      <c r="U3" s="3">
        <f>IFERROR(__xludf.DUMMYFUNCTION("""COMPUTED_VALUE"""),80.0)</f>
        <v>80</v>
      </c>
      <c r="V3" s="3">
        <f>IFERROR(__xludf.DUMMYFUNCTION("""COMPUTED_VALUE"""),78.0)</f>
        <v>78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IFERROR(__xludf.DUMMYFUNCTION("""COMPUTED_VALUE"""),86.0)</f>
        <v>86</v>
      </c>
      <c r="AA3" s="3">
        <f>IFERROR(__xludf.DUMMYFUNCTION("""COMPUTED_VALUE"""),67.0)</f>
        <v>67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IFERROR(__xludf.DUMMYFUNCTION("""COMPUTED_VALUE"""),67.0)</f>
        <v>67</v>
      </c>
      <c r="AF3" s="3">
        <f>IFERROR(__xludf.DUMMYFUNCTION("""COMPUTED_VALUE"""),100.0)</f>
        <v>100</v>
      </c>
      <c r="AG3" s="3">
        <f>IFERROR(__xludf.DUMMYFUNCTION("""COMPUTED_VALUE"""),50.0)</f>
        <v>50</v>
      </c>
      <c r="AH3" s="3">
        <f>IFERROR(__xludf.DUMMYFUNCTION("""COMPUTED_VALUE"""),44.0)</f>
        <v>44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IFERROR(__xludf.DUMMYFUNCTION("""COMPUTED_VALUE"""),30.0)</f>
        <v>30</v>
      </c>
      <c r="AL3" s="3">
        <f>IFERROR(__xludf.DUMMYFUNCTION("""COMPUTED_VALUE"""),41.0)</f>
        <v>41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IFERROR(__xludf.DUMMYFUNCTION("""COMPUTED_VALUE"""),56.0)</f>
        <v>56</v>
      </c>
      <c r="AR3" s="3">
        <f>IFERROR(__xludf.DUMMYFUNCTION("""COMPUTED_VALUE"""),100.0)</f>
        <v>100</v>
      </c>
      <c r="AS3" s="3">
        <f>IFERROR(__xludf.DUMMYFUNCTION("""COMPUTED_VALUE"""),29.0)</f>
        <v>29</v>
      </c>
      <c r="AT3" s="3">
        <f>IFERROR(__xludf.DUMMYFUNCTION("""COMPUTED_VALUE"""),100.0)</f>
        <v>100</v>
      </c>
      <c r="AU3" s="3">
        <f>IFERROR(__xludf.DUMMYFUNCTION("""COMPUTED_VALUE"""),84.0)</f>
        <v>84</v>
      </c>
      <c r="AV3" s="3">
        <f>IFERROR(__xludf.DUMMYFUNCTION("""COMPUTED_VALUE"""),100.0)</f>
        <v>100</v>
      </c>
      <c r="AW3" s="3">
        <f>IFERROR(__xludf.DUMMYFUNCTION("""COMPUTED_VALUE"""),87.0)</f>
        <v>87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IFERROR(__xludf.DUMMYFUNCTION("""COMPUTED_VALUE"""),83.0)</f>
        <v>83</v>
      </c>
      <c r="BD3" s="3">
        <f>IFERROR(__xludf.DUMMYFUNCTION("""COMPUTED_VALUE"""),40.0)</f>
        <v>40</v>
      </c>
      <c r="BE3" s="3">
        <f>IFERROR(__xludf.DUMMYFUNCTION("""COMPUTED_VALUE"""),91.0)</f>
        <v>91</v>
      </c>
      <c r="BF3" s="3">
        <f>IFERROR(__xludf.DUMMYFUNCTION("""COMPUTED_VALUE"""),61.0)</f>
        <v>61</v>
      </c>
      <c r="BG3" s="3">
        <f>IFERROR(__xludf.DUMMYFUNCTION("""COMPUTED_VALUE"""),100.0)</f>
        <v>100</v>
      </c>
      <c r="BH3" s="3">
        <f>IFERROR(__xludf.DUMMYFUNCTION("""COMPUTED_VALUE"""),47.0)</f>
        <v>47</v>
      </c>
      <c r="BI3" s="3">
        <f>IFERROR(__xludf.DUMMYFUNCTION("""COMPUTED_VALUE"""),23.0)</f>
        <v>23</v>
      </c>
      <c r="BJ3" s="3">
        <f>IFERROR(__xludf.DUMMYFUNCTION("""COMPUTED_VALUE"""),15.0)</f>
        <v>15</v>
      </c>
      <c r="BK3" s="3">
        <f>IFERROR(__xludf.DUMMYFUNCTION("""COMPUTED_VALUE"""),16.0)</f>
        <v>16</v>
      </c>
      <c r="BL3" s="3">
        <f>IFERROR(__xludf.DUMMYFUNCTION("""COMPUTED_VALUE"""),56.0)</f>
        <v>56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IFERROR(__xludf.DUMMYFUNCTION("""COMPUTED_VALUE"""),0.0)</f>
        <v>0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IFERROR(__xludf.DUMMYFUNCTION("""COMPUTED_VALUE"""),100.0)</f>
        <v>100</v>
      </c>
      <c r="G4" s="3">
        <f>IFERROR(__xludf.DUMMYFUNCTION("""COMPUTED_VALUE"""),66.0)</f>
        <v>66</v>
      </c>
      <c r="H4" s="3">
        <f>IFERROR(__xludf.DUMMYFUNCTION("""COMPUTED_VALUE"""),50.0)</f>
        <v>50</v>
      </c>
      <c r="I4" s="3">
        <f>IFERROR(__xludf.DUMMYFUNCTION("""COMPUTED_VALUE"""),34.0)</f>
        <v>34</v>
      </c>
      <c r="J4" s="3">
        <f>IFERROR(__xludf.DUMMYFUNCTION("""COMPUTED_VALUE"""),15.0)</f>
        <v>15</v>
      </c>
      <c r="K4" s="3">
        <f>IFERROR(__xludf.DUMMYFUNCTION("""COMPUTED_VALUE"""),30.0)</f>
        <v>30</v>
      </c>
      <c r="L4" s="3">
        <f>IFERROR(__xludf.DUMMYFUNCTION("""COMPUTED_VALUE"""),50.0)</f>
        <v>50</v>
      </c>
      <c r="M4" s="3">
        <f>IFERROR(__xludf.DUMMYFUNCTION("""COMPUTED_VALUE"""),38.0)</f>
        <v>38</v>
      </c>
      <c r="N4" s="3">
        <f>IFERROR(__xludf.DUMMYFUNCTION("""COMPUTED_VALUE"""),21.0)</f>
        <v>21</v>
      </c>
      <c r="O4" s="3">
        <f>IFERROR(__xludf.DUMMYFUNCTION("""COMPUTED_VALUE"""),100.0)</f>
        <v>100</v>
      </c>
      <c r="P4" s="3">
        <f>IFERROR(__xludf.DUMMYFUNCTION("""COMPUTED_VALUE"""),14.0)</f>
        <v>14</v>
      </c>
      <c r="Q4" s="3">
        <f>IFERROR(__xludf.DUMMYFUNCTION("""COMPUTED_VALUE"""),0.0)</f>
        <v>0</v>
      </c>
      <c r="R4" s="3">
        <f>IFERROR(__xludf.DUMMYFUNCTION("""COMPUTED_VALUE"""),38.0)</f>
        <v>38</v>
      </c>
      <c r="S4" s="3">
        <f>IFERROR(__xludf.DUMMYFUNCTION("""COMPUTED_VALUE"""),33.0)</f>
        <v>33</v>
      </c>
      <c r="T4" s="3">
        <f>IFERROR(__xludf.DUMMYFUNCTION("""COMPUTED_VALUE"""),17.0)</f>
        <v>17</v>
      </c>
      <c r="U4" s="3">
        <f>IFERROR(__xludf.DUMMYFUNCTION("""COMPUTED_VALUE"""),0.0)</f>
        <v>0</v>
      </c>
      <c r="V4" s="3">
        <f>IFERROR(__xludf.DUMMYFUNCTION("""COMPUTED_VALUE"""),100.0)</f>
        <v>100</v>
      </c>
      <c r="W4" s="3">
        <f>IFERROR(__xludf.DUMMYFUNCTION("""COMPUTED_VALUE"""),50.0)</f>
        <v>50</v>
      </c>
      <c r="X4" s="3">
        <f>IFERROR(__xludf.DUMMYFUNCTION("""COMPUTED_VALUE"""),54.0)</f>
        <v>54</v>
      </c>
      <c r="Y4" s="3">
        <f>IFERROR(__xludf.DUMMYFUNCTION("""COMPUTED_VALUE"""),43.0)</f>
        <v>43</v>
      </c>
      <c r="Z4" s="3">
        <f>IFERROR(__xludf.DUMMYFUNCTION("""COMPUTED_VALUE"""),0.0)</f>
        <v>0</v>
      </c>
      <c r="AA4" s="3">
        <f>IFERROR(__xludf.DUMMYFUNCTION("""COMPUTED_VALUE"""),0.0)</f>
        <v>0</v>
      </c>
      <c r="AB4" s="3">
        <f>IFERROR(__xludf.DUMMYFUNCTION("""COMPUTED_VALUE"""),25.0)</f>
        <v>25</v>
      </c>
      <c r="AC4" s="3">
        <f>IFERROR(__xludf.DUMMYFUNCTION("""COMPUTED_VALUE"""),67.0)</f>
        <v>67</v>
      </c>
      <c r="AD4" s="3">
        <f>IFERROR(__xludf.DUMMYFUNCTION("""COMPUTED_VALUE"""),37.0)</f>
        <v>37</v>
      </c>
      <c r="AE4" s="3">
        <f>IFERROR(__xludf.DUMMYFUNCTION("""COMPUTED_VALUE"""),50.0)</f>
        <v>50</v>
      </c>
      <c r="AF4" s="3">
        <f>IFERROR(__xludf.DUMMYFUNCTION("""COMPUTED_VALUE"""),57.0)</f>
        <v>57</v>
      </c>
      <c r="AG4" s="3">
        <f>IFERROR(__xludf.DUMMYFUNCTION("""COMPUTED_VALUE"""),50.0)</f>
        <v>50</v>
      </c>
      <c r="AH4" s="3">
        <f>IFERROR(__xludf.DUMMYFUNCTION("""COMPUTED_VALUE"""),100.0)</f>
        <v>100</v>
      </c>
      <c r="AI4" s="3">
        <f>IFERROR(__xludf.DUMMYFUNCTION("""COMPUTED_VALUE"""),42.0)</f>
        <v>42</v>
      </c>
      <c r="AJ4" s="3">
        <f>IFERROR(__xludf.DUMMYFUNCTION("""COMPUTED_VALUE"""),30.0)</f>
        <v>30</v>
      </c>
      <c r="AK4" s="3">
        <f>IFERROR(__xludf.DUMMYFUNCTION("""COMPUTED_VALUE"""),30.0)</f>
        <v>30</v>
      </c>
      <c r="AL4" s="3">
        <f>IFERROR(__xludf.DUMMYFUNCTION("""COMPUTED_VALUE"""),27.0)</f>
        <v>27</v>
      </c>
      <c r="AM4" s="3">
        <f>IFERROR(__xludf.DUMMYFUNCTION("""COMPUTED_VALUE"""),88.0)</f>
        <v>88</v>
      </c>
      <c r="AN4" s="3">
        <f>IFERROR(__xludf.DUMMYFUNCTION("""COMPUTED_VALUE"""),42.0)</f>
        <v>42</v>
      </c>
      <c r="AO4" s="3">
        <f>IFERROR(__xludf.DUMMYFUNCTION("""COMPUTED_VALUE"""),20.0)</f>
        <v>20</v>
      </c>
      <c r="AP4" s="3">
        <f>IFERROR(__xludf.DUMMYFUNCTION("""COMPUTED_VALUE"""),14.0)</f>
        <v>14</v>
      </c>
      <c r="AQ4" s="3">
        <f>IFERROR(__xludf.DUMMYFUNCTION("""COMPUTED_VALUE"""),11.0)</f>
        <v>11</v>
      </c>
      <c r="AR4" s="3">
        <f>IFERROR(__xludf.DUMMYFUNCTION("""COMPUTED_VALUE"""),50.0)</f>
        <v>50</v>
      </c>
      <c r="AS4" s="3">
        <f>IFERROR(__xludf.DUMMYFUNCTION("""COMPUTED_VALUE"""),100.0)</f>
        <v>100</v>
      </c>
      <c r="AT4" s="3">
        <f>IFERROR(__xludf.DUMMYFUNCTION("""COMPUTED_VALUE"""),99.0)</f>
        <v>99</v>
      </c>
      <c r="AU4" s="3">
        <f>IFERROR(__xludf.DUMMYFUNCTION("""COMPUTED_VALUE"""),100.0)</f>
        <v>100</v>
      </c>
      <c r="AV4" s="3">
        <f>IFERROR(__xludf.DUMMYFUNCTION("""COMPUTED_VALUE"""),73.0)</f>
        <v>73</v>
      </c>
      <c r="AW4" s="3">
        <f>IFERROR(__xludf.DUMMYFUNCTION("""COMPUTED_VALUE"""),25.0)</f>
        <v>25</v>
      </c>
      <c r="AX4" s="3">
        <f>IFERROR(__xludf.DUMMYFUNCTION("""COMPUTED_VALUE"""),77.0)</f>
        <v>77</v>
      </c>
      <c r="AY4" s="3">
        <f>IFERROR(__xludf.DUMMYFUNCTION("""COMPUTED_VALUE"""),21.0)</f>
        <v>21</v>
      </c>
      <c r="AZ4" s="3">
        <f>IFERROR(__xludf.DUMMYFUNCTION("""COMPUTED_VALUE"""),30.0)</f>
        <v>30</v>
      </c>
      <c r="BA4" s="3">
        <f>IFERROR(__xludf.DUMMYFUNCTION("""COMPUTED_VALUE"""),29.0)</f>
        <v>29</v>
      </c>
      <c r="BB4" s="3">
        <f>IFERROR(__xludf.DUMMYFUNCTION("""COMPUTED_VALUE"""),56.0)</f>
        <v>56</v>
      </c>
      <c r="BC4" s="3">
        <f>IFERROR(__xludf.DUMMYFUNCTION("""COMPUTED_VALUE"""),50.0)</f>
        <v>50</v>
      </c>
      <c r="BD4" s="3">
        <f>IFERROR(__xludf.DUMMYFUNCTION("""COMPUTED_VALUE"""),30.0)</f>
        <v>30</v>
      </c>
      <c r="BE4" s="3">
        <f>IFERROR(__xludf.DUMMYFUNCTION("""COMPUTED_VALUE"""),27.0)</f>
        <v>27</v>
      </c>
      <c r="BF4" s="3">
        <f>IFERROR(__xludf.DUMMYFUNCTION("""COMPUTED_VALUE"""),0.0)</f>
        <v>0</v>
      </c>
      <c r="BG4" s="3">
        <f>IFERROR(__xludf.DUMMYFUNCTION("""COMPUTED_VALUE"""),25.0)</f>
        <v>25</v>
      </c>
      <c r="BH4" s="3">
        <f>IFERROR(__xludf.DUMMYFUNCTION("""COMPUTED_VALUE"""),8.0)</f>
        <v>8</v>
      </c>
      <c r="BI4" s="3">
        <f>IFERROR(__xludf.DUMMYFUNCTION("""COMPUTED_VALUE"""),8.0)</f>
        <v>8</v>
      </c>
      <c r="BJ4" s="3">
        <f>IFERROR(__xludf.DUMMYFUNCTION("""COMPUTED_VALUE"""),6.0)</f>
        <v>6</v>
      </c>
      <c r="BK4" s="3">
        <f>IFERROR(__xludf.DUMMYFUNCTION("""COMPUTED_VALUE"""),3.0)</f>
        <v>3</v>
      </c>
      <c r="BL4" s="3">
        <f>IFERROR(__xludf.DUMMYFUNCTION("""COMPUTED_VALUE"""),4.0)</f>
        <v>4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IFERROR(__xludf.DUMMYFUNCTION("query(importrange(""https://docs.google.com/spreadsheets/d/1Aimy31Zwh1I1xd64gnv2RK-m7I4loVcUHZuxh183vgI/edit#gid=1813723422"",""Louisiana!A3:XX15""),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IFERROR(__xludf.DUMMYFUNCTION("""COMPUTED_VALUE"""),60.0)</f>
        <v>60</v>
      </c>
      <c r="E2" s="3">
        <f>IFERROR(__xludf.DUMMYFUNCTION("""COMPUTED_VALUE"""),27.0)</f>
        <v>27</v>
      </c>
      <c r="F2" s="3">
        <f>IFERROR(__xludf.DUMMYFUNCTION("""COMPUTED_VALUE"""),65.0)</f>
        <v>65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IFERROR(__xludf.DUMMYFUNCTION("""COMPUTED_VALUE"""),93.0)</f>
        <v>93</v>
      </c>
      <c r="P2" s="3">
        <f>IFERROR(__xludf.DUMMYFUNCTION("""COMPUTED_VALUE"""),15.0)</f>
        <v>15</v>
      </c>
      <c r="Q2" s="3">
        <f>IFERROR(__xludf.DUMMYFUNCTION("""COMPUTED_VALUE"""),42.0)</f>
        <v>42</v>
      </c>
      <c r="R2" s="3">
        <f>IFERROR(__xludf.DUMMYFUNCTION("""COMPUTED_VALUE"""),100.0)</f>
        <v>100</v>
      </c>
      <c r="S2" s="3">
        <f>IFERROR(__xludf.DUMMYFUNCTION("""COMPUTED_VALUE"""),90.0)</f>
        <v>90</v>
      </c>
      <c r="T2" s="3">
        <f>IFERROR(__xludf.DUMMYFUNCTION("""COMPUTED_VALUE"""),22.0)</f>
        <v>22</v>
      </c>
      <c r="U2" s="3">
        <f>IFERROR(__xludf.DUMMYFUNCTION("""COMPUTED_VALUE"""),36.0)</f>
        <v>36</v>
      </c>
      <c r="V2" s="3">
        <f>IFERROR(__xludf.DUMMYFUNCTION("""COMPUTED_VALUE"""),49.0)</f>
        <v>49</v>
      </c>
      <c r="W2" s="3">
        <f>IFERROR(__xludf.DUMMYFUNCTION("""COMPUTED_VALUE"""),36.0)</f>
        <v>36</v>
      </c>
      <c r="X2" s="3">
        <f>IFERROR(__xludf.DUMMYFUNCTION("""COMPUTED_VALUE"""),73.0)</f>
        <v>73</v>
      </c>
      <c r="Y2" s="3">
        <f>IFERROR(__xludf.DUMMYFUNCTION("""COMPUTED_VALUE"""),67.0)</f>
        <v>67</v>
      </c>
      <c r="Z2" s="3">
        <f>IFERROR(__xludf.DUMMYFUNCTION("""COMPUTED_VALUE"""),37.0)</f>
        <v>37</v>
      </c>
      <c r="AA2" s="3">
        <f>IFERROR(__xludf.DUMMYFUNCTION("""COMPUTED_VALUE"""),45.0)</f>
        <v>45</v>
      </c>
      <c r="AB2" s="3">
        <f>IFERROR(__xludf.DUMMYFUNCTION("""COMPUTED_VALUE"""),58.0)</f>
        <v>58</v>
      </c>
      <c r="AC2" s="3">
        <f>IFERROR(__xludf.DUMMYFUNCTION("""COMPUTED_VALUE"""),81.0)</f>
        <v>81</v>
      </c>
      <c r="AD2" s="3">
        <f>IFERROR(__xludf.DUMMYFUNCTION("""COMPUTED_VALUE"""),74.0)</f>
        <v>74</v>
      </c>
      <c r="AE2" s="3">
        <f>IFERROR(__xludf.DUMMYFUNCTION("""COMPUTED_VALUE"""),80.0)</f>
        <v>80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IFERROR(__xludf.DUMMYFUNCTION("""COMPUTED_VALUE"""),30.0)</f>
        <v>30</v>
      </c>
      <c r="AI2" s="3">
        <f>IFERROR(__xludf.DUMMYFUNCTION("""COMPUTED_VALUE"""),52.0)</f>
        <v>52</v>
      </c>
      <c r="AJ2" s="3">
        <f>IFERROR(__xludf.DUMMYFUNCTION("""COMPUTED_VALUE"""),79.0)</f>
        <v>79</v>
      </c>
      <c r="AK2" s="3">
        <f>IFERROR(__xludf.DUMMYFUNCTION("""COMPUTED_VALUE"""),92.0)</f>
        <v>92</v>
      </c>
      <c r="AL2" s="3">
        <f>IFERROR(__xludf.DUMMYFUNCTION("""COMPUTED_VALUE"""),100.0)</f>
        <v>100</v>
      </c>
      <c r="AM2" s="3">
        <f>IFERROR(__xludf.DUMMYFUNCTION("""COMPUTED_VALUE"""),77.0)</f>
        <v>77</v>
      </c>
      <c r="AN2" s="3">
        <f>IFERROR(__xludf.DUMMYFUNCTION("""COMPUTED_VALUE"""),46.0)</f>
        <v>46</v>
      </c>
      <c r="AO2" s="3">
        <f>IFERROR(__xludf.DUMMYFUNCTION("""COMPUTED_VALUE"""),37.0)</f>
        <v>37</v>
      </c>
      <c r="AP2" s="3">
        <f>IFERROR(__xludf.DUMMYFUNCTION("""COMPUTED_VALUE"""),70.0)</f>
        <v>70</v>
      </c>
      <c r="AQ2" s="3">
        <f>IFERROR(__xludf.DUMMYFUNCTION("""COMPUTED_VALUE"""),100.0)</f>
        <v>100</v>
      </c>
      <c r="AR2" s="3">
        <f>IFERROR(__xludf.DUMMYFUNCTION("""COMPUTED_VALUE"""),62.0)</f>
        <v>62</v>
      </c>
      <c r="AS2" s="3">
        <f>IFERROR(__xludf.DUMMYFUNCTION("""COMPUTED_VALUE"""),55.0)</f>
        <v>55</v>
      </c>
      <c r="AT2" s="3">
        <f>IFERROR(__xludf.DUMMYFUNCTION("""COMPUTED_VALUE"""),89.0)</f>
        <v>89</v>
      </c>
      <c r="AU2" s="3">
        <f>IFERROR(__xludf.DUMMYFUNCTION("""COMPUTED_VALUE"""),97.0)</f>
        <v>97</v>
      </c>
      <c r="AV2" s="3">
        <f>IFERROR(__xludf.DUMMYFUNCTION("""COMPUTED_VALUE"""),75.0)</f>
        <v>75</v>
      </c>
      <c r="AW2" s="3">
        <f>IFERROR(__xludf.DUMMYFUNCTION("""COMPUTED_VALUE"""),74.0)</f>
        <v>74</v>
      </c>
      <c r="AX2" s="3">
        <f>IFERROR(__xludf.DUMMYFUNCTION("""COMPUTED_VALUE"""),76.0)</f>
        <v>76</v>
      </c>
      <c r="AY2" s="3">
        <f>IFERROR(__xludf.DUMMYFUNCTION("""COMPUTED_VALUE"""),57.0)</f>
        <v>57</v>
      </c>
      <c r="AZ2" s="3">
        <f>IFERROR(__xludf.DUMMYFUNCTION("""COMPUTED_VALUE"""),40.0)</f>
        <v>40</v>
      </c>
      <c r="BA2" s="3">
        <f>IFERROR(__xludf.DUMMYFUNCTION("""COMPUTED_VALUE"""),48.0)</f>
        <v>48</v>
      </c>
      <c r="BB2" s="3">
        <f>IFERROR(__xludf.DUMMYFUNCTION("""COMPUTED_VALUE"""),51.0)</f>
        <v>51</v>
      </c>
      <c r="BC2" s="3">
        <f>IFERROR(__xludf.DUMMYFUNCTION("""COMPUTED_VALUE"""),100.0)</f>
        <v>100</v>
      </c>
      <c r="BD2" s="3">
        <f>IFERROR(__xludf.DUMMYFUNCTION("""COMPUTED_VALUE"""),80.0)</f>
        <v>80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IFERROR(__xludf.DUMMYFUNCTION("""COMPUTED_VALUE"""),69.0)</f>
        <v>69</v>
      </c>
      <c r="D3" s="3">
        <f>IFERROR(__xludf.DUMMYFUNCTION("""COMPUTED_VALUE"""),100.0)</f>
        <v>100</v>
      </c>
      <c r="E3" s="3">
        <f>IFERROR(__xludf.DUMMYFUNCTION("""COMPUTED_VALUE"""),20.0)</f>
        <v>20</v>
      </c>
      <c r="F3" s="3">
        <f>IFERROR(__xludf.DUMMYFUNCTION("""COMPUTED_VALUE"""),100.0)</f>
        <v>100</v>
      </c>
      <c r="G3" s="3">
        <f>IFERROR(__xludf.DUMMYFUNCTION("""COMPUTED_VALUE"""),70.0)</f>
        <v>70</v>
      </c>
      <c r="H3" s="3">
        <f>IFERROR(__xludf.DUMMYFUNCTION("""COMPUTED_VALUE"""),45.0)</f>
        <v>45</v>
      </c>
      <c r="I3" s="3">
        <f>IFERROR(__xludf.DUMMYFUNCTION("""COMPUTED_VALUE"""),74.0)</f>
        <v>74</v>
      </c>
      <c r="J3" s="3">
        <f>IFERROR(__xludf.DUMMYFUNCTION("""COMPUTED_VALUE"""),28.0)</f>
        <v>28</v>
      </c>
      <c r="K3" s="3">
        <f>IFERROR(__xludf.DUMMYFUNCTION("""COMPUTED_VALUE"""),18.0)</f>
        <v>18</v>
      </c>
      <c r="L3" s="3">
        <f>IFERROR(__xludf.DUMMYFUNCTION("""COMPUTED_VALUE"""),37.0)</f>
        <v>37</v>
      </c>
      <c r="M3" s="3">
        <f>IFERROR(__xludf.DUMMYFUNCTION("""COMPUTED_VALUE"""),89.0)</f>
        <v>89</v>
      </c>
      <c r="N3" s="3">
        <f>IFERROR(__xludf.DUMMYFUNCTION("""COMPUTED_VALUE"""),81.0)</f>
        <v>81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IFERROR(__xludf.DUMMYFUNCTION("""COMPUTED_VALUE"""),49.0)</f>
        <v>49</v>
      </c>
      <c r="S3" s="3">
        <f>IFERROR(__xludf.DUMMYFUNCTION("""COMPUTED_VALUE"""),100.0)</f>
        <v>100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IFERROR(__xludf.DUMMYFUNCTION("""COMPUTED_VALUE"""),72.0)</f>
        <v>72</v>
      </c>
      <c r="AG3" s="3">
        <f>IFERROR(__xludf.DUMMYFUNCTION("""COMPUTED_VALUE"""),69.0)</f>
        <v>69</v>
      </c>
      <c r="AH3" s="3">
        <f>IFERROR(__xludf.DUMMYFUNCTION("""COMPUTED_VALUE"""),62.0)</f>
        <v>62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IFERROR(__xludf.DUMMYFUNCTION("""COMPUTED_VALUE"""),71.0)</f>
        <v>71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IFERROR(__xludf.DUMMYFUNCTION("""COMPUTED_VALUE"""),79.0)</f>
        <v>79</v>
      </c>
      <c r="AR3" s="3">
        <f>IFERROR(__xludf.DUMMYFUNCTION("""COMPUTED_VALUE"""),100.0)</f>
        <v>100</v>
      </c>
      <c r="AS3" s="3">
        <f>IFERROR(__xludf.DUMMYFUNCTION("""COMPUTED_VALUE"""),33.0)</f>
        <v>33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IFERROR(__xludf.DUMMYFUNCTION("""COMPUTED_VALUE"""),80.0)</f>
        <v>80</v>
      </c>
      <c r="BD3" s="3">
        <f>IFERROR(__xludf.DUMMYFUNCTION("""COMPUTED_VALUE"""),100.0)</f>
        <v>100</v>
      </c>
      <c r="BE3" s="3">
        <f>IFERROR(__xludf.DUMMYFUNCTION("""COMPUTED_VALUE"""),47.0)</f>
        <v>47</v>
      </c>
      <c r="BF3" s="3">
        <f>IFERROR(__xludf.DUMMYFUNCTION("""COMPUTED_VALUE"""),68.0)</f>
        <v>68</v>
      </c>
      <c r="BG3" s="3">
        <f>IFERROR(__xludf.DUMMYFUNCTION("""COMPUTED_VALUE"""),77.0)</f>
        <v>77</v>
      </c>
      <c r="BH3" s="3">
        <f>IFERROR(__xludf.DUMMYFUNCTION("""COMPUTED_VALUE"""),56.0)</f>
        <v>56</v>
      </c>
      <c r="BI3" s="3">
        <f>IFERROR(__xludf.DUMMYFUNCTION("""COMPUTED_VALUE"""),57.0)</f>
        <v>57</v>
      </c>
      <c r="BJ3" s="3">
        <f>IFERROR(__xludf.DUMMYFUNCTION("""COMPUTED_VALUE"""),31.0)</f>
        <v>31</v>
      </c>
      <c r="BK3" s="3">
        <f>IFERROR(__xludf.DUMMYFUNCTION("""COMPUTED_VALUE"""),12.0)</f>
        <v>12</v>
      </c>
      <c r="BL3" s="3">
        <f>IFERROR(__xludf.DUMMYFUNCTION("""COMPUTED_VALUE"""),53.0)</f>
        <v>53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IFERROR(__xludf.DUMMYFUNCTION("""COMPUTED_VALUE"""),0.0)</f>
        <v>0</v>
      </c>
      <c r="D4" s="3">
        <f>IFERROR(__xludf.DUMMYFUNCTION("""COMPUTED_VALUE"""),27.0)</f>
        <v>27</v>
      </c>
      <c r="E4" s="3">
        <f>IFERROR(__xludf.DUMMYFUNCTION("""COMPUTED_VALUE"""),100.0)</f>
        <v>100</v>
      </c>
      <c r="F4" s="3">
        <f>IFERROR(__xludf.DUMMYFUNCTION("""COMPUTED_VALUE"""),94.0)</f>
        <v>94</v>
      </c>
      <c r="G4" s="3">
        <f>IFERROR(__xludf.DUMMYFUNCTION("""COMPUTED_VALUE"""),22.0)</f>
        <v>22</v>
      </c>
      <c r="H4" s="3">
        <f>IFERROR(__xludf.DUMMYFUNCTION("""COMPUTED_VALUE"""),45.0)</f>
        <v>45</v>
      </c>
      <c r="I4" s="3">
        <f>IFERROR(__xludf.DUMMYFUNCTION("""COMPUTED_VALUE"""),52.0)</f>
        <v>52</v>
      </c>
      <c r="J4" s="3">
        <f>IFERROR(__xludf.DUMMYFUNCTION("""COMPUTED_VALUE"""),13.0)</f>
        <v>13</v>
      </c>
      <c r="K4" s="3">
        <f>IFERROR(__xludf.DUMMYFUNCTION("""COMPUTED_VALUE"""),5.0)</f>
        <v>5</v>
      </c>
      <c r="L4" s="3">
        <f>IFERROR(__xludf.DUMMYFUNCTION("""COMPUTED_VALUE"""),7.0)</f>
        <v>7</v>
      </c>
      <c r="M4" s="3">
        <f>IFERROR(__xludf.DUMMYFUNCTION("""COMPUTED_VALUE"""),37.0)</f>
        <v>37</v>
      </c>
      <c r="N4" s="3">
        <f>IFERROR(__xludf.DUMMYFUNCTION("""COMPUTED_VALUE"""),13.0)</f>
        <v>13</v>
      </c>
      <c r="O4" s="3">
        <f>IFERROR(__xludf.DUMMYFUNCTION("""COMPUTED_VALUE"""),16.0)</f>
        <v>16</v>
      </c>
      <c r="P4" s="3">
        <f>IFERROR(__xludf.DUMMYFUNCTION("""COMPUTED_VALUE"""),6.0)</f>
        <v>6</v>
      </c>
      <c r="Q4" s="3">
        <f>IFERROR(__xludf.DUMMYFUNCTION("""COMPUTED_VALUE"""),4.0)</f>
        <v>4</v>
      </c>
      <c r="R4" s="3">
        <f>IFERROR(__xludf.DUMMYFUNCTION("""COMPUTED_VALUE"""),11.0)</f>
        <v>11</v>
      </c>
      <c r="S4" s="3">
        <f>IFERROR(__xludf.DUMMYFUNCTION("""COMPUTED_VALUE"""),27.0)</f>
        <v>27</v>
      </c>
      <c r="T4" s="3">
        <f>IFERROR(__xludf.DUMMYFUNCTION("""COMPUTED_VALUE"""),2.0)</f>
        <v>2</v>
      </c>
      <c r="U4" s="3">
        <f>IFERROR(__xludf.DUMMYFUNCTION("""COMPUTED_VALUE"""),18.0)</f>
        <v>18</v>
      </c>
      <c r="V4" s="3">
        <f>IFERROR(__xludf.DUMMYFUNCTION("""COMPUTED_VALUE"""),42.0)</f>
        <v>42</v>
      </c>
      <c r="W4" s="3">
        <f>IFERROR(__xludf.DUMMYFUNCTION("""COMPUTED_VALUE"""),24.0)</f>
        <v>24</v>
      </c>
      <c r="X4" s="3">
        <f>IFERROR(__xludf.DUMMYFUNCTION("""COMPUTED_VALUE"""),31.0)</f>
        <v>31</v>
      </c>
      <c r="Y4" s="3">
        <f>IFERROR(__xludf.DUMMYFUNCTION("""COMPUTED_VALUE"""),44.0)</f>
        <v>44</v>
      </c>
      <c r="Z4" s="3">
        <f>IFERROR(__xludf.DUMMYFUNCTION("""COMPUTED_VALUE"""),10.0)</f>
        <v>10</v>
      </c>
      <c r="AA4" s="3">
        <f>IFERROR(__xludf.DUMMYFUNCTION("""COMPUTED_VALUE"""),15.0)</f>
        <v>15</v>
      </c>
      <c r="AB4" s="3">
        <f>IFERROR(__xludf.DUMMYFUNCTION("""COMPUTED_VALUE"""),13.0)</f>
        <v>13</v>
      </c>
      <c r="AC4" s="3">
        <f>IFERROR(__xludf.DUMMYFUNCTION("""COMPUTED_VALUE"""),77.0)</f>
        <v>77</v>
      </c>
      <c r="AD4" s="3">
        <f>IFERROR(__xludf.DUMMYFUNCTION("""COMPUTED_VALUE"""),12.0)</f>
        <v>12</v>
      </c>
      <c r="AE4" s="3">
        <f>IFERROR(__xludf.DUMMYFUNCTION("""COMPUTED_VALUE"""),18.0)</f>
        <v>18</v>
      </c>
      <c r="AF4" s="3">
        <f>IFERROR(__xludf.DUMMYFUNCTION("""COMPUTED_VALUE"""),37.0)</f>
        <v>37</v>
      </c>
      <c r="AG4" s="3">
        <f>IFERROR(__xludf.DUMMYFUNCTION("""COMPUTED_VALUE"""),47.0)</f>
        <v>47</v>
      </c>
      <c r="AH4" s="3">
        <f>IFERROR(__xludf.DUMMYFUNCTION("""COMPUTED_VALUE"""),100.0)</f>
        <v>100</v>
      </c>
      <c r="AI4" s="3">
        <f>IFERROR(__xludf.DUMMYFUNCTION("""COMPUTED_VALUE"""),43.0)</f>
        <v>43</v>
      </c>
      <c r="AJ4" s="3">
        <f>IFERROR(__xludf.DUMMYFUNCTION("""COMPUTED_VALUE"""),29.0)</f>
        <v>29</v>
      </c>
      <c r="AK4" s="3">
        <f>IFERROR(__xludf.DUMMYFUNCTION("""COMPUTED_VALUE"""),35.0)</f>
        <v>35</v>
      </c>
      <c r="AL4" s="3">
        <f>IFERROR(__xludf.DUMMYFUNCTION("""COMPUTED_VALUE"""),42.0)</f>
        <v>42</v>
      </c>
      <c r="AM4" s="3">
        <f>IFERROR(__xludf.DUMMYFUNCTION("""COMPUTED_VALUE"""),32.0)</f>
        <v>32</v>
      </c>
      <c r="AN4" s="3">
        <f>IFERROR(__xludf.DUMMYFUNCTION("""COMPUTED_VALUE"""),14.0)</f>
        <v>14</v>
      </c>
      <c r="AO4" s="3">
        <f>IFERROR(__xludf.DUMMYFUNCTION("""COMPUTED_VALUE"""),11.0)</f>
        <v>11</v>
      </c>
      <c r="AP4" s="3">
        <f>IFERROR(__xludf.DUMMYFUNCTION("""COMPUTED_VALUE"""),10.0)</f>
        <v>10</v>
      </c>
      <c r="AQ4" s="3">
        <f>IFERROR(__xludf.DUMMYFUNCTION("""COMPUTED_VALUE"""),13.0)</f>
        <v>13</v>
      </c>
      <c r="AR4" s="3">
        <f>IFERROR(__xludf.DUMMYFUNCTION("""COMPUTED_VALUE"""),48.0)</f>
        <v>48</v>
      </c>
      <c r="AS4" s="3">
        <f>IFERROR(__xludf.DUMMYFUNCTION("""COMPUTED_VALUE"""),100.0)</f>
        <v>100</v>
      </c>
      <c r="AT4" s="3">
        <f>IFERROR(__xludf.DUMMYFUNCTION("""COMPUTED_VALUE"""),75.0)</f>
        <v>75</v>
      </c>
      <c r="AU4" s="3">
        <f>IFERROR(__xludf.DUMMYFUNCTION("""COMPUTED_VALUE"""),74.0)</f>
        <v>74</v>
      </c>
      <c r="AV4" s="3">
        <f>IFERROR(__xludf.DUMMYFUNCTION("""COMPUTED_VALUE"""),49.0)</f>
        <v>49</v>
      </c>
      <c r="AW4" s="3">
        <f>IFERROR(__xludf.DUMMYFUNCTION("""COMPUTED_VALUE"""),19.0)</f>
        <v>19</v>
      </c>
      <c r="AX4" s="3">
        <f>IFERROR(__xludf.DUMMYFUNCTION("""COMPUTED_VALUE"""),69.0)</f>
        <v>69</v>
      </c>
      <c r="AY4" s="3">
        <f>IFERROR(__xludf.DUMMYFUNCTION("""COMPUTED_VALUE"""),42.0)</f>
        <v>42</v>
      </c>
      <c r="AZ4" s="3">
        <f>IFERROR(__xludf.DUMMYFUNCTION("""COMPUTED_VALUE"""),25.0)</f>
        <v>25</v>
      </c>
      <c r="BA4" s="3">
        <f>IFERROR(__xludf.DUMMYFUNCTION("""COMPUTED_VALUE"""),13.0)</f>
        <v>13</v>
      </c>
      <c r="BB4" s="3">
        <f>IFERROR(__xludf.DUMMYFUNCTION("""COMPUTED_VALUE"""),68.0)</f>
        <v>68</v>
      </c>
      <c r="BC4" s="3">
        <f>IFERROR(__xludf.DUMMYFUNCTION("""COMPUTED_VALUE"""),27.0)</f>
        <v>27</v>
      </c>
      <c r="BD4" s="3">
        <f>IFERROR(__xludf.DUMMYFUNCTION("""COMPUTED_VALUE"""),30.0)</f>
        <v>30</v>
      </c>
      <c r="BE4" s="3">
        <f>IFERROR(__xludf.DUMMYFUNCTION("""COMPUTED_VALUE"""),16.0)</f>
        <v>16</v>
      </c>
      <c r="BF4" s="3">
        <f>IFERROR(__xludf.DUMMYFUNCTION("""COMPUTED_VALUE"""),17.0)</f>
        <v>17</v>
      </c>
      <c r="BG4" s="3">
        <f>IFERROR(__xludf.DUMMYFUNCTION("""COMPUTED_VALUE"""),27.0)</f>
        <v>27</v>
      </c>
      <c r="BH4" s="3">
        <f>IFERROR(__xludf.DUMMYFUNCTION("""COMPUTED_VALUE"""),7.0)</f>
        <v>7</v>
      </c>
      <c r="BI4" s="3">
        <f>IFERROR(__xludf.DUMMYFUNCTION("""COMPUTED_VALUE"""),14.0)</f>
        <v>14</v>
      </c>
      <c r="BJ4" s="3">
        <f>IFERROR(__xludf.DUMMYFUNCTION("""COMPUTED_VALUE"""),9.0)</f>
        <v>9</v>
      </c>
      <c r="BK4" s="3">
        <f>IFERROR(__xludf.DUMMYFUNCTION("""COMPUTED_VALUE"""),2.0)</f>
        <v>2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IFERROR(__xludf.DUMMYFUNCTION("query(importrange(""https://docs.google.com/spreadsheets/d/1Aimy31Zwh1I1xd64gnv2RK-m7I4loVcUHZuxh183vgI/edit#gid=1813723422"",""Massachusetts!A3:XX15""),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IFERROR(__xludf.DUMMYFUNCTION("""COMPUTED_VALUE"""),28.0)</f>
        <v>28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IFERROR(__xludf.DUMMYFUNCTION("""COMPUTED_VALUE"""),28.0)</f>
        <v>28</v>
      </c>
      <c r="Q2" s="3">
        <f>IFERROR(__xludf.DUMMYFUNCTION("""COMPUTED_VALUE"""),45.0)</f>
        <v>45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IFERROR(__xludf.DUMMYFUNCTION("""COMPUTED_VALUE"""),30.0)</f>
        <v>30</v>
      </c>
      <c r="U2" s="3">
        <f>IFERROR(__xludf.DUMMYFUNCTION("""COMPUTED_VALUE"""),60.0)</f>
        <v>60</v>
      </c>
      <c r="V2" s="3">
        <f>IFERROR(__xludf.DUMMYFUNCTION("""COMPUTED_VALUE"""),55.0)</f>
        <v>55</v>
      </c>
      <c r="W2" s="3">
        <f>IFERROR(__xludf.DUMMYFUNCTION("""COMPUTED_VALUE"""),67.0)</f>
        <v>67</v>
      </c>
      <c r="X2" s="3">
        <f>IFERROR(__xludf.DUMMYFUNCTION("""COMPUTED_VALUE"""),74.0)</f>
        <v>74</v>
      </c>
      <c r="Y2" s="3">
        <f>IFERROR(__xludf.DUMMYFUNCTION("""COMPUTED_VALUE"""),50.0)</f>
        <v>50</v>
      </c>
      <c r="Z2" s="3">
        <f>IFERROR(__xludf.DUMMYFUNCTION("""COMPUTED_VALUE"""),49.0)</f>
        <v>49</v>
      </c>
      <c r="AA2" s="3">
        <f>IFERROR(__xludf.DUMMYFUNCTION("""COMPUTED_VALUE"""),70.0)</f>
        <v>70</v>
      </c>
      <c r="AB2" s="3">
        <f>IFERROR(__xludf.DUMMYFUNCTION("""COMPUTED_VALUE"""),90.0)</f>
        <v>90</v>
      </c>
      <c r="AC2" s="3">
        <f>IFERROR(__xludf.DUMMYFUNCTION("""COMPUTED_VALUE"""),72.0)</f>
        <v>72</v>
      </c>
      <c r="AD2" s="3">
        <f>IFERROR(__xludf.DUMMYFUNCTION("""COMPUTED_VALUE"""),52.0)</f>
        <v>52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IFERROR(__xludf.DUMMYFUNCTION("""COMPUTED_VALUE"""),36.0)</f>
        <v>36</v>
      </c>
      <c r="AI2" s="3">
        <f>IFERROR(__xludf.DUMMYFUNCTION("""COMPUTED_VALUE"""),75.0)</f>
        <v>75</v>
      </c>
      <c r="AJ2" s="3">
        <f>IFERROR(__xludf.DUMMYFUNCTION("""COMPUTED_VALUE"""),80.0)</f>
        <v>80</v>
      </c>
      <c r="AK2" s="3">
        <f>IFERROR(__xludf.DUMMYFUNCTION("""COMPUTED_VALUE"""),97.0)</f>
        <v>97</v>
      </c>
      <c r="AL2" s="3">
        <f>IFERROR(__xludf.DUMMYFUNCTION("""COMPUTED_VALUE"""),100.0)</f>
        <v>100</v>
      </c>
      <c r="AM2" s="3">
        <f>IFERROR(__xludf.DUMMYFUNCTION("""COMPUTED_VALUE"""),73.0)</f>
        <v>73</v>
      </c>
      <c r="AN2" s="3">
        <f>IFERROR(__xludf.DUMMYFUNCTION("""COMPUTED_VALUE"""),65.0)</f>
        <v>65</v>
      </c>
      <c r="AO2" s="3">
        <f>IFERROR(__xludf.DUMMYFUNCTION("""COMPUTED_VALUE"""),42.0)</f>
        <v>42</v>
      </c>
      <c r="AP2" s="3">
        <f>IFERROR(__xludf.DUMMYFUNCTION("""COMPUTED_VALUE"""),100.0)</f>
        <v>100</v>
      </c>
      <c r="AQ2" s="3">
        <f>IFERROR(__xludf.DUMMYFUNCTION("""COMPUTED_VALUE"""),100.0)</f>
        <v>100</v>
      </c>
      <c r="AR2" s="3">
        <f>IFERROR(__xludf.DUMMYFUNCTION("""COMPUTED_VALUE"""),99.0)</f>
        <v>99</v>
      </c>
      <c r="AS2" s="3">
        <f>IFERROR(__xludf.DUMMYFUNCTION("""COMPUTED_VALUE"""),47.0)</f>
        <v>47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IFERROR(__xludf.DUMMYFUNCTION("""COMPUTED_VALUE"""),98.0)</f>
        <v>98</v>
      </c>
      <c r="AX2" s="3">
        <f>IFERROR(__xludf.DUMMYFUNCTION("""COMPUTED_VALUE"""),94.0)</f>
        <v>94</v>
      </c>
      <c r="AY2" s="3">
        <f>IFERROR(__xludf.DUMMYFUNCTION("""COMPUTED_VALUE"""),88.0)</f>
        <v>88</v>
      </c>
      <c r="AZ2" s="3">
        <f>IFERROR(__xludf.DUMMYFUNCTION("""COMPUTED_VALUE"""),64.0)</f>
        <v>64</v>
      </c>
      <c r="BA2" s="3">
        <f>IFERROR(__xludf.DUMMYFUNCTION("""COMPUTED_VALUE"""),100.0)</f>
        <v>100</v>
      </c>
      <c r="BB2" s="3">
        <f>IFERROR(__xludf.DUMMYFUNCTION("""COMPUTED_VALUE"""),100.0)</f>
        <v>100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IFERROR(__xludf.DUMMYFUNCTION("""COMPUTED_VALUE"""),94.0)</f>
        <v>94</v>
      </c>
      <c r="D3" s="3">
        <f>IFERROR(__xludf.DUMMYFUNCTION("""COMPUTED_VALUE"""),88.0)</f>
        <v>88</v>
      </c>
      <c r="E3" s="3">
        <f>IFERROR(__xludf.DUMMYFUNCTION("""COMPUTED_VALUE"""),24.0)</f>
        <v>24</v>
      </c>
      <c r="F3" s="3">
        <f>IFERROR(__xludf.DUMMYFUNCTION("""COMPUTED_VALUE"""),94.0)</f>
        <v>94</v>
      </c>
      <c r="G3" s="3">
        <f>IFERROR(__xludf.DUMMYFUNCTION("""COMPUTED_VALUE"""),34.0)</f>
        <v>34</v>
      </c>
      <c r="H3" s="3">
        <f>IFERROR(__xludf.DUMMYFUNCTION("""COMPUTED_VALUE"""),50.0)</f>
        <v>50</v>
      </c>
      <c r="I3" s="3">
        <f>IFERROR(__xludf.DUMMYFUNCTION("""COMPUTED_VALUE"""),79.0)</f>
        <v>79</v>
      </c>
      <c r="J3" s="3">
        <f>IFERROR(__xludf.DUMMYFUNCTION("""COMPUTED_VALUE"""),22.0)</f>
        <v>22</v>
      </c>
      <c r="K3" s="3">
        <f>IFERROR(__xludf.DUMMYFUNCTION("""COMPUTED_VALUE"""),22.0)</f>
        <v>22</v>
      </c>
      <c r="L3" s="3">
        <f>IFERROR(__xludf.DUMMYFUNCTION("""COMPUTED_VALUE"""),40.0)</f>
        <v>40</v>
      </c>
      <c r="M3" s="3">
        <f>IFERROR(__xludf.DUMMYFUNCTION("""COMPUTED_VALUE"""),71.0)</f>
        <v>71</v>
      </c>
      <c r="N3" s="3">
        <f>IFERROR(__xludf.DUMMYFUNCTION("""COMPUTED_VALUE"""),93.0)</f>
        <v>93</v>
      </c>
      <c r="O3" s="3">
        <f>IFERROR(__xludf.DUMMYFUNCTION("""COMPUTED_VALUE"""),98.0)</f>
        <v>98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IFERROR(__xludf.DUMMYFUNCTION("""COMPUTED_VALUE"""),39.0)</f>
        <v>39</v>
      </c>
      <c r="S3" s="3">
        <f>IFERROR(__xludf.DUMMYFUNCTION("""COMPUTED_VALUE"""),71.0)</f>
        <v>71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IFERROR(__xludf.DUMMYFUNCTION("""COMPUTED_VALUE"""),74.0)</f>
        <v>74</v>
      </c>
      <c r="AF3" s="3">
        <f>IFERROR(__xludf.DUMMYFUNCTION("""COMPUTED_VALUE"""),52.0)</f>
        <v>52</v>
      </c>
      <c r="AG3" s="3">
        <f>IFERROR(__xludf.DUMMYFUNCTION("""COMPUTED_VALUE"""),62.0)</f>
        <v>62</v>
      </c>
      <c r="AH3" s="3">
        <f>IFERROR(__xludf.DUMMYFUNCTION("""COMPUTED_VALUE"""),62.0)</f>
        <v>62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IFERROR(__xludf.DUMMYFUNCTION("""COMPUTED_VALUE"""),83.0)</f>
        <v>83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IFERROR(__xludf.DUMMYFUNCTION("""COMPUTED_VALUE"""),96.0)</f>
        <v>96</v>
      </c>
      <c r="AQ3" s="3">
        <f>IFERROR(__xludf.DUMMYFUNCTION("""COMPUTED_VALUE"""),59.0)</f>
        <v>59</v>
      </c>
      <c r="AR3" s="3">
        <f>IFERROR(__xludf.DUMMYFUNCTION("""COMPUTED_VALUE"""),100.0)</f>
        <v>100</v>
      </c>
      <c r="AS3" s="3">
        <f>IFERROR(__xludf.DUMMYFUNCTION("""COMPUTED_VALUE"""),30.0)</f>
        <v>30</v>
      </c>
      <c r="AT3" s="3">
        <f>IFERROR(__xludf.DUMMYFUNCTION("""COMPUTED_VALUE"""),93.0)</f>
        <v>93</v>
      </c>
      <c r="AU3" s="3">
        <f>IFERROR(__xludf.DUMMYFUNCTION("""COMPUTED_VALUE"""),85.0)</f>
        <v>85</v>
      </c>
      <c r="AV3" s="3">
        <f>IFERROR(__xludf.DUMMYFUNCTION("""COMPUTED_VALUE"""),83.0)</f>
        <v>83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IFERROR(__xludf.DUMMYFUNCTION("""COMPUTED_VALUE"""),67.0)</f>
        <v>67</v>
      </c>
      <c r="BB3" s="3">
        <f>IFERROR(__xludf.DUMMYFUNCTION("""COMPUTED_VALUE"""),85.0)</f>
        <v>85</v>
      </c>
      <c r="BC3" s="3">
        <f>IFERROR(__xludf.DUMMYFUNCTION("""COMPUTED_VALUE"""),65.0)</f>
        <v>65</v>
      </c>
      <c r="BD3" s="3">
        <f>IFERROR(__xludf.DUMMYFUNCTION("""COMPUTED_VALUE"""),56.0)</f>
        <v>56</v>
      </c>
      <c r="BE3" s="3">
        <f>IFERROR(__xludf.DUMMYFUNCTION("""COMPUTED_VALUE"""),29.0)</f>
        <v>29</v>
      </c>
      <c r="BF3" s="3">
        <f>IFERROR(__xludf.DUMMYFUNCTION("""COMPUTED_VALUE"""),33.0)</f>
        <v>33</v>
      </c>
      <c r="BG3" s="3">
        <f>IFERROR(__xludf.DUMMYFUNCTION("""COMPUTED_VALUE"""),41.0)</f>
        <v>41</v>
      </c>
      <c r="BH3" s="3">
        <f>IFERROR(__xludf.DUMMYFUNCTION("""COMPUTED_VALUE"""),39.0)</f>
        <v>39</v>
      </c>
      <c r="BI3" s="3">
        <f>IFERROR(__xludf.DUMMYFUNCTION("""COMPUTED_VALUE"""),40.0)</f>
        <v>40</v>
      </c>
      <c r="BJ3" s="3">
        <f>IFERROR(__xludf.DUMMYFUNCTION("""COMPUTED_VALUE"""),22.0)</f>
        <v>22</v>
      </c>
      <c r="BK3" s="3">
        <f>IFERROR(__xludf.DUMMYFUNCTION("""COMPUTED_VALUE"""),15.0)</f>
        <v>15</v>
      </c>
      <c r="BL3" s="3">
        <f>IFERROR(__xludf.DUMMYFUNCTION("""COMPUTED_VALUE"""),54.0)</f>
        <v>54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IFERROR(__xludf.DUMMYFUNCTION("""COMPUTED_VALUE"""),15.0)</f>
        <v>15</v>
      </c>
      <c r="D4" s="3">
        <f>IFERROR(__xludf.DUMMYFUNCTION("""COMPUTED_VALUE"""),16.0)</f>
        <v>16</v>
      </c>
      <c r="E4" s="3">
        <f>IFERROR(__xludf.DUMMYFUNCTION("""COMPUTED_VALUE"""),100.0)</f>
        <v>100</v>
      </c>
      <c r="F4" s="3">
        <f>IFERROR(__xludf.DUMMYFUNCTION("""COMPUTED_VALUE"""),86.0)</f>
        <v>86</v>
      </c>
      <c r="G4" s="3">
        <f>IFERROR(__xludf.DUMMYFUNCTION("""COMPUTED_VALUE"""),24.0)</f>
        <v>24</v>
      </c>
      <c r="H4" s="3">
        <f>IFERROR(__xludf.DUMMYFUNCTION("""COMPUTED_VALUE"""),50.0)</f>
        <v>50</v>
      </c>
      <c r="I4" s="3">
        <f>IFERROR(__xludf.DUMMYFUNCTION("""COMPUTED_VALUE"""),51.0)</f>
        <v>51</v>
      </c>
      <c r="J4" s="3">
        <f>IFERROR(__xludf.DUMMYFUNCTION("""COMPUTED_VALUE"""),8.0)</f>
        <v>8</v>
      </c>
      <c r="K4" s="3">
        <f>IFERROR(__xludf.DUMMYFUNCTION("""COMPUTED_VALUE"""),10.0)</f>
        <v>10</v>
      </c>
      <c r="L4" s="3">
        <f>IFERROR(__xludf.DUMMYFUNCTION("""COMPUTED_VALUE"""),9.0)</f>
        <v>9</v>
      </c>
      <c r="M4" s="3">
        <f>IFERROR(__xludf.DUMMYFUNCTION("""COMPUTED_VALUE"""),27.0)</f>
        <v>27</v>
      </c>
      <c r="N4" s="3">
        <f>IFERROR(__xludf.DUMMYFUNCTION("""COMPUTED_VALUE"""),17.0)</f>
        <v>17</v>
      </c>
      <c r="O4" s="3">
        <f>IFERROR(__xludf.DUMMYFUNCTION("""COMPUTED_VALUE"""),20.0)</f>
        <v>20</v>
      </c>
      <c r="P4" s="3">
        <f>IFERROR(__xludf.DUMMYFUNCTION("""COMPUTED_VALUE"""),4.0)</f>
        <v>4</v>
      </c>
      <c r="Q4" s="3">
        <f>IFERROR(__xludf.DUMMYFUNCTION("""COMPUTED_VALUE"""),4.0)</f>
        <v>4</v>
      </c>
      <c r="R4" s="3">
        <f>IFERROR(__xludf.DUMMYFUNCTION("""COMPUTED_VALUE"""),10.0)</f>
        <v>10</v>
      </c>
      <c r="S4" s="3">
        <f>IFERROR(__xludf.DUMMYFUNCTION("""COMPUTED_VALUE"""),7.0)</f>
        <v>7</v>
      </c>
      <c r="T4" s="3">
        <f>IFERROR(__xludf.DUMMYFUNCTION("""COMPUTED_VALUE"""),4.0)</f>
        <v>4</v>
      </c>
      <c r="U4" s="3">
        <f>IFERROR(__xludf.DUMMYFUNCTION("""COMPUTED_VALUE"""),9.0)</f>
        <v>9</v>
      </c>
      <c r="V4" s="3">
        <f>IFERROR(__xludf.DUMMYFUNCTION("""COMPUTED_VALUE"""),32.0)</f>
        <v>32</v>
      </c>
      <c r="W4" s="3">
        <f>IFERROR(__xludf.DUMMYFUNCTION("""COMPUTED_VALUE"""),23.0)</f>
        <v>23</v>
      </c>
      <c r="X4" s="3">
        <f>IFERROR(__xludf.DUMMYFUNCTION("""COMPUTED_VALUE"""),19.0)</f>
        <v>19</v>
      </c>
      <c r="Y4" s="3">
        <f>IFERROR(__xludf.DUMMYFUNCTION("""COMPUTED_VALUE"""),8.0)</f>
        <v>8</v>
      </c>
      <c r="Z4" s="3">
        <f>IFERROR(__xludf.DUMMYFUNCTION("""COMPUTED_VALUE"""),8.0)</f>
        <v>8</v>
      </c>
      <c r="AA4" s="3">
        <f>IFERROR(__xludf.DUMMYFUNCTION("""COMPUTED_VALUE"""),14.0)</f>
        <v>14</v>
      </c>
      <c r="AB4" s="3">
        <f>IFERROR(__xludf.DUMMYFUNCTION("""COMPUTED_VALUE"""),16.0)</f>
        <v>16</v>
      </c>
      <c r="AC4" s="3">
        <f>IFERROR(__xludf.DUMMYFUNCTION("""COMPUTED_VALUE"""),75.0)</f>
        <v>75</v>
      </c>
      <c r="AD4" s="3">
        <f>IFERROR(__xludf.DUMMYFUNCTION("""COMPUTED_VALUE"""),38.0)</f>
        <v>38</v>
      </c>
      <c r="AE4" s="3">
        <f>IFERROR(__xludf.DUMMYFUNCTION("""COMPUTED_VALUE"""),20.0)</f>
        <v>20</v>
      </c>
      <c r="AF4" s="3">
        <f>IFERROR(__xludf.DUMMYFUNCTION("""COMPUTED_VALUE"""),27.0)</f>
        <v>27</v>
      </c>
      <c r="AG4" s="3">
        <f>IFERROR(__xludf.DUMMYFUNCTION("""COMPUTED_VALUE"""),34.0)</f>
        <v>34</v>
      </c>
      <c r="AH4" s="3">
        <f>IFERROR(__xludf.DUMMYFUNCTION("""COMPUTED_VALUE"""),100.0)</f>
        <v>100</v>
      </c>
      <c r="AI4" s="3">
        <f>IFERROR(__xludf.DUMMYFUNCTION("""COMPUTED_VALUE"""),35.0)</f>
        <v>35</v>
      </c>
      <c r="AJ4" s="3">
        <f>IFERROR(__xludf.DUMMYFUNCTION("""COMPUTED_VALUE"""),34.0)</f>
        <v>34</v>
      </c>
      <c r="AK4" s="3">
        <f>IFERROR(__xludf.DUMMYFUNCTION("""COMPUTED_VALUE"""),33.0)</f>
        <v>33</v>
      </c>
      <c r="AL4" s="3">
        <f>IFERROR(__xludf.DUMMYFUNCTION("""COMPUTED_VALUE"""),45.0)</f>
        <v>45</v>
      </c>
      <c r="AM4" s="3">
        <f>IFERROR(__xludf.DUMMYFUNCTION("""COMPUTED_VALUE"""),23.0)</f>
        <v>23</v>
      </c>
      <c r="AN4" s="3">
        <f>IFERROR(__xludf.DUMMYFUNCTION("""COMPUTED_VALUE"""),17.0)</f>
        <v>17</v>
      </c>
      <c r="AO4" s="3">
        <f>IFERROR(__xludf.DUMMYFUNCTION("""COMPUTED_VALUE"""),13.0)</f>
        <v>13</v>
      </c>
      <c r="AP4" s="3">
        <f>IFERROR(__xludf.DUMMYFUNCTION("""COMPUTED_VALUE"""),18.0)</f>
        <v>18</v>
      </c>
      <c r="AQ4" s="3">
        <f>IFERROR(__xludf.DUMMYFUNCTION("""COMPUTED_VALUE"""),7.0)</f>
        <v>7</v>
      </c>
      <c r="AR4" s="3">
        <f>IFERROR(__xludf.DUMMYFUNCTION("""COMPUTED_VALUE"""),64.0)</f>
        <v>64</v>
      </c>
      <c r="AS4" s="3">
        <f>IFERROR(__xludf.DUMMYFUNCTION("""COMPUTED_VALUE"""),100.0)</f>
        <v>100</v>
      </c>
      <c r="AT4" s="3">
        <f>IFERROR(__xludf.DUMMYFUNCTION("""COMPUTED_VALUE"""),49.0)</f>
        <v>49</v>
      </c>
      <c r="AU4" s="3">
        <f>IFERROR(__xludf.DUMMYFUNCTION("""COMPUTED_VALUE"""),79.0)</f>
        <v>79</v>
      </c>
      <c r="AV4" s="3">
        <f>IFERROR(__xludf.DUMMYFUNCTION("""COMPUTED_VALUE"""),38.0)</f>
        <v>38</v>
      </c>
      <c r="AW4" s="3">
        <f>IFERROR(__xludf.DUMMYFUNCTION("""COMPUTED_VALUE"""),29.0)</f>
        <v>29</v>
      </c>
      <c r="AX4" s="3">
        <f>IFERROR(__xludf.DUMMYFUNCTION("""COMPUTED_VALUE"""),86.0)</f>
        <v>86</v>
      </c>
      <c r="AY4" s="3">
        <f>IFERROR(__xludf.DUMMYFUNCTION("""COMPUTED_VALUE"""),53.0)</f>
        <v>53</v>
      </c>
      <c r="AZ4" s="3">
        <f>IFERROR(__xludf.DUMMYFUNCTION("""COMPUTED_VALUE"""),31.0)</f>
        <v>31</v>
      </c>
      <c r="BA4" s="3">
        <f>IFERROR(__xludf.DUMMYFUNCTION("""COMPUTED_VALUE"""),16.0)</f>
        <v>16</v>
      </c>
      <c r="BB4" s="3">
        <f>IFERROR(__xludf.DUMMYFUNCTION("""COMPUTED_VALUE"""),99.0)</f>
        <v>99</v>
      </c>
      <c r="BC4" s="3">
        <f>IFERROR(__xludf.DUMMYFUNCTION("""COMPUTED_VALUE"""),32.0)</f>
        <v>32</v>
      </c>
      <c r="BD4" s="3">
        <f>IFERROR(__xludf.DUMMYFUNCTION("""COMPUTED_VALUE"""),24.0)</f>
        <v>24</v>
      </c>
      <c r="BE4" s="3">
        <f>IFERROR(__xludf.DUMMYFUNCTION("""COMPUTED_VALUE"""),9.0)</f>
        <v>9</v>
      </c>
      <c r="BF4" s="3">
        <f>IFERROR(__xludf.DUMMYFUNCTION("""COMPUTED_VALUE"""),13.0)</f>
        <v>13</v>
      </c>
      <c r="BG4" s="3">
        <f>IFERROR(__xludf.DUMMYFUNCTION("""COMPUTED_VALUE"""),18.0)</f>
        <v>18</v>
      </c>
      <c r="BH4" s="3">
        <f>IFERROR(__xludf.DUMMYFUNCTION("""COMPUTED_VALUE"""),12.0)</f>
        <v>12</v>
      </c>
      <c r="BI4" s="3">
        <f>IFERROR(__xludf.DUMMYFUNCTION("""COMPUTED_VALUE"""),18.0)</f>
        <v>18</v>
      </c>
      <c r="BJ4" s="3">
        <f>IFERROR(__xludf.DUMMYFUNCTION("""COMPUTED_VALUE"""),8.0)</f>
        <v>8</v>
      </c>
      <c r="BK4" s="3">
        <f>IFERROR(__xludf.DUMMYFUNCTION("""COMPUTED_VALUE"""),3.0)</f>
        <v>3</v>
      </c>
      <c r="BL4" s="3">
        <f>IFERROR(__xludf.DUMMYFUNCTION("""COMPUTED_VALUE"""),9.0)</f>
        <v>9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IFERROR(__xludf.DUMMYFUNCTION("query(importrange(""https://docs.google.com/spreadsheets/d/1Aimy31Zwh1I1xd64gnv2RK-m7I4loVcUHZuxh183vgI/edit#gid=1813723422"",""Maryland!A3:XX15""),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IFERROR(__xludf.DUMMYFUNCTION("""COMPUTED_VALUE"""),20.0)</f>
        <v>20</v>
      </c>
      <c r="F2" s="3">
        <f>IFERROR(__xludf.DUMMYFUNCTION("""COMPUTED_VALUE"""),77.0)</f>
        <v>77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IFERROR(__xludf.DUMMYFUNCTION("""COMPUTED_VALUE"""),89.0)</f>
        <v>89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IFERROR(__xludf.DUMMYFUNCTION("""COMPUTED_VALUE"""),67.0)</f>
        <v>67</v>
      </c>
      <c r="N2" s="3">
        <f>IFERROR(__xludf.DUMMYFUNCTION("""COMPUTED_VALUE"""),85.0)</f>
        <v>85</v>
      </c>
      <c r="O2" s="3">
        <f>IFERROR(__xludf.DUMMYFUNCTION("""COMPUTED_VALUE"""),76.0)</f>
        <v>76</v>
      </c>
      <c r="P2" s="3">
        <f>IFERROR(__xludf.DUMMYFUNCTION("""COMPUTED_VALUE"""),23.0)</f>
        <v>23</v>
      </c>
      <c r="Q2" s="3">
        <f>IFERROR(__xludf.DUMMYFUNCTION("""COMPUTED_VALUE"""),41.0)</f>
        <v>41</v>
      </c>
      <c r="R2" s="3">
        <f>IFERROR(__xludf.DUMMYFUNCTION("""COMPUTED_VALUE"""),100.0)</f>
        <v>100</v>
      </c>
      <c r="S2" s="3">
        <f>IFERROR(__xludf.DUMMYFUNCTION("""COMPUTED_VALUE"""),99.0)</f>
        <v>99</v>
      </c>
      <c r="T2" s="3">
        <f>IFERROR(__xludf.DUMMYFUNCTION("""COMPUTED_VALUE"""),24.0)</f>
        <v>24</v>
      </c>
      <c r="U2" s="3">
        <f>IFERROR(__xludf.DUMMYFUNCTION("""COMPUTED_VALUE"""),45.0)</f>
        <v>45</v>
      </c>
      <c r="V2" s="3">
        <f>IFERROR(__xludf.DUMMYFUNCTION("""COMPUTED_VALUE"""),47.0)</f>
        <v>47</v>
      </c>
      <c r="W2" s="3">
        <f>IFERROR(__xludf.DUMMYFUNCTION("""COMPUTED_VALUE"""),55.0)</f>
        <v>55</v>
      </c>
      <c r="X2" s="3">
        <f>IFERROR(__xludf.DUMMYFUNCTION("""COMPUTED_VALUE"""),43.0)</f>
        <v>43</v>
      </c>
      <c r="Y2" s="3">
        <f>IFERROR(__xludf.DUMMYFUNCTION("""COMPUTED_VALUE"""),44.0)</f>
        <v>44</v>
      </c>
      <c r="Z2" s="3">
        <f>IFERROR(__xludf.DUMMYFUNCTION("""COMPUTED_VALUE"""),52.0)</f>
        <v>52</v>
      </c>
      <c r="AA2" s="3">
        <f>IFERROR(__xludf.DUMMYFUNCTION("""COMPUTED_VALUE"""),50.0)</f>
        <v>50</v>
      </c>
      <c r="AB2" s="3">
        <f>IFERROR(__xludf.DUMMYFUNCTION("""COMPUTED_VALUE"""),50.0)</f>
        <v>50</v>
      </c>
      <c r="AC2" s="3">
        <f>IFERROR(__xludf.DUMMYFUNCTION("""COMPUTED_VALUE"""),55.0)</f>
        <v>55</v>
      </c>
      <c r="AD2" s="3">
        <f>IFERROR(__xludf.DUMMYFUNCTION("""COMPUTED_VALUE"""),43.0)</f>
        <v>43</v>
      </c>
      <c r="AE2" s="3">
        <f>IFERROR(__xludf.DUMMYFUNCTION("""COMPUTED_VALUE"""),58.0)</f>
        <v>58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IFERROR(__xludf.DUMMYFUNCTION("""COMPUTED_VALUE"""),30.0)</f>
        <v>30</v>
      </c>
      <c r="AI2" s="3">
        <f>IFERROR(__xludf.DUMMYFUNCTION("""COMPUTED_VALUE"""),51.0)</f>
        <v>51</v>
      </c>
      <c r="AJ2" s="3">
        <f>IFERROR(__xludf.DUMMYFUNCTION("""COMPUTED_VALUE"""),82.0)</f>
        <v>82</v>
      </c>
      <c r="AK2" s="3">
        <f>IFERROR(__xludf.DUMMYFUNCTION("""COMPUTED_VALUE"""),91.0)</f>
        <v>91</v>
      </c>
      <c r="AL2" s="3">
        <f>IFERROR(__xludf.DUMMYFUNCTION("""COMPUTED_VALUE"""),74.0)</f>
        <v>74</v>
      </c>
      <c r="AM2" s="3">
        <f>IFERROR(__xludf.DUMMYFUNCTION("""COMPUTED_VALUE"""),73.0)</f>
        <v>73</v>
      </c>
      <c r="AN2" s="3">
        <f>IFERROR(__xludf.DUMMYFUNCTION("""COMPUTED_VALUE"""),50.0)</f>
        <v>50</v>
      </c>
      <c r="AO2" s="3">
        <f>IFERROR(__xludf.DUMMYFUNCTION("""COMPUTED_VALUE"""),40.0)</f>
        <v>40</v>
      </c>
      <c r="AP2" s="3">
        <f>IFERROR(__xludf.DUMMYFUNCTION("""COMPUTED_VALUE"""),88.0)</f>
        <v>88</v>
      </c>
      <c r="AQ2" s="3">
        <f>IFERROR(__xludf.DUMMYFUNCTION("""COMPUTED_VALUE"""),100.0)</f>
        <v>100</v>
      </c>
      <c r="AR2" s="3">
        <f>IFERROR(__xludf.DUMMYFUNCTION("""COMPUTED_VALUE"""),99.0)</f>
        <v>99</v>
      </c>
      <c r="AS2" s="3">
        <f>IFERROR(__xludf.DUMMYFUNCTION("""COMPUTED_VALUE"""),37.0)</f>
        <v>37</v>
      </c>
      <c r="AT2" s="3">
        <f>IFERROR(__xludf.DUMMYFUNCTION("""COMPUTED_VALUE"""),81.0)</f>
        <v>81</v>
      </c>
      <c r="AU2" s="3">
        <f>IFERROR(__xludf.DUMMYFUNCTION("""COMPUTED_VALUE"""),93.0)</f>
        <v>93</v>
      </c>
      <c r="AV2" s="3">
        <f>IFERROR(__xludf.DUMMYFUNCTION("""COMPUTED_VALUE"""),100.0)</f>
        <v>100</v>
      </c>
      <c r="AW2" s="3">
        <f>IFERROR(__xludf.DUMMYFUNCTION("""COMPUTED_VALUE"""),75.0)</f>
        <v>75</v>
      </c>
      <c r="AX2" s="3">
        <f>IFERROR(__xludf.DUMMYFUNCTION("""COMPUTED_VALUE"""),75.0)</f>
        <v>75</v>
      </c>
      <c r="AY2" s="3">
        <f>IFERROR(__xludf.DUMMYFUNCTION("""COMPUTED_VALUE"""),65.0)</f>
        <v>65</v>
      </c>
      <c r="AZ2" s="3">
        <f>IFERROR(__xludf.DUMMYFUNCTION("""COMPUTED_VALUE"""),48.0)</f>
        <v>48</v>
      </c>
      <c r="BA2" s="3">
        <f>IFERROR(__xludf.DUMMYFUNCTION("""COMPUTED_VALUE"""),85.0)</f>
        <v>85</v>
      </c>
      <c r="BB2" s="3">
        <f>IFERROR(__xludf.DUMMYFUNCTION("""COMPUTED_VALUE"""),86.0)</f>
        <v>86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IFERROR(__xludf.DUMMYFUNCTION("""COMPUTED_VALUE"""),96.0)</f>
        <v>96</v>
      </c>
      <c r="D3" s="3">
        <f>IFERROR(__xludf.DUMMYFUNCTION("""COMPUTED_VALUE"""),95.0)</f>
        <v>95</v>
      </c>
      <c r="E3" s="3">
        <f>IFERROR(__xludf.DUMMYFUNCTION("""COMPUTED_VALUE"""),27.0)</f>
        <v>27</v>
      </c>
      <c r="F3" s="3">
        <f>IFERROR(__xludf.DUMMYFUNCTION("""COMPUTED_VALUE"""),100.0)</f>
        <v>100</v>
      </c>
      <c r="G3" s="3">
        <f>IFERROR(__xludf.DUMMYFUNCTION("""COMPUTED_VALUE"""),62.0)</f>
        <v>62</v>
      </c>
      <c r="H3" s="3">
        <f>IFERROR(__xludf.DUMMYFUNCTION("""COMPUTED_VALUE"""),72.0)</f>
        <v>72</v>
      </c>
      <c r="I3" s="3">
        <f>IFERROR(__xludf.DUMMYFUNCTION("""COMPUTED_VALUE"""),100.0)</f>
        <v>100</v>
      </c>
      <c r="J3" s="3">
        <f>IFERROR(__xludf.DUMMYFUNCTION("""COMPUTED_VALUE"""),28.0)</f>
        <v>28</v>
      </c>
      <c r="K3" s="3">
        <f>IFERROR(__xludf.DUMMYFUNCTION("""COMPUTED_VALUE"""),28.0)</f>
        <v>28</v>
      </c>
      <c r="L3" s="3">
        <f>IFERROR(__xludf.DUMMYFUNCTION("""COMPUTED_VALUE"""),41.0)</f>
        <v>41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IFERROR(__xludf.DUMMYFUNCTION("""COMPUTED_VALUE"""),39.0)</f>
        <v>39</v>
      </c>
      <c r="S3" s="3">
        <f>IFERROR(__xludf.DUMMYFUNCTION("""COMPUTED_VALUE"""),100.0)</f>
        <v>100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IFERROR(__xludf.DUMMYFUNCTION("""COMPUTED_VALUE"""),50.0)</f>
        <v>50</v>
      </c>
      <c r="AG3" s="3">
        <f>IFERROR(__xludf.DUMMYFUNCTION("""COMPUTED_VALUE"""),67.0)</f>
        <v>67</v>
      </c>
      <c r="AH3" s="3">
        <f>IFERROR(__xludf.DUMMYFUNCTION("""COMPUTED_VALUE"""),68.0)</f>
        <v>68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IFERROR(__xludf.DUMMYFUNCTION("""COMPUTED_VALUE"""),78.0)</f>
        <v>78</v>
      </c>
      <c r="AR3" s="3">
        <f>IFERROR(__xludf.DUMMYFUNCTION("""COMPUTED_VALUE"""),100.0)</f>
        <v>100</v>
      </c>
      <c r="AS3" s="3">
        <f>IFERROR(__xludf.DUMMYFUNCTION("""COMPUTED_VALUE"""),36.0)</f>
        <v>36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IFERROR(__xludf.DUMMYFUNCTION("""COMPUTED_VALUE"""),95.0)</f>
        <v>95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IFERROR(__xludf.DUMMYFUNCTION("""COMPUTED_VALUE"""),90.0)</f>
        <v>90</v>
      </c>
      <c r="BD3" s="3">
        <f>IFERROR(__xludf.DUMMYFUNCTION("""COMPUTED_VALUE"""),89.0)</f>
        <v>89</v>
      </c>
      <c r="BE3" s="3">
        <f>IFERROR(__xludf.DUMMYFUNCTION("""COMPUTED_VALUE"""),41.0)</f>
        <v>41</v>
      </c>
      <c r="BF3" s="3">
        <f>IFERROR(__xludf.DUMMYFUNCTION("""COMPUTED_VALUE"""),49.0)</f>
        <v>49</v>
      </c>
      <c r="BG3" s="3">
        <f>IFERROR(__xludf.DUMMYFUNCTION("""COMPUTED_VALUE"""),64.0)</f>
        <v>64</v>
      </c>
      <c r="BH3" s="3">
        <f>IFERROR(__xludf.DUMMYFUNCTION("""COMPUTED_VALUE"""),54.0)</f>
        <v>54</v>
      </c>
      <c r="BI3" s="3">
        <f>IFERROR(__xludf.DUMMYFUNCTION("""COMPUTED_VALUE"""),48.0)</f>
        <v>48</v>
      </c>
      <c r="BJ3" s="3">
        <f>IFERROR(__xludf.DUMMYFUNCTION("""COMPUTED_VALUE"""),32.0)</f>
        <v>32</v>
      </c>
      <c r="BK3" s="3">
        <f>IFERROR(__xludf.DUMMYFUNCTION("""COMPUTED_VALUE"""),21.0)</f>
        <v>21</v>
      </c>
      <c r="BL3" s="3">
        <f>IFERROR(__xludf.DUMMYFUNCTION("""COMPUTED_VALUE"""),78.0)</f>
        <v>78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IFERROR(__xludf.DUMMYFUNCTION("""COMPUTED_VALUE"""),15.0)</f>
        <v>15</v>
      </c>
      <c r="D4" s="3">
        <f>IFERROR(__xludf.DUMMYFUNCTION("""COMPUTED_VALUE"""),20.0)</f>
        <v>20</v>
      </c>
      <c r="E4" s="3">
        <f>IFERROR(__xludf.DUMMYFUNCTION("""COMPUTED_VALUE"""),100.0)</f>
        <v>100</v>
      </c>
      <c r="F4" s="3">
        <f>IFERROR(__xludf.DUMMYFUNCTION("""COMPUTED_VALUE"""),87.0)</f>
        <v>87</v>
      </c>
      <c r="G4" s="3">
        <f>IFERROR(__xludf.DUMMYFUNCTION("""COMPUTED_VALUE"""),34.0)</f>
        <v>34</v>
      </c>
      <c r="H4" s="3">
        <f>IFERROR(__xludf.DUMMYFUNCTION("""COMPUTED_VALUE"""),59.0)</f>
        <v>59</v>
      </c>
      <c r="I4" s="3">
        <f>IFERROR(__xludf.DUMMYFUNCTION("""COMPUTED_VALUE"""),51.0)</f>
        <v>51</v>
      </c>
      <c r="J4" s="3">
        <f>IFERROR(__xludf.DUMMYFUNCTION("""COMPUTED_VALUE"""),9.0)</f>
        <v>9</v>
      </c>
      <c r="K4" s="3">
        <f>IFERROR(__xludf.DUMMYFUNCTION("""COMPUTED_VALUE"""),7.0)</f>
        <v>7</v>
      </c>
      <c r="L4" s="3">
        <f>IFERROR(__xludf.DUMMYFUNCTION("""COMPUTED_VALUE"""),6.0)</f>
        <v>6</v>
      </c>
      <c r="M4" s="3">
        <f>IFERROR(__xludf.DUMMYFUNCTION("""COMPUTED_VALUE"""),21.0)</f>
        <v>21</v>
      </c>
      <c r="N4" s="3">
        <f>IFERROR(__xludf.DUMMYFUNCTION("""COMPUTED_VALUE"""),14.0)</f>
        <v>14</v>
      </c>
      <c r="O4" s="3">
        <f>IFERROR(__xludf.DUMMYFUNCTION("""COMPUTED_VALUE"""),30.0)</f>
        <v>30</v>
      </c>
      <c r="P4" s="3">
        <f>IFERROR(__xludf.DUMMYFUNCTION("""COMPUTED_VALUE"""),4.0)</f>
        <v>4</v>
      </c>
      <c r="Q4" s="3">
        <f>IFERROR(__xludf.DUMMYFUNCTION("""COMPUTED_VALUE"""),5.0)</f>
        <v>5</v>
      </c>
      <c r="R4" s="3">
        <f>IFERROR(__xludf.DUMMYFUNCTION("""COMPUTED_VALUE"""),9.0)</f>
        <v>9</v>
      </c>
      <c r="S4" s="3">
        <f>IFERROR(__xludf.DUMMYFUNCTION("""COMPUTED_VALUE"""),13.0)</f>
        <v>13</v>
      </c>
      <c r="T4" s="3">
        <f>IFERROR(__xludf.DUMMYFUNCTION("""COMPUTED_VALUE"""),2.0)</f>
        <v>2</v>
      </c>
      <c r="U4" s="3">
        <f>IFERROR(__xludf.DUMMYFUNCTION("""COMPUTED_VALUE"""),12.0)</f>
        <v>12</v>
      </c>
      <c r="V4" s="3">
        <f>IFERROR(__xludf.DUMMYFUNCTION("""COMPUTED_VALUE"""),19.0)</f>
        <v>19</v>
      </c>
      <c r="W4" s="3">
        <f>IFERROR(__xludf.DUMMYFUNCTION("""COMPUTED_VALUE"""),25.0)</f>
        <v>25</v>
      </c>
      <c r="X4" s="3">
        <f>IFERROR(__xludf.DUMMYFUNCTION("""COMPUTED_VALUE"""),15.0)</f>
        <v>15</v>
      </c>
      <c r="Y4" s="3">
        <f>IFERROR(__xludf.DUMMYFUNCTION("""COMPUTED_VALUE"""),12.0)</f>
        <v>12</v>
      </c>
      <c r="Z4" s="3">
        <f>IFERROR(__xludf.DUMMYFUNCTION("""COMPUTED_VALUE"""),7.0)</f>
        <v>7</v>
      </c>
      <c r="AA4" s="3">
        <f>IFERROR(__xludf.DUMMYFUNCTION("""COMPUTED_VALUE"""),14.0)</f>
        <v>14</v>
      </c>
      <c r="AB4" s="3">
        <f>IFERROR(__xludf.DUMMYFUNCTION("""COMPUTED_VALUE"""),11.0)</f>
        <v>11</v>
      </c>
      <c r="AC4" s="3">
        <f>IFERROR(__xludf.DUMMYFUNCTION("""COMPUTED_VALUE"""),67.0)</f>
        <v>67</v>
      </c>
      <c r="AD4" s="3">
        <f>IFERROR(__xludf.DUMMYFUNCTION("""COMPUTED_VALUE"""),18.0)</f>
        <v>18</v>
      </c>
      <c r="AE4" s="3">
        <f>IFERROR(__xludf.DUMMYFUNCTION("""COMPUTED_VALUE"""),11.0)</f>
        <v>11</v>
      </c>
      <c r="AF4" s="3">
        <f>IFERROR(__xludf.DUMMYFUNCTION("""COMPUTED_VALUE"""),27.0)</f>
        <v>27</v>
      </c>
      <c r="AG4" s="3">
        <f>IFERROR(__xludf.DUMMYFUNCTION("""COMPUTED_VALUE"""),31.0)</f>
        <v>31</v>
      </c>
      <c r="AH4" s="3">
        <f>IFERROR(__xludf.DUMMYFUNCTION("""COMPUTED_VALUE"""),100.0)</f>
        <v>100</v>
      </c>
      <c r="AI4" s="3">
        <f>IFERROR(__xludf.DUMMYFUNCTION("""COMPUTED_VALUE"""),34.0)</f>
        <v>34</v>
      </c>
      <c r="AJ4" s="3">
        <f>IFERROR(__xludf.DUMMYFUNCTION("""COMPUTED_VALUE"""),24.0)</f>
        <v>24</v>
      </c>
      <c r="AK4" s="3">
        <f>IFERROR(__xludf.DUMMYFUNCTION("""COMPUTED_VALUE"""),42.0)</f>
        <v>42</v>
      </c>
      <c r="AL4" s="3">
        <f>IFERROR(__xludf.DUMMYFUNCTION("""COMPUTED_VALUE"""),28.0)</f>
        <v>28</v>
      </c>
      <c r="AM4" s="3">
        <f>IFERROR(__xludf.DUMMYFUNCTION("""COMPUTED_VALUE"""),21.0)</f>
        <v>21</v>
      </c>
      <c r="AN4" s="3">
        <f>IFERROR(__xludf.DUMMYFUNCTION("""COMPUTED_VALUE"""),17.0)</f>
        <v>17</v>
      </c>
      <c r="AO4" s="3">
        <f>IFERROR(__xludf.DUMMYFUNCTION("""COMPUTED_VALUE"""),19.0)</f>
        <v>19</v>
      </c>
      <c r="AP4" s="3">
        <f>IFERROR(__xludf.DUMMYFUNCTION("""COMPUTED_VALUE"""),13.0)</f>
        <v>13</v>
      </c>
      <c r="AQ4" s="3">
        <f>IFERROR(__xludf.DUMMYFUNCTION("""COMPUTED_VALUE"""),8.0)</f>
        <v>8</v>
      </c>
      <c r="AR4" s="3">
        <f>IFERROR(__xludf.DUMMYFUNCTION("""COMPUTED_VALUE"""),75.0)</f>
        <v>75</v>
      </c>
      <c r="AS4" s="3">
        <f>IFERROR(__xludf.DUMMYFUNCTION("""COMPUTED_VALUE"""),100.0)</f>
        <v>100</v>
      </c>
      <c r="AT4" s="3">
        <f>IFERROR(__xludf.DUMMYFUNCTION("""COMPUTED_VALUE"""),58.0)</f>
        <v>58</v>
      </c>
      <c r="AU4" s="3">
        <f>IFERROR(__xludf.DUMMYFUNCTION("""COMPUTED_VALUE"""),75.0)</f>
        <v>75</v>
      </c>
      <c r="AV4" s="3">
        <f>IFERROR(__xludf.DUMMYFUNCTION("""COMPUTED_VALUE"""),52.0)</f>
        <v>52</v>
      </c>
      <c r="AW4" s="3">
        <f>IFERROR(__xludf.DUMMYFUNCTION("""COMPUTED_VALUE"""),21.0)</f>
        <v>21</v>
      </c>
      <c r="AX4" s="3">
        <f>IFERROR(__xludf.DUMMYFUNCTION("""COMPUTED_VALUE"""),79.0)</f>
        <v>79</v>
      </c>
      <c r="AY4" s="3">
        <f>IFERROR(__xludf.DUMMYFUNCTION("""COMPUTED_VALUE"""),57.0)</f>
        <v>57</v>
      </c>
      <c r="AZ4" s="3">
        <f>IFERROR(__xludf.DUMMYFUNCTION("""COMPUTED_VALUE"""),26.0)</f>
        <v>26</v>
      </c>
      <c r="BA4" s="3">
        <f>IFERROR(__xludf.DUMMYFUNCTION("""COMPUTED_VALUE"""),26.0)</f>
        <v>26</v>
      </c>
      <c r="BB4" s="3">
        <f>IFERROR(__xludf.DUMMYFUNCTION("""COMPUTED_VALUE"""),87.0)</f>
        <v>87</v>
      </c>
      <c r="BC4" s="3">
        <f>IFERROR(__xludf.DUMMYFUNCTION("""COMPUTED_VALUE"""),30.0)</f>
        <v>30</v>
      </c>
      <c r="BD4" s="3">
        <f>IFERROR(__xludf.DUMMYFUNCTION("""COMPUTED_VALUE"""),32.0)</f>
        <v>32</v>
      </c>
      <c r="BE4" s="3">
        <f>IFERROR(__xludf.DUMMYFUNCTION("""COMPUTED_VALUE"""),11.0)</f>
        <v>11</v>
      </c>
      <c r="BF4" s="3">
        <f>IFERROR(__xludf.DUMMYFUNCTION("""COMPUTED_VALUE"""),14.0)</f>
        <v>14</v>
      </c>
      <c r="BG4" s="3">
        <f>IFERROR(__xludf.DUMMYFUNCTION("""COMPUTED_VALUE"""),20.0)</f>
        <v>20</v>
      </c>
      <c r="BH4" s="3">
        <f>IFERROR(__xludf.DUMMYFUNCTION("""COMPUTED_VALUE"""),6.0)</f>
        <v>6</v>
      </c>
      <c r="BI4" s="3">
        <f>IFERROR(__xludf.DUMMYFUNCTION("""COMPUTED_VALUE"""),9.0)</f>
        <v>9</v>
      </c>
      <c r="BJ4" s="3">
        <f>IFERROR(__xludf.DUMMYFUNCTION("""COMPUTED_VALUE"""),8.0)</f>
        <v>8</v>
      </c>
      <c r="BK4" s="3">
        <f>IFERROR(__xludf.DUMMYFUNCTION("""COMPUTED_VALUE"""),2.0)</f>
        <v>2</v>
      </c>
      <c r="BL4" s="3">
        <f>IFERROR(__xludf.DUMMYFUNCTION("""COMPUTED_VALUE"""),10.0)</f>
        <v>10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IFERROR(__xludf.DUMMYFUNCTION("query(importrange(""https://docs.google.com/spreadsheets/d/1Aimy31Zwh1I1xd64gnv2RK-m7I4loVcUHZuxh183vgI/edit#gid=1813723422"",""Maine!A3:XX15""),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IFERROR(__xludf.DUMMYFUNCTION("""COMPUTED_VALUE"""),83.0)</f>
        <v>83</v>
      </c>
      <c r="D2" s="3">
        <f>IFERROR(__xludf.DUMMYFUNCTION("""COMPUTED_VALUE"""),100.0)</f>
        <v>100</v>
      </c>
      <c r="E2" s="3">
        <f>IFERROR(__xludf.DUMMYFUNCTION("""COMPUTED_VALUE"""),57.0)</f>
        <v>57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IFERROR(__xludf.DUMMYFUNCTION("""COMPUTED_VALUE"""),31.0)</f>
        <v>31</v>
      </c>
      <c r="Q2" s="3">
        <f>IFERROR(__xludf.DUMMYFUNCTION("""COMPUTED_VALUE"""),39.0)</f>
        <v>39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IFERROR(__xludf.DUMMYFUNCTION("""COMPUTED_VALUE"""),57.0)</f>
        <v>57</v>
      </c>
      <c r="U2" s="3">
        <f>IFERROR(__xludf.DUMMYFUNCTION("""COMPUTED_VALUE"""),79.0)</f>
        <v>79</v>
      </c>
      <c r="V2" s="3">
        <f>IFERROR(__xludf.DUMMYFUNCTION("""COMPUTED_VALUE"""),100.0)</f>
        <v>100</v>
      </c>
      <c r="W2" s="3">
        <f>IFERROR(__xludf.DUMMYFUNCTION("""COMPUTED_VALUE"""),53.0)</f>
        <v>53</v>
      </c>
      <c r="X2" s="3">
        <f>IFERROR(__xludf.DUMMYFUNCTION("""COMPUTED_VALUE"""),75.0)</f>
        <v>75</v>
      </c>
      <c r="Y2" s="3">
        <f>IFERROR(__xludf.DUMMYFUNCTION("""COMPUTED_VALUE"""),78.0)</f>
        <v>78</v>
      </c>
      <c r="Z2" s="3">
        <f>IFERROR(__xludf.DUMMYFUNCTION("""COMPUTED_VALUE"""),81.0)</f>
        <v>81</v>
      </c>
      <c r="AA2" s="3">
        <f>IFERROR(__xludf.DUMMYFUNCTION("""COMPUTED_VALUE"""),66.0)</f>
        <v>66</v>
      </c>
      <c r="AB2" s="3">
        <f>IFERROR(__xludf.DUMMYFUNCTION("""COMPUTED_VALUE"""),75.0)</f>
        <v>75</v>
      </c>
      <c r="AC2" s="3">
        <f>IFERROR(__xludf.DUMMYFUNCTION("""COMPUTED_VALUE"""),74.0)</f>
        <v>74</v>
      </c>
      <c r="AD2" s="3">
        <f>IFERROR(__xludf.DUMMYFUNCTION("""COMPUTED_VALUE"""),100.0)</f>
        <v>100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IFERROR(__xludf.DUMMYFUNCTION("""COMPUTED_VALUE"""),49.0)</f>
        <v>49</v>
      </c>
      <c r="AI2" s="3">
        <f>IFERROR(__xludf.DUMMYFUNCTION("""COMPUTED_VALUE"""),64.0)</f>
        <v>64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IFERROR(__xludf.DUMMYFUNCTION("""COMPUTED_VALUE"""),86.0)</f>
        <v>86</v>
      </c>
      <c r="AN2" s="3">
        <f>IFERROR(__xludf.DUMMYFUNCTION("""COMPUTED_VALUE"""),66.0)</f>
        <v>66</v>
      </c>
      <c r="AO2" s="3">
        <f>IFERROR(__xludf.DUMMYFUNCTION("""COMPUTED_VALUE"""),55.0)</f>
        <v>55</v>
      </c>
      <c r="AP2" s="3">
        <f>IFERROR(__xludf.DUMMYFUNCTION("""COMPUTED_VALUE"""),100.0)</f>
        <v>100</v>
      </c>
      <c r="AQ2" s="3">
        <f>IFERROR(__xludf.DUMMYFUNCTION("""COMPUTED_VALUE"""),100.0)</f>
        <v>100</v>
      </c>
      <c r="AR2" s="3">
        <f>IFERROR(__xludf.DUMMYFUNCTION("""COMPUTED_VALUE"""),100.0)</f>
        <v>100</v>
      </c>
      <c r="AS2" s="3">
        <f>IFERROR(__xludf.DUMMYFUNCTION("""COMPUTED_VALUE"""),52.0)</f>
        <v>52</v>
      </c>
      <c r="AT2" s="3">
        <f>IFERROR(__xludf.DUMMYFUNCTION("""COMPUTED_VALUE"""),81.0)</f>
        <v>81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IFERROR(__xludf.DUMMYFUNCTION("""COMPUTED_VALUE"""),100.0)</f>
        <v>100</v>
      </c>
      <c r="AX2" s="3">
        <f>IFERROR(__xludf.DUMMYFUNCTION("""COMPUTED_VALUE"""),76.0)</f>
        <v>76</v>
      </c>
      <c r="AY2" s="3">
        <f>IFERROR(__xludf.DUMMYFUNCTION("""COMPUTED_VALUE"""),100.0)</f>
        <v>100</v>
      </c>
      <c r="AZ2" s="3">
        <f>IFERROR(__xludf.DUMMYFUNCTION("""COMPUTED_VALUE"""),79.0)</f>
        <v>79</v>
      </c>
      <c r="BA2" s="3">
        <f>IFERROR(__xludf.DUMMYFUNCTION("""COMPUTED_VALUE"""),100.0)</f>
        <v>100</v>
      </c>
      <c r="BB2" s="3">
        <f>IFERROR(__xludf.DUMMYFUNCTION("""COMPUTED_VALUE"""),100.0)</f>
        <v>100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IFERROR(__xludf.DUMMYFUNCTION("""COMPUTED_VALUE"""),60.0)</f>
        <v>60</v>
      </c>
      <c r="E3" s="3">
        <f>IFERROR(__xludf.DUMMYFUNCTION("""COMPUTED_VALUE"""),22.0)</f>
        <v>22</v>
      </c>
      <c r="F3" s="3">
        <f>IFERROR(__xludf.DUMMYFUNCTION("""COMPUTED_VALUE"""),78.0)</f>
        <v>78</v>
      </c>
      <c r="G3" s="3">
        <f>IFERROR(__xludf.DUMMYFUNCTION("""COMPUTED_VALUE"""),19.0)</f>
        <v>19</v>
      </c>
      <c r="H3" s="3">
        <f>IFERROR(__xludf.DUMMYFUNCTION("""COMPUTED_VALUE"""),41.0)</f>
        <v>41</v>
      </c>
      <c r="I3" s="3">
        <f>IFERROR(__xludf.DUMMYFUNCTION("""COMPUTED_VALUE"""),53.0)</f>
        <v>53</v>
      </c>
      <c r="J3" s="3">
        <f>IFERROR(__xludf.DUMMYFUNCTION("""COMPUTED_VALUE"""),30.0)</f>
        <v>30</v>
      </c>
      <c r="K3" s="3">
        <f>IFERROR(__xludf.DUMMYFUNCTION("""COMPUTED_VALUE"""),13.0)</f>
        <v>13</v>
      </c>
      <c r="L3" s="3">
        <f>IFERROR(__xludf.DUMMYFUNCTION("""COMPUTED_VALUE"""),44.0)</f>
        <v>44</v>
      </c>
      <c r="M3" s="3">
        <f>IFERROR(__xludf.DUMMYFUNCTION("""COMPUTED_VALUE"""),50.0)</f>
        <v>50</v>
      </c>
      <c r="N3" s="3">
        <f>IFERROR(__xludf.DUMMYFUNCTION("""COMPUTED_VALUE"""),71.0)</f>
        <v>71</v>
      </c>
      <c r="O3" s="3">
        <f>IFERROR(__xludf.DUMMYFUNCTION("""COMPUTED_VALUE"""),74.0)</f>
        <v>74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IFERROR(__xludf.DUMMYFUNCTION("""COMPUTED_VALUE"""),33.0)</f>
        <v>33</v>
      </c>
      <c r="S3" s="3">
        <f>IFERROR(__xludf.DUMMYFUNCTION("""COMPUTED_VALUE"""),71.0)</f>
        <v>71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IFERROR(__xludf.DUMMYFUNCTION("""COMPUTED_VALUE"""),65.0)</f>
        <v>65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IFERROR(__xludf.DUMMYFUNCTION("""COMPUTED_VALUE"""),87.0)</f>
        <v>87</v>
      </c>
      <c r="AE3" s="3">
        <f>IFERROR(__xludf.DUMMYFUNCTION("""COMPUTED_VALUE"""),72.0)</f>
        <v>72</v>
      </c>
      <c r="AF3" s="3">
        <f>IFERROR(__xludf.DUMMYFUNCTION("""COMPUTED_VALUE"""),57.0)</f>
        <v>57</v>
      </c>
      <c r="AG3" s="3">
        <f>IFERROR(__xludf.DUMMYFUNCTION("""COMPUTED_VALUE"""),32.0)</f>
        <v>32</v>
      </c>
      <c r="AH3" s="3">
        <f>IFERROR(__xludf.DUMMYFUNCTION("""COMPUTED_VALUE"""),54.0)</f>
        <v>54</v>
      </c>
      <c r="AI3" s="3">
        <f>IFERROR(__xludf.DUMMYFUNCTION("""COMPUTED_VALUE"""),100.0)</f>
        <v>100</v>
      </c>
      <c r="AJ3" s="3">
        <f>IFERROR(__xludf.DUMMYFUNCTION("""COMPUTED_VALUE"""),87.0)</f>
        <v>87</v>
      </c>
      <c r="AK3" s="3">
        <f>IFERROR(__xludf.DUMMYFUNCTION("""COMPUTED_VALUE"""),50.0)</f>
        <v>50</v>
      </c>
      <c r="AL3" s="3">
        <f>IFERROR(__xludf.DUMMYFUNCTION("""COMPUTED_VALUE"""),51.0)</f>
        <v>51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IFERROR(__xludf.DUMMYFUNCTION("""COMPUTED_VALUE"""),98.0)</f>
        <v>98</v>
      </c>
      <c r="AQ3" s="3">
        <f>IFERROR(__xludf.DUMMYFUNCTION("""COMPUTED_VALUE"""),57.0)</f>
        <v>57</v>
      </c>
      <c r="AR3" s="3">
        <f>IFERROR(__xludf.DUMMYFUNCTION("""COMPUTED_VALUE"""),92.0)</f>
        <v>92</v>
      </c>
      <c r="AS3" s="3">
        <f>IFERROR(__xludf.DUMMYFUNCTION("""COMPUTED_VALUE"""),52.0)</f>
        <v>52</v>
      </c>
      <c r="AT3" s="3">
        <f>IFERROR(__xludf.DUMMYFUNCTION("""COMPUTED_VALUE"""),100.0)</f>
        <v>100</v>
      </c>
      <c r="AU3" s="3">
        <f>IFERROR(__xludf.DUMMYFUNCTION("""COMPUTED_VALUE"""),79.0)</f>
        <v>79</v>
      </c>
      <c r="AV3" s="3">
        <f>IFERROR(__xludf.DUMMYFUNCTION("""COMPUTED_VALUE"""),84.0)</f>
        <v>84</v>
      </c>
      <c r="AW3" s="3">
        <f>IFERROR(__xludf.DUMMYFUNCTION("""COMPUTED_VALUE"""),75.0)</f>
        <v>75</v>
      </c>
      <c r="AX3" s="3">
        <f>IFERROR(__xludf.DUMMYFUNCTION("""COMPUTED_VALUE"""),100.0)</f>
        <v>100</v>
      </c>
      <c r="AY3" s="3">
        <f>IFERROR(__xludf.DUMMYFUNCTION("""COMPUTED_VALUE"""),59.0)</f>
        <v>59</v>
      </c>
      <c r="AZ3" s="3">
        <f>IFERROR(__xludf.DUMMYFUNCTION("""COMPUTED_VALUE"""),100.0)</f>
        <v>100</v>
      </c>
      <c r="BA3" s="3">
        <f>IFERROR(__xludf.DUMMYFUNCTION("""COMPUTED_VALUE"""),61.0)</f>
        <v>61</v>
      </c>
      <c r="BB3" s="3">
        <f>IFERROR(__xludf.DUMMYFUNCTION("""COMPUTED_VALUE"""),92.0)</f>
        <v>92</v>
      </c>
      <c r="BC3" s="3">
        <f>IFERROR(__xludf.DUMMYFUNCTION("""COMPUTED_VALUE"""),41.0)</f>
        <v>41</v>
      </c>
      <c r="BD3" s="3">
        <f>IFERROR(__xludf.DUMMYFUNCTION("""COMPUTED_VALUE"""),48.0)</f>
        <v>48</v>
      </c>
      <c r="BE3" s="3">
        <f>IFERROR(__xludf.DUMMYFUNCTION("""COMPUTED_VALUE"""),24.0)</f>
        <v>24</v>
      </c>
      <c r="BF3" s="3">
        <f>IFERROR(__xludf.DUMMYFUNCTION("""COMPUTED_VALUE"""),33.0)</f>
        <v>33</v>
      </c>
      <c r="BG3" s="3">
        <f>IFERROR(__xludf.DUMMYFUNCTION("""COMPUTED_VALUE"""),36.0)</f>
        <v>36</v>
      </c>
      <c r="BH3" s="3">
        <f>IFERROR(__xludf.DUMMYFUNCTION("""COMPUTED_VALUE"""),38.0)</f>
        <v>38</v>
      </c>
      <c r="BI3" s="3">
        <f>IFERROR(__xludf.DUMMYFUNCTION("""COMPUTED_VALUE"""),35.0)</f>
        <v>35</v>
      </c>
      <c r="BJ3" s="3">
        <f>IFERROR(__xludf.DUMMYFUNCTION("""COMPUTED_VALUE"""),18.0)</f>
        <v>18</v>
      </c>
      <c r="BK3" s="3">
        <f>IFERROR(__xludf.DUMMYFUNCTION("""COMPUTED_VALUE"""),14.0)</f>
        <v>14</v>
      </c>
      <c r="BL3" s="3">
        <f>IFERROR(__xludf.DUMMYFUNCTION("""COMPUTED_VALUE"""),51.0)</f>
        <v>51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IFERROR(__xludf.DUMMYFUNCTION("""COMPUTED_VALUE"""),0.0)</f>
        <v>0</v>
      </c>
      <c r="D4" s="3">
        <f>IFERROR(__xludf.DUMMYFUNCTION("""COMPUTED_VALUE"""),20.0)</f>
        <v>20</v>
      </c>
      <c r="E4" s="3">
        <f>IFERROR(__xludf.DUMMYFUNCTION("""COMPUTED_VALUE"""),100.0)</f>
        <v>100</v>
      </c>
      <c r="F4" s="3">
        <f>IFERROR(__xludf.DUMMYFUNCTION("""COMPUTED_VALUE"""),50.0)</f>
        <v>50</v>
      </c>
      <c r="G4" s="3">
        <f>IFERROR(__xludf.DUMMYFUNCTION("""COMPUTED_VALUE"""),14.0)</f>
        <v>14</v>
      </c>
      <c r="H4" s="3">
        <f>IFERROR(__xludf.DUMMYFUNCTION("""COMPUTED_VALUE"""),55.0)</f>
        <v>55</v>
      </c>
      <c r="I4" s="3">
        <f>IFERROR(__xludf.DUMMYFUNCTION("""COMPUTED_VALUE"""),60.0)</f>
        <v>60</v>
      </c>
      <c r="J4" s="3">
        <f>IFERROR(__xludf.DUMMYFUNCTION("""COMPUTED_VALUE"""),12.0)</f>
        <v>12</v>
      </c>
      <c r="K4" s="3">
        <f>IFERROR(__xludf.DUMMYFUNCTION("""COMPUTED_VALUE"""),8.0)</f>
        <v>8</v>
      </c>
      <c r="L4" s="3">
        <f>IFERROR(__xludf.DUMMYFUNCTION("""COMPUTED_VALUE"""),10.0)</f>
        <v>10</v>
      </c>
      <c r="M4" s="3">
        <f>IFERROR(__xludf.DUMMYFUNCTION("""COMPUTED_VALUE"""),23.0)</f>
        <v>23</v>
      </c>
      <c r="N4" s="3">
        <f>IFERROR(__xludf.DUMMYFUNCTION("""COMPUTED_VALUE"""),17.0)</f>
        <v>17</v>
      </c>
      <c r="O4" s="3">
        <f>IFERROR(__xludf.DUMMYFUNCTION("""COMPUTED_VALUE"""),13.0)</f>
        <v>13</v>
      </c>
      <c r="P4" s="3">
        <f>IFERROR(__xludf.DUMMYFUNCTION("""COMPUTED_VALUE"""),6.0)</f>
        <v>6</v>
      </c>
      <c r="Q4" s="3">
        <f>IFERROR(__xludf.DUMMYFUNCTION("""COMPUTED_VALUE"""),5.0)</f>
        <v>5</v>
      </c>
      <c r="R4" s="3">
        <f>IFERROR(__xludf.DUMMYFUNCTION("""COMPUTED_VALUE"""),18.0)</f>
        <v>18</v>
      </c>
      <c r="S4" s="3">
        <f>IFERROR(__xludf.DUMMYFUNCTION("""COMPUTED_VALUE"""),21.0)</f>
        <v>21</v>
      </c>
      <c r="T4" s="3">
        <f>IFERROR(__xludf.DUMMYFUNCTION("""COMPUTED_VALUE"""),5.0)</f>
        <v>5</v>
      </c>
      <c r="U4" s="3">
        <f>IFERROR(__xludf.DUMMYFUNCTION("""COMPUTED_VALUE"""),11.0)</f>
        <v>11</v>
      </c>
      <c r="V4" s="3">
        <f>IFERROR(__xludf.DUMMYFUNCTION("""COMPUTED_VALUE"""),45.0)</f>
        <v>45</v>
      </c>
      <c r="W4" s="3">
        <f>IFERROR(__xludf.DUMMYFUNCTION("""COMPUTED_VALUE"""),35.0)</f>
        <v>35</v>
      </c>
      <c r="X4" s="3">
        <f>IFERROR(__xludf.DUMMYFUNCTION("""COMPUTED_VALUE"""),37.0)</f>
        <v>37</v>
      </c>
      <c r="Y4" s="3">
        <f>IFERROR(__xludf.DUMMYFUNCTION("""COMPUTED_VALUE"""),17.0)</f>
        <v>17</v>
      </c>
      <c r="Z4" s="3">
        <f>IFERROR(__xludf.DUMMYFUNCTION("""COMPUTED_VALUE"""),11.0)</f>
        <v>11</v>
      </c>
      <c r="AA4" s="3">
        <f>IFERROR(__xludf.DUMMYFUNCTION("""COMPUTED_VALUE"""),10.0)</f>
        <v>10</v>
      </c>
      <c r="AB4" s="3">
        <f>IFERROR(__xludf.DUMMYFUNCTION("""COMPUTED_VALUE"""),17.0)</f>
        <v>17</v>
      </c>
      <c r="AC4" s="3">
        <f>IFERROR(__xludf.DUMMYFUNCTION("""COMPUTED_VALUE"""),63.0)</f>
        <v>63</v>
      </c>
      <c r="AD4" s="3">
        <f>IFERROR(__xludf.DUMMYFUNCTION("""COMPUTED_VALUE"""),30.0)</f>
        <v>30</v>
      </c>
      <c r="AE4" s="3">
        <f>IFERROR(__xludf.DUMMYFUNCTION("""COMPUTED_VALUE"""),17.0)</f>
        <v>17</v>
      </c>
      <c r="AF4" s="3">
        <f>IFERROR(__xludf.DUMMYFUNCTION("""COMPUTED_VALUE"""),22.0)</f>
        <v>22</v>
      </c>
      <c r="AG4" s="3">
        <f>IFERROR(__xludf.DUMMYFUNCTION("""COMPUTED_VALUE"""),53.0)</f>
        <v>53</v>
      </c>
      <c r="AH4" s="3">
        <f>IFERROR(__xludf.DUMMYFUNCTION("""COMPUTED_VALUE"""),100.0)</f>
        <v>100</v>
      </c>
      <c r="AI4" s="3">
        <f>IFERROR(__xludf.DUMMYFUNCTION("""COMPUTED_VALUE"""),20.0)</f>
        <v>20</v>
      </c>
      <c r="AJ4" s="3">
        <f>IFERROR(__xludf.DUMMYFUNCTION("""COMPUTED_VALUE"""),20.0)</f>
        <v>20</v>
      </c>
      <c r="AK4" s="3">
        <f>IFERROR(__xludf.DUMMYFUNCTION("""COMPUTED_VALUE"""),43.0)</f>
        <v>43</v>
      </c>
      <c r="AL4" s="3">
        <f>IFERROR(__xludf.DUMMYFUNCTION("""COMPUTED_VALUE"""),11.0)</f>
        <v>11</v>
      </c>
      <c r="AM4" s="3">
        <f>IFERROR(__xludf.DUMMYFUNCTION("""COMPUTED_VALUE"""),52.0)</f>
        <v>52</v>
      </c>
      <c r="AN4" s="3">
        <f>IFERROR(__xludf.DUMMYFUNCTION("""COMPUTED_VALUE"""),29.0)</f>
        <v>29</v>
      </c>
      <c r="AO4" s="3">
        <f>IFERROR(__xludf.DUMMYFUNCTION("""COMPUTED_VALUE"""),18.0)</f>
        <v>18</v>
      </c>
      <c r="AP4" s="3">
        <f>IFERROR(__xludf.DUMMYFUNCTION("""COMPUTED_VALUE"""),15.0)</f>
        <v>15</v>
      </c>
      <c r="AQ4" s="3">
        <f>IFERROR(__xludf.DUMMYFUNCTION("""COMPUTED_VALUE"""),4.0)</f>
        <v>4</v>
      </c>
      <c r="AR4" s="3">
        <f>IFERROR(__xludf.DUMMYFUNCTION("""COMPUTED_VALUE"""),37.0)</f>
        <v>37</v>
      </c>
      <c r="AS4" s="3">
        <f>IFERROR(__xludf.DUMMYFUNCTION("""COMPUTED_VALUE"""),100.0)</f>
        <v>100</v>
      </c>
      <c r="AT4" s="3">
        <f>IFERROR(__xludf.DUMMYFUNCTION("""COMPUTED_VALUE"""),67.0)</f>
        <v>67</v>
      </c>
      <c r="AU4" s="3">
        <f>IFERROR(__xludf.DUMMYFUNCTION("""COMPUTED_VALUE"""),79.0)</f>
        <v>79</v>
      </c>
      <c r="AV4" s="3">
        <f>IFERROR(__xludf.DUMMYFUNCTION("""COMPUTED_VALUE"""),26.0)</f>
        <v>26</v>
      </c>
      <c r="AW4" s="3">
        <f>IFERROR(__xludf.DUMMYFUNCTION("""COMPUTED_VALUE"""),13.0)</f>
        <v>13</v>
      </c>
      <c r="AX4" s="3">
        <f>IFERROR(__xludf.DUMMYFUNCTION("""COMPUTED_VALUE"""),72.0)</f>
        <v>72</v>
      </c>
      <c r="AY4" s="3">
        <f>IFERROR(__xludf.DUMMYFUNCTION("""COMPUTED_VALUE"""),46.0)</f>
        <v>46</v>
      </c>
      <c r="AZ4" s="3">
        <f>IFERROR(__xludf.DUMMYFUNCTION("""COMPUTED_VALUE"""),28.0)</f>
        <v>28</v>
      </c>
      <c r="BA4" s="3">
        <f>IFERROR(__xludf.DUMMYFUNCTION("""COMPUTED_VALUE"""),19.0)</f>
        <v>19</v>
      </c>
      <c r="BB4" s="3">
        <f>IFERROR(__xludf.DUMMYFUNCTION("""COMPUTED_VALUE"""),97.0)</f>
        <v>97</v>
      </c>
      <c r="BC4" s="3">
        <f>IFERROR(__xludf.DUMMYFUNCTION("""COMPUTED_VALUE"""),16.0)</f>
        <v>16</v>
      </c>
      <c r="BD4" s="3">
        <f>IFERROR(__xludf.DUMMYFUNCTION("""COMPUTED_VALUE"""),30.0)</f>
        <v>30</v>
      </c>
      <c r="BE4" s="3">
        <f>IFERROR(__xludf.DUMMYFUNCTION("""COMPUTED_VALUE"""),15.0)</f>
        <v>15</v>
      </c>
      <c r="BF4" s="3">
        <f>IFERROR(__xludf.DUMMYFUNCTION("""COMPUTED_VALUE"""),16.0)</f>
        <v>16</v>
      </c>
      <c r="BG4" s="3">
        <f>IFERROR(__xludf.DUMMYFUNCTION("""COMPUTED_VALUE"""),44.0)</f>
        <v>44</v>
      </c>
      <c r="BH4" s="3">
        <f>IFERROR(__xludf.DUMMYFUNCTION("""COMPUTED_VALUE"""),38.0)</f>
        <v>38</v>
      </c>
      <c r="BI4" s="3">
        <f>IFERROR(__xludf.DUMMYFUNCTION("""COMPUTED_VALUE"""),33.0)</f>
        <v>33</v>
      </c>
      <c r="BJ4" s="3">
        <f>IFERROR(__xludf.DUMMYFUNCTION("""COMPUTED_VALUE"""),21.0)</f>
        <v>21</v>
      </c>
      <c r="BK4" s="3">
        <f>IFERROR(__xludf.DUMMYFUNCTION("""COMPUTED_VALUE"""),2.0)</f>
        <v>2</v>
      </c>
      <c r="BL4" s="3">
        <f>IFERROR(__xludf.DUMMYFUNCTION("""COMPUTED_VALUE"""),9.0)</f>
        <v>9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IFERROR(__xludf.DUMMYFUNCTION("query(importrange(""https://docs.google.com/spreadsheets/d/1Aimy31Zwh1I1xd64gnv2RK-m7I4loVcUHZuxh183vgI/edit#gid=1813723422"",""Michigan!A3:XX15""),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IFERROR(__xludf.DUMMYFUNCTION("""COMPUTED_VALUE"""),32.0)</f>
        <v>32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IFERROR(__xludf.DUMMYFUNCTION("""COMPUTED_VALUE"""),96.0)</f>
        <v>96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IFERROR(__xludf.DUMMYFUNCTION("""COMPUTED_VALUE"""),26.0)</f>
        <v>26</v>
      </c>
      <c r="Q2" s="3">
        <f>IFERROR(__xludf.DUMMYFUNCTION("""COMPUTED_VALUE"""),46.0)</f>
        <v>46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IFERROR(__xludf.DUMMYFUNCTION("""COMPUTED_VALUE"""),32.0)</f>
        <v>32</v>
      </c>
      <c r="U2" s="3">
        <f>IFERROR(__xludf.DUMMYFUNCTION("""COMPUTED_VALUE"""),44.0)</f>
        <v>44</v>
      </c>
      <c r="V2" s="3">
        <f>IFERROR(__xludf.DUMMYFUNCTION("""COMPUTED_VALUE"""),53.0)</f>
        <v>53</v>
      </c>
      <c r="W2" s="3">
        <f>IFERROR(__xludf.DUMMYFUNCTION("""COMPUTED_VALUE"""),65.0)</f>
        <v>65</v>
      </c>
      <c r="X2" s="3">
        <f>IFERROR(__xludf.DUMMYFUNCTION("""COMPUTED_VALUE"""),60.0)</f>
        <v>60</v>
      </c>
      <c r="Y2" s="3">
        <f>IFERROR(__xludf.DUMMYFUNCTION("""COMPUTED_VALUE"""),67.0)</f>
        <v>67</v>
      </c>
      <c r="Z2" s="3">
        <f>IFERROR(__xludf.DUMMYFUNCTION("""COMPUTED_VALUE"""),46.0)</f>
        <v>46</v>
      </c>
      <c r="AA2" s="3">
        <f>IFERROR(__xludf.DUMMYFUNCTION("""COMPUTED_VALUE"""),67.0)</f>
        <v>67</v>
      </c>
      <c r="AB2" s="3">
        <f>IFERROR(__xludf.DUMMYFUNCTION("""COMPUTED_VALUE"""),84.0)</f>
        <v>84</v>
      </c>
      <c r="AC2" s="3">
        <f>IFERROR(__xludf.DUMMYFUNCTION("""COMPUTED_VALUE"""),71.0)</f>
        <v>71</v>
      </c>
      <c r="AD2" s="3">
        <f>IFERROR(__xludf.DUMMYFUNCTION("""COMPUTED_VALUE"""),91.0)</f>
        <v>91</v>
      </c>
      <c r="AE2" s="3">
        <f>IFERROR(__xludf.DUMMYFUNCTION("""COMPUTED_VALUE"""),97.0)</f>
        <v>97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IFERROR(__xludf.DUMMYFUNCTION("""COMPUTED_VALUE"""),38.0)</f>
        <v>38</v>
      </c>
      <c r="AI2" s="3">
        <f>IFERROR(__xludf.DUMMYFUNCTION("""COMPUTED_VALUE"""),70.0)</f>
        <v>70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IFERROR(__xludf.DUMMYFUNCTION("""COMPUTED_VALUE"""),89.0)</f>
        <v>89</v>
      </c>
      <c r="AN2" s="3">
        <f>IFERROR(__xludf.DUMMYFUNCTION("""COMPUTED_VALUE"""),60.0)</f>
        <v>60</v>
      </c>
      <c r="AO2" s="3">
        <f>IFERROR(__xludf.DUMMYFUNCTION("""COMPUTED_VALUE"""),43.0)</f>
        <v>43</v>
      </c>
      <c r="AP2" s="3">
        <f>IFERROR(__xludf.DUMMYFUNCTION("""COMPUTED_VALUE"""),78.0)</f>
        <v>78</v>
      </c>
      <c r="AQ2" s="3">
        <f>IFERROR(__xludf.DUMMYFUNCTION("""COMPUTED_VALUE"""),100.0)</f>
        <v>100</v>
      </c>
      <c r="AR2" s="3">
        <f>IFERROR(__xludf.DUMMYFUNCTION("""COMPUTED_VALUE"""),69.0)</f>
        <v>69</v>
      </c>
      <c r="AS2" s="3">
        <f>IFERROR(__xludf.DUMMYFUNCTION("""COMPUTED_VALUE"""),46.0)</f>
        <v>46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IFERROR(__xludf.DUMMYFUNCTION("""COMPUTED_VALUE"""),81.0)</f>
        <v>81</v>
      </c>
      <c r="AX2" s="3">
        <f>IFERROR(__xludf.DUMMYFUNCTION("""COMPUTED_VALUE"""),86.0)</f>
        <v>86</v>
      </c>
      <c r="AY2" s="3">
        <f>IFERROR(__xludf.DUMMYFUNCTION("""COMPUTED_VALUE"""),58.0)</f>
        <v>58</v>
      </c>
      <c r="AZ2" s="3">
        <f>IFERROR(__xludf.DUMMYFUNCTION("""COMPUTED_VALUE"""),52.0)</f>
        <v>52</v>
      </c>
      <c r="BA2" s="3">
        <f>IFERROR(__xludf.DUMMYFUNCTION("""COMPUTED_VALUE"""),78.0)</f>
        <v>78</v>
      </c>
      <c r="BB2" s="3">
        <f>IFERROR(__xludf.DUMMYFUNCTION("""COMPUTED_VALUE"""),100.0)</f>
        <v>100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IFERROR(__xludf.DUMMYFUNCTION("""COMPUTED_VALUE"""),82.0)</f>
        <v>82</v>
      </c>
      <c r="D3" s="3">
        <f>IFERROR(__xludf.DUMMYFUNCTION("""COMPUTED_VALUE"""),82.0)</f>
        <v>82</v>
      </c>
      <c r="E3" s="3">
        <f>IFERROR(__xludf.DUMMYFUNCTION("""COMPUTED_VALUE"""),23.0)</f>
        <v>23</v>
      </c>
      <c r="F3" s="3">
        <f>IFERROR(__xludf.DUMMYFUNCTION("""COMPUTED_VALUE"""),70.0)</f>
        <v>70</v>
      </c>
      <c r="G3" s="3">
        <f>IFERROR(__xludf.DUMMYFUNCTION("""COMPUTED_VALUE"""),55.0)</f>
        <v>55</v>
      </c>
      <c r="H3" s="3">
        <f>IFERROR(__xludf.DUMMYFUNCTION("""COMPUTED_VALUE"""),62.0)</f>
        <v>62</v>
      </c>
      <c r="I3" s="3">
        <f>IFERROR(__xludf.DUMMYFUNCTION("""COMPUTED_VALUE"""),100.0)</f>
        <v>100</v>
      </c>
      <c r="J3" s="3">
        <f>IFERROR(__xludf.DUMMYFUNCTION("""COMPUTED_VALUE"""),21.0)</f>
        <v>21</v>
      </c>
      <c r="K3" s="3">
        <f>IFERROR(__xludf.DUMMYFUNCTION("""COMPUTED_VALUE"""),21.0)</f>
        <v>21</v>
      </c>
      <c r="L3" s="3">
        <f>IFERROR(__xludf.DUMMYFUNCTION("""COMPUTED_VALUE"""),33.0)</f>
        <v>33</v>
      </c>
      <c r="M3" s="3">
        <f>IFERROR(__xludf.DUMMYFUNCTION("""COMPUTED_VALUE"""),88.0)</f>
        <v>88</v>
      </c>
      <c r="N3" s="3">
        <f>IFERROR(__xludf.DUMMYFUNCTION("""COMPUTED_VALUE"""),82.0)</f>
        <v>82</v>
      </c>
      <c r="O3" s="3">
        <f>IFERROR(__xludf.DUMMYFUNCTION("""COMPUTED_VALUE"""),90.0)</f>
        <v>90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IFERROR(__xludf.DUMMYFUNCTION("""COMPUTED_VALUE"""),32.0)</f>
        <v>32</v>
      </c>
      <c r="S3" s="3">
        <f>IFERROR(__xludf.DUMMYFUNCTION("""COMPUTED_VALUE"""),68.0)</f>
        <v>68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IFERROR(__xludf.DUMMYFUNCTION("""COMPUTED_VALUE"""),61.0)</f>
        <v>61</v>
      </c>
      <c r="AG3" s="3">
        <f>IFERROR(__xludf.DUMMYFUNCTION("""COMPUTED_VALUE"""),55.0)</f>
        <v>55</v>
      </c>
      <c r="AH3" s="3">
        <f>IFERROR(__xludf.DUMMYFUNCTION("""COMPUTED_VALUE"""),71.0)</f>
        <v>71</v>
      </c>
      <c r="AI3" s="3">
        <f>IFERROR(__xludf.DUMMYFUNCTION("""COMPUTED_VALUE"""),100.0)</f>
        <v>100</v>
      </c>
      <c r="AJ3" s="3">
        <f>IFERROR(__xludf.DUMMYFUNCTION("""COMPUTED_VALUE"""),87.0)</f>
        <v>87</v>
      </c>
      <c r="AK3" s="3">
        <f>IFERROR(__xludf.DUMMYFUNCTION("""COMPUTED_VALUE"""),93.0)</f>
        <v>93</v>
      </c>
      <c r="AL3" s="3">
        <f>IFERROR(__xludf.DUMMYFUNCTION("""COMPUTED_VALUE"""),99.0)</f>
        <v>99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IFERROR(__xludf.DUMMYFUNCTION("""COMPUTED_VALUE"""),76.0)</f>
        <v>76</v>
      </c>
      <c r="AR3" s="3">
        <f>IFERROR(__xludf.DUMMYFUNCTION("""COMPUTED_VALUE"""),100.0)</f>
        <v>100</v>
      </c>
      <c r="AS3" s="3">
        <f>IFERROR(__xludf.DUMMYFUNCTION("""COMPUTED_VALUE"""),31.0)</f>
        <v>31</v>
      </c>
      <c r="AT3" s="3">
        <f>IFERROR(__xludf.DUMMYFUNCTION("""COMPUTED_VALUE"""),70.0)</f>
        <v>70</v>
      </c>
      <c r="AU3" s="3">
        <f>IFERROR(__xludf.DUMMYFUNCTION("""COMPUTED_VALUE"""),74.0)</f>
        <v>74</v>
      </c>
      <c r="AV3" s="3">
        <f>IFERROR(__xludf.DUMMYFUNCTION("""COMPUTED_VALUE"""),83.0)</f>
        <v>83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IFERROR(__xludf.DUMMYFUNCTION("""COMPUTED_VALUE"""),97.0)</f>
        <v>97</v>
      </c>
      <c r="BC3" s="3">
        <f>IFERROR(__xludf.DUMMYFUNCTION("""COMPUTED_VALUE"""),78.0)</f>
        <v>78</v>
      </c>
      <c r="BD3" s="3">
        <f>IFERROR(__xludf.DUMMYFUNCTION("""COMPUTED_VALUE"""),73.0)</f>
        <v>73</v>
      </c>
      <c r="BE3" s="3">
        <f>IFERROR(__xludf.DUMMYFUNCTION("""COMPUTED_VALUE"""),39.0)</f>
        <v>39</v>
      </c>
      <c r="BF3" s="3">
        <f>IFERROR(__xludf.DUMMYFUNCTION("""COMPUTED_VALUE"""),50.0)</f>
        <v>50</v>
      </c>
      <c r="BG3" s="3">
        <f>IFERROR(__xludf.DUMMYFUNCTION("""COMPUTED_VALUE"""),49.0)</f>
        <v>49</v>
      </c>
      <c r="BH3" s="3">
        <f>IFERROR(__xludf.DUMMYFUNCTION("""COMPUTED_VALUE"""),46.0)</f>
        <v>46</v>
      </c>
      <c r="BI3" s="3">
        <f>IFERROR(__xludf.DUMMYFUNCTION("""COMPUTED_VALUE"""),44.0)</f>
        <v>44</v>
      </c>
      <c r="BJ3" s="3">
        <f>IFERROR(__xludf.DUMMYFUNCTION("""COMPUTED_VALUE"""),23.0)</f>
        <v>23</v>
      </c>
      <c r="BK3" s="3">
        <f>IFERROR(__xludf.DUMMYFUNCTION("""COMPUTED_VALUE"""),17.0)</f>
        <v>17</v>
      </c>
      <c r="BL3" s="3">
        <f>IFERROR(__xludf.DUMMYFUNCTION("""COMPUTED_VALUE"""),59.0)</f>
        <v>59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IFERROR(__xludf.DUMMYFUNCTION("""COMPUTED_VALUE"""),6.0)</f>
        <v>6</v>
      </c>
      <c r="D4" s="3">
        <f>IFERROR(__xludf.DUMMYFUNCTION("""COMPUTED_VALUE"""),8.0)</f>
        <v>8</v>
      </c>
      <c r="E4" s="3">
        <f>IFERROR(__xludf.DUMMYFUNCTION("""COMPUTED_VALUE"""),100.0)</f>
        <v>100</v>
      </c>
      <c r="F4" s="3">
        <f>IFERROR(__xludf.DUMMYFUNCTION("""COMPUTED_VALUE"""),64.0)</f>
        <v>64</v>
      </c>
      <c r="G4" s="3">
        <f>IFERROR(__xludf.DUMMYFUNCTION("""COMPUTED_VALUE"""),28.0)</f>
        <v>28</v>
      </c>
      <c r="H4" s="3">
        <f>IFERROR(__xludf.DUMMYFUNCTION("""COMPUTED_VALUE"""),54.0)</f>
        <v>54</v>
      </c>
      <c r="I4" s="3">
        <f>IFERROR(__xludf.DUMMYFUNCTION("""COMPUTED_VALUE"""),76.0)</f>
        <v>76</v>
      </c>
      <c r="J4" s="3">
        <f>IFERROR(__xludf.DUMMYFUNCTION("""COMPUTED_VALUE"""),6.0)</f>
        <v>6</v>
      </c>
      <c r="K4" s="3">
        <f>IFERROR(__xludf.DUMMYFUNCTION("""COMPUTED_VALUE"""),6.0)</f>
        <v>6</v>
      </c>
      <c r="L4" s="3">
        <f>IFERROR(__xludf.DUMMYFUNCTION("""COMPUTED_VALUE"""),6.0)</f>
        <v>6</v>
      </c>
      <c r="M4" s="3">
        <f>IFERROR(__xludf.DUMMYFUNCTION("""COMPUTED_VALUE"""),21.0)</f>
        <v>21</v>
      </c>
      <c r="N4" s="3">
        <f>IFERROR(__xludf.DUMMYFUNCTION("""COMPUTED_VALUE"""),9.0)</f>
        <v>9</v>
      </c>
      <c r="O4" s="3">
        <f>IFERROR(__xludf.DUMMYFUNCTION("""COMPUTED_VALUE"""),9.0)</f>
        <v>9</v>
      </c>
      <c r="P4" s="3">
        <f>IFERROR(__xludf.DUMMYFUNCTION("""COMPUTED_VALUE"""),4.0)</f>
        <v>4</v>
      </c>
      <c r="Q4" s="3">
        <f>IFERROR(__xludf.DUMMYFUNCTION("""COMPUTED_VALUE"""),3.0)</f>
        <v>3</v>
      </c>
      <c r="R4" s="3">
        <f>IFERROR(__xludf.DUMMYFUNCTION("""COMPUTED_VALUE"""),5.0)</f>
        <v>5</v>
      </c>
      <c r="S4" s="3">
        <f>IFERROR(__xludf.DUMMYFUNCTION("""COMPUTED_VALUE"""),9.0)</f>
        <v>9</v>
      </c>
      <c r="T4" s="3">
        <f>IFERROR(__xludf.DUMMYFUNCTION("""COMPUTED_VALUE"""),4.0)</f>
        <v>4</v>
      </c>
      <c r="U4" s="3">
        <f>IFERROR(__xludf.DUMMYFUNCTION("""COMPUTED_VALUE"""),4.0)</f>
        <v>4</v>
      </c>
      <c r="V4" s="3">
        <f>IFERROR(__xludf.DUMMYFUNCTION("""COMPUTED_VALUE"""),31.0)</f>
        <v>31</v>
      </c>
      <c r="W4" s="3">
        <f>IFERROR(__xludf.DUMMYFUNCTION("""COMPUTED_VALUE"""),29.0)</f>
        <v>29</v>
      </c>
      <c r="X4" s="3">
        <f>IFERROR(__xludf.DUMMYFUNCTION("""COMPUTED_VALUE"""),17.0)</f>
        <v>17</v>
      </c>
      <c r="Y4" s="3">
        <f>IFERROR(__xludf.DUMMYFUNCTION("""COMPUTED_VALUE"""),10.0)</f>
        <v>10</v>
      </c>
      <c r="Z4" s="3">
        <f>IFERROR(__xludf.DUMMYFUNCTION("""COMPUTED_VALUE"""),8.0)</f>
        <v>8</v>
      </c>
      <c r="AA4" s="3">
        <f>IFERROR(__xludf.DUMMYFUNCTION("""COMPUTED_VALUE"""),18.0)</f>
        <v>18</v>
      </c>
      <c r="AB4" s="3">
        <f>IFERROR(__xludf.DUMMYFUNCTION("""COMPUTED_VALUE"""),9.0)</f>
        <v>9</v>
      </c>
      <c r="AC4" s="3">
        <f>IFERROR(__xludf.DUMMYFUNCTION("""COMPUTED_VALUE"""),61.0)</f>
        <v>61</v>
      </c>
      <c r="AD4" s="3">
        <f>IFERROR(__xludf.DUMMYFUNCTION("""COMPUTED_VALUE"""),25.0)</f>
        <v>25</v>
      </c>
      <c r="AE4" s="3">
        <f>IFERROR(__xludf.DUMMYFUNCTION("""COMPUTED_VALUE"""),23.0)</f>
        <v>23</v>
      </c>
      <c r="AF4" s="3">
        <f>IFERROR(__xludf.DUMMYFUNCTION("""COMPUTED_VALUE"""),26.0)</f>
        <v>26</v>
      </c>
      <c r="AG4" s="3">
        <f>IFERROR(__xludf.DUMMYFUNCTION("""COMPUTED_VALUE"""),29.0)</f>
        <v>29</v>
      </c>
      <c r="AH4" s="3">
        <f>IFERROR(__xludf.DUMMYFUNCTION("""COMPUTED_VALUE"""),100.0)</f>
        <v>100</v>
      </c>
      <c r="AI4" s="3">
        <f>IFERROR(__xludf.DUMMYFUNCTION("""COMPUTED_VALUE"""),26.0)</f>
        <v>26</v>
      </c>
      <c r="AJ4" s="3">
        <f>IFERROR(__xludf.DUMMYFUNCTION("""COMPUTED_VALUE"""),30.0)</f>
        <v>30</v>
      </c>
      <c r="AK4" s="3">
        <f>IFERROR(__xludf.DUMMYFUNCTION("""COMPUTED_VALUE"""),49.0)</f>
        <v>49</v>
      </c>
      <c r="AL4" s="3">
        <f>IFERROR(__xludf.DUMMYFUNCTION("""COMPUTED_VALUE"""),42.0)</f>
        <v>42</v>
      </c>
      <c r="AM4" s="3">
        <f>IFERROR(__xludf.DUMMYFUNCTION("""COMPUTED_VALUE"""),21.0)</f>
        <v>21</v>
      </c>
      <c r="AN4" s="3">
        <f>IFERROR(__xludf.DUMMYFUNCTION("""COMPUTED_VALUE"""),19.0)</f>
        <v>19</v>
      </c>
      <c r="AO4" s="3">
        <f>IFERROR(__xludf.DUMMYFUNCTION("""COMPUTED_VALUE"""),13.0)</f>
        <v>13</v>
      </c>
      <c r="AP4" s="3">
        <f>IFERROR(__xludf.DUMMYFUNCTION("""COMPUTED_VALUE"""),11.0)</f>
        <v>11</v>
      </c>
      <c r="AQ4" s="3">
        <f>IFERROR(__xludf.DUMMYFUNCTION("""COMPUTED_VALUE"""),10.0)</f>
        <v>10</v>
      </c>
      <c r="AR4" s="3">
        <f>IFERROR(__xludf.DUMMYFUNCTION("""COMPUTED_VALUE"""),66.0)</f>
        <v>66</v>
      </c>
      <c r="AS4" s="3">
        <f>IFERROR(__xludf.DUMMYFUNCTION("""COMPUTED_VALUE"""),100.0)</f>
        <v>100</v>
      </c>
      <c r="AT4" s="3">
        <f>IFERROR(__xludf.DUMMYFUNCTION("""COMPUTED_VALUE"""),41.0)</f>
        <v>41</v>
      </c>
      <c r="AU4" s="3">
        <f>IFERROR(__xludf.DUMMYFUNCTION("""COMPUTED_VALUE"""),53.0)</f>
        <v>53</v>
      </c>
      <c r="AV4" s="3">
        <f>IFERROR(__xludf.DUMMYFUNCTION("""COMPUTED_VALUE"""),51.0)</f>
        <v>51</v>
      </c>
      <c r="AW4" s="3">
        <f>IFERROR(__xludf.DUMMYFUNCTION("""COMPUTED_VALUE"""),15.0)</f>
        <v>15</v>
      </c>
      <c r="AX4" s="3">
        <f>IFERROR(__xludf.DUMMYFUNCTION("""COMPUTED_VALUE"""),83.0)</f>
        <v>83</v>
      </c>
      <c r="AY4" s="3">
        <f>IFERROR(__xludf.DUMMYFUNCTION("""COMPUTED_VALUE"""),44.0)</f>
        <v>44</v>
      </c>
      <c r="AZ4" s="3">
        <f>IFERROR(__xludf.DUMMYFUNCTION("""COMPUTED_VALUE"""),23.0)</f>
        <v>23</v>
      </c>
      <c r="BA4" s="3">
        <f>IFERROR(__xludf.DUMMYFUNCTION("""COMPUTED_VALUE"""),20.0)</f>
        <v>20</v>
      </c>
      <c r="BB4" s="3">
        <f>IFERROR(__xludf.DUMMYFUNCTION("""COMPUTED_VALUE"""),87.0)</f>
        <v>87</v>
      </c>
      <c r="BC4" s="3">
        <f>IFERROR(__xludf.DUMMYFUNCTION("""COMPUTED_VALUE"""),19.0)</f>
        <v>19</v>
      </c>
      <c r="BD4" s="3">
        <f>IFERROR(__xludf.DUMMYFUNCTION("""COMPUTED_VALUE"""),23.0)</f>
        <v>23</v>
      </c>
      <c r="BE4" s="3">
        <f>IFERROR(__xludf.DUMMYFUNCTION("""COMPUTED_VALUE"""),14.0)</f>
        <v>14</v>
      </c>
      <c r="BF4" s="3">
        <f>IFERROR(__xludf.DUMMYFUNCTION("""COMPUTED_VALUE"""),12.0)</f>
        <v>12</v>
      </c>
      <c r="BG4" s="3">
        <f>IFERROR(__xludf.DUMMYFUNCTION("""COMPUTED_VALUE"""),24.0)</f>
        <v>24</v>
      </c>
      <c r="BH4" s="3">
        <f>IFERROR(__xludf.DUMMYFUNCTION("""COMPUTED_VALUE"""),9.0)</f>
        <v>9</v>
      </c>
      <c r="BI4" s="3">
        <f>IFERROR(__xludf.DUMMYFUNCTION("""COMPUTED_VALUE"""),12.0)</f>
        <v>12</v>
      </c>
      <c r="BJ4" s="3">
        <f>IFERROR(__xludf.DUMMYFUNCTION("""COMPUTED_VALUE"""),6.0)</f>
        <v>6</v>
      </c>
      <c r="BK4" s="3">
        <f>IFERROR(__xludf.DUMMYFUNCTION("""COMPUTED_VALUE"""),2.0)</f>
        <v>2</v>
      </c>
      <c r="BL4" s="3">
        <f>IFERROR(__xludf.DUMMYFUNCTION("""COMPUTED_VALUE"""),7.0)</f>
        <v>7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IFERROR(__xludf.DUMMYFUNCTION("query(importrange(""https://docs.google.com/spreadsheets/d/1Aimy31Zwh1I1xd64gnv2RK-m7I4loVcUHZuxh183vgI/edit#gid=1813723422"",""Minnesota!A3:XX15""),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IFERROR(__xludf.DUMMYFUNCTION("""COMPUTED_VALUE"""),29.0)</f>
        <v>29</v>
      </c>
      <c r="F2" s="3">
        <f>IFERROR(__xludf.DUMMYFUNCTION("""COMPUTED_VALUE"""),97.0)</f>
        <v>97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IFERROR(__xludf.DUMMYFUNCTION("""COMPUTED_VALUE"""),80.0)</f>
        <v>80</v>
      </c>
      <c r="N2" s="3">
        <f>IFERROR(__xludf.DUMMYFUNCTION("""COMPUTED_VALUE"""),100.0)</f>
        <v>100</v>
      </c>
      <c r="O2" s="3">
        <f>IFERROR(__xludf.DUMMYFUNCTION("""COMPUTED_VALUE"""),87.0)</f>
        <v>87</v>
      </c>
      <c r="P2" s="3">
        <f>IFERROR(__xludf.DUMMYFUNCTION("""COMPUTED_VALUE"""),22.0)</f>
        <v>22</v>
      </c>
      <c r="Q2" s="3">
        <f>IFERROR(__xludf.DUMMYFUNCTION("""COMPUTED_VALUE"""),41.0)</f>
        <v>41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IFERROR(__xludf.DUMMYFUNCTION("""COMPUTED_VALUE"""),35.0)</f>
        <v>35</v>
      </c>
      <c r="U2" s="3">
        <f>IFERROR(__xludf.DUMMYFUNCTION("""COMPUTED_VALUE"""),34.0)</f>
        <v>34</v>
      </c>
      <c r="V2" s="3">
        <f>IFERROR(__xludf.DUMMYFUNCTION("""COMPUTED_VALUE"""),62.0)</f>
        <v>62</v>
      </c>
      <c r="W2" s="3">
        <f>IFERROR(__xludf.DUMMYFUNCTION("""COMPUTED_VALUE"""),66.0)</f>
        <v>66</v>
      </c>
      <c r="X2" s="3">
        <f>IFERROR(__xludf.DUMMYFUNCTION("""COMPUTED_VALUE"""),54.0)</f>
        <v>54</v>
      </c>
      <c r="Y2" s="3">
        <f>IFERROR(__xludf.DUMMYFUNCTION("""COMPUTED_VALUE"""),68.0)</f>
        <v>68</v>
      </c>
      <c r="Z2" s="3">
        <f>IFERROR(__xludf.DUMMYFUNCTION("""COMPUTED_VALUE"""),53.0)</f>
        <v>53</v>
      </c>
      <c r="AA2" s="3">
        <f>IFERROR(__xludf.DUMMYFUNCTION("""COMPUTED_VALUE"""),69.0)</f>
        <v>69</v>
      </c>
      <c r="AB2" s="3">
        <f>IFERROR(__xludf.DUMMYFUNCTION("""COMPUTED_VALUE"""),75.0)</f>
        <v>75</v>
      </c>
      <c r="AC2" s="3">
        <f>IFERROR(__xludf.DUMMYFUNCTION("""COMPUTED_VALUE"""),67.0)</f>
        <v>67</v>
      </c>
      <c r="AD2" s="3">
        <f>IFERROR(__xludf.DUMMYFUNCTION("""COMPUTED_VALUE"""),59.0)</f>
        <v>59</v>
      </c>
      <c r="AE2" s="3">
        <f>IFERROR(__xludf.DUMMYFUNCTION("""COMPUTED_VALUE"""),88.0)</f>
        <v>88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IFERROR(__xludf.DUMMYFUNCTION("""COMPUTED_VALUE"""),41.0)</f>
        <v>41</v>
      </c>
      <c r="AI2" s="3">
        <f>IFERROR(__xludf.DUMMYFUNCTION("""COMPUTED_VALUE"""),64.0)</f>
        <v>64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IFERROR(__xludf.DUMMYFUNCTION("""COMPUTED_VALUE"""),98.0)</f>
        <v>98</v>
      </c>
      <c r="AN2" s="3">
        <f>IFERROR(__xludf.DUMMYFUNCTION("""COMPUTED_VALUE"""),72.0)</f>
        <v>72</v>
      </c>
      <c r="AO2" s="3">
        <f>IFERROR(__xludf.DUMMYFUNCTION("""COMPUTED_VALUE"""),37.0)</f>
        <v>37</v>
      </c>
      <c r="AP2" s="3">
        <f>IFERROR(__xludf.DUMMYFUNCTION("""COMPUTED_VALUE"""),68.0)</f>
        <v>68</v>
      </c>
      <c r="AQ2" s="3">
        <f>IFERROR(__xludf.DUMMYFUNCTION("""COMPUTED_VALUE"""),100.0)</f>
        <v>100</v>
      </c>
      <c r="AR2" s="3">
        <f>IFERROR(__xludf.DUMMYFUNCTION("""COMPUTED_VALUE"""),70.0)</f>
        <v>70</v>
      </c>
      <c r="AS2" s="3">
        <f>IFERROR(__xludf.DUMMYFUNCTION("""COMPUTED_VALUE"""),47.0)</f>
        <v>47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IFERROR(__xludf.DUMMYFUNCTION("""COMPUTED_VALUE"""),100.0)</f>
        <v>100</v>
      </c>
      <c r="AX2" s="3">
        <f>IFERROR(__xludf.DUMMYFUNCTION("""COMPUTED_VALUE"""),66.0)</f>
        <v>66</v>
      </c>
      <c r="AY2" s="3">
        <f>IFERROR(__xludf.DUMMYFUNCTION("""COMPUTED_VALUE"""),72.0)</f>
        <v>72</v>
      </c>
      <c r="AZ2" s="3">
        <f>IFERROR(__xludf.DUMMYFUNCTION("""COMPUTED_VALUE"""),53.0)</f>
        <v>53</v>
      </c>
      <c r="BA2" s="3">
        <f>IFERROR(__xludf.DUMMYFUNCTION("""COMPUTED_VALUE"""),76.0)</f>
        <v>76</v>
      </c>
      <c r="BB2" s="3">
        <f>IFERROR(__xludf.DUMMYFUNCTION("""COMPUTED_VALUE"""),87.0)</f>
        <v>87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IFERROR(__xludf.DUMMYFUNCTION("""COMPUTED_VALUE"""),45.0)</f>
        <v>45</v>
      </c>
      <c r="D3" s="3">
        <f>IFERROR(__xludf.DUMMYFUNCTION("""COMPUTED_VALUE"""),68.0)</f>
        <v>68</v>
      </c>
      <c r="E3" s="3">
        <f>IFERROR(__xludf.DUMMYFUNCTION("""COMPUTED_VALUE"""),26.0)</f>
        <v>26</v>
      </c>
      <c r="F3" s="3">
        <f>IFERROR(__xludf.DUMMYFUNCTION("""COMPUTED_VALUE"""),100.0)</f>
        <v>100</v>
      </c>
      <c r="G3" s="3">
        <f>IFERROR(__xludf.DUMMYFUNCTION("""COMPUTED_VALUE"""),58.0)</f>
        <v>58</v>
      </c>
      <c r="H3" s="3">
        <f>IFERROR(__xludf.DUMMYFUNCTION("""COMPUTED_VALUE"""),50.0)</f>
        <v>50</v>
      </c>
      <c r="I3" s="3">
        <f>IFERROR(__xludf.DUMMYFUNCTION("""COMPUTED_VALUE"""),84.0)</f>
        <v>84</v>
      </c>
      <c r="J3" s="3">
        <f>IFERROR(__xludf.DUMMYFUNCTION("""COMPUTED_VALUE"""),25.0)</f>
        <v>25</v>
      </c>
      <c r="K3" s="3">
        <f>IFERROR(__xludf.DUMMYFUNCTION("""COMPUTED_VALUE"""),26.0)</f>
        <v>26</v>
      </c>
      <c r="L3" s="3">
        <f>IFERROR(__xludf.DUMMYFUNCTION("""COMPUTED_VALUE"""),43.0)</f>
        <v>43</v>
      </c>
      <c r="M3" s="3">
        <f>IFERROR(__xludf.DUMMYFUNCTION("""COMPUTED_VALUE"""),100.0)</f>
        <v>100</v>
      </c>
      <c r="N3" s="3">
        <f>IFERROR(__xludf.DUMMYFUNCTION("""COMPUTED_VALUE"""),91.0)</f>
        <v>91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IFERROR(__xludf.DUMMYFUNCTION("""COMPUTED_VALUE"""),37.0)</f>
        <v>37</v>
      </c>
      <c r="S3" s="3">
        <f>IFERROR(__xludf.DUMMYFUNCTION("""COMPUTED_VALUE"""),72.0)</f>
        <v>72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IFERROR(__xludf.DUMMYFUNCTION("""COMPUTED_VALUE"""),72.0)</f>
        <v>72</v>
      </c>
      <c r="AG3" s="3">
        <f>IFERROR(__xludf.DUMMYFUNCTION("""COMPUTED_VALUE"""),71.0)</f>
        <v>71</v>
      </c>
      <c r="AH3" s="3">
        <f>IFERROR(__xludf.DUMMYFUNCTION("""COMPUTED_VALUE"""),72.0)</f>
        <v>72</v>
      </c>
      <c r="AI3" s="3">
        <f>IFERROR(__xludf.DUMMYFUNCTION("""COMPUTED_VALUE"""),100.0)</f>
        <v>100</v>
      </c>
      <c r="AJ3" s="3">
        <f>IFERROR(__xludf.DUMMYFUNCTION("""COMPUTED_VALUE"""),60.0)</f>
        <v>60</v>
      </c>
      <c r="AK3" s="3">
        <f>IFERROR(__xludf.DUMMYFUNCTION("""COMPUTED_VALUE"""),50.0)</f>
        <v>50</v>
      </c>
      <c r="AL3" s="3">
        <f>IFERROR(__xludf.DUMMYFUNCTION("""COMPUTED_VALUE"""),83.0)</f>
        <v>83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IFERROR(__xludf.DUMMYFUNCTION("""COMPUTED_VALUE"""),69.0)</f>
        <v>69</v>
      </c>
      <c r="AR3" s="3">
        <f>IFERROR(__xludf.DUMMYFUNCTION("""COMPUTED_VALUE"""),100.0)</f>
        <v>100</v>
      </c>
      <c r="AS3" s="3">
        <f>IFERROR(__xludf.DUMMYFUNCTION("""COMPUTED_VALUE"""),30.0)</f>
        <v>30</v>
      </c>
      <c r="AT3" s="3">
        <f>IFERROR(__xludf.DUMMYFUNCTION("""COMPUTED_VALUE"""),70.0)</f>
        <v>70</v>
      </c>
      <c r="AU3" s="3">
        <f>IFERROR(__xludf.DUMMYFUNCTION("""COMPUTED_VALUE"""),39.0)</f>
        <v>39</v>
      </c>
      <c r="AV3" s="3">
        <f>IFERROR(__xludf.DUMMYFUNCTION("""COMPUTED_VALUE"""),100.0)</f>
        <v>100</v>
      </c>
      <c r="AW3" s="3">
        <f>IFERROR(__xludf.DUMMYFUNCTION("""COMPUTED_VALUE"""),95.0)</f>
        <v>95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IFERROR(__xludf.DUMMYFUNCTION("""COMPUTED_VALUE"""),74.0)</f>
        <v>74</v>
      </c>
      <c r="BD3" s="3">
        <f>IFERROR(__xludf.DUMMYFUNCTION("""COMPUTED_VALUE"""),54.0)</f>
        <v>54</v>
      </c>
      <c r="BE3" s="3">
        <f>IFERROR(__xludf.DUMMYFUNCTION("""COMPUTED_VALUE"""),38.0)</f>
        <v>38</v>
      </c>
      <c r="BF3" s="3">
        <f>IFERROR(__xludf.DUMMYFUNCTION("""COMPUTED_VALUE"""),36.0)</f>
        <v>36</v>
      </c>
      <c r="BG3" s="3">
        <f>IFERROR(__xludf.DUMMYFUNCTION("""COMPUTED_VALUE"""),59.0)</f>
        <v>59</v>
      </c>
      <c r="BH3" s="3">
        <f>IFERROR(__xludf.DUMMYFUNCTION("""COMPUTED_VALUE"""),41.0)</f>
        <v>41</v>
      </c>
      <c r="BI3" s="3">
        <f>IFERROR(__xludf.DUMMYFUNCTION("""COMPUTED_VALUE"""),39.0)</f>
        <v>39</v>
      </c>
      <c r="BJ3" s="3">
        <f>IFERROR(__xludf.DUMMYFUNCTION("""COMPUTED_VALUE"""),22.0)</f>
        <v>22</v>
      </c>
      <c r="BK3" s="3">
        <f>IFERROR(__xludf.DUMMYFUNCTION("""COMPUTED_VALUE"""),17.0)</f>
        <v>17</v>
      </c>
      <c r="BL3" s="3">
        <f>IFERROR(__xludf.DUMMYFUNCTION("""COMPUTED_VALUE"""),58.0)</f>
        <v>58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IFERROR(__xludf.DUMMYFUNCTION("""COMPUTED_VALUE"""),8.0)</f>
        <v>8</v>
      </c>
      <c r="D4" s="3">
        <f>IFERROR(__xludf.DUMMYFUNCTION("""COMPUTED_VALUE"""),15.0)</f>
        <v>15</v>
      </c>
      <c r="E4" s="3">
        <f>IFERROR(__xludf.DUMMYFUNCTION("""COMPUTED_VALUE"""),100.0)</f>
        <v>100</v>
      </c>
      <c r="F4" s="3">
        <f>IFERROR(__xludf.DUMMYFUNCTION("""COMPUTED_VALUE"""),68.0)</f>
        <v>68</v>
      </c>
      <c r="G4" s="3">
        <f>IFERROR(__xludf.DUMMYFUNCTION("""COMPUTED_VALUE"""),24.0)</f>
        <v>24</v>
      </c>
      <c r="H4" s="3">
        <f>IFERROR(__xludf.DUMMYFUNCTION("""COMPUTED_VALUE"""),51.0)</f>
        <v>51</v>
      </c>
      <c r="I4" s="3">
        <f>IFERROR(__xludf.DUMMYFUNCTION("""COMPUTED_VALUE"""),56.0)</f>
        <v>56</v>
      </c>
      <c r="J4" s="3">
        <f>IFERROR(__xludf.DUMMYFUNCTION("""COMPUTED_VALUE"""),9.0)</f>
        <v>9</v>
      </c>
      <c r="K4" s="3">
        <f>IFERROR(__xludf.DUMMYFUNCTION("""COMPUTED_VALUE"""),8.0)</f>
        <v>8</v>
      </c>
      <c r="L4" s="3">
        <f>IFERROR(__xludf.DUMMYFUNCTION("""COMPUTED_VALUE"""),9.0)</f>
        <v>9</v>
      </c>
      <c r="M4" s="3">
        <f>IFERROR(__xludf.DUMMYFUNCTION("""COMPUTED_VALUE"""),20.0)</f>
        <v>20</v>
      </c>
      <c r="N4" s="3">
        <f>IFERROR(__xludf.DUMMYFUNCTION("""COMPUTED_VALUE"""),9.0)</f>
        <v>9</v>
      </c>
      <c r="O4" s="3">
        <f>IFERROR(__xludf.DUMMYFUNCTION("""COMPUTED_VALUE"""),20.0)</f>
        <v>20</v>
      </c>
      <c r="P4" s="3">
        <f>IFERROR(__xludf.DUMMYFUNCTION("""COMPUTED_VALUE"""),5.0)</f>
        <v>5</v>
      </c>
      <c r="Q4" s="3">
        <f>IFERROR(__xludf.DUMMYFUNCTION("""COMPUTED_VALUE"""),2.0)</f>
        <v>2</v>
      </c>
      <c r="R4" s="3">
        <f>IFERROR(__xludf.DUMMYFUNCTION("""COMPUTED_VALUE"""),8.0)</f>
        <v>8</v>
      </c>
      <c r="S4" s="3">
        <f>IFERROR(__xludf.DUMMYFUNCTION("""COMPUTED_VALUE"""),6.0)</f>
        <v>6</v>
      </c>
      <c r="T4" s="3">
        <f>IFERROR(__xludf.DUMMYFUNCTION("""COMPUTED_VALUE"""),2.0)</f>
        <v>2</v>
      </c>
      <c r="U4" s="3">
        <f>IFERROR(__xludf.DUMMYFUNCTION("""COMPUTED_VALUE"""),9.0)</f>
        <v>9</v>
      </c>
      <c r="V4" s="3">
        <f>IFERROR(__xludf.DUMMYFUNCTION("""COMPUTED_VALUE"""),43.0)</f>
        <v>43</v>
      </c>
      <c r="W4" s="3">
        <f>IFERROR(__xludf.DUMMYFUNCTION("""COMPUTED_VALUE"""),33.0)</f>
        <v>33</v>
      </c>
      <c r="X4" s="3">
        <f>IFERROR(__xludf.DUMMYFUNCTION("""COMPUTED_VALUE"""),13.0)</f>
        <v>13</v>
      </c>
      <c r="Y4" s="3">
        <f>IFERROR(__xludf.DUMMYFUNCTION("""COMPUTED_VALUE"""),15.0)</f>
        <v>15</v>
      </c>
      <c r="Z4" s="3">
        <f>IFERROR(__xludf.DUMMYFUNCTION("""COMPUTED_VALUE"""),11.0)</f>
        <v>11</v>
      </c>
      <c r="AA4" s="3">
        <f>IFERROR(__xludf.DUMMYFUNCTION("""COMPUTED_VALUE"""),12.0)</f>
        <v>12</v>
      </c>
      <c r="AB4" s="3">
        <f>IFERROR(__xludf.DUMMYFUNCTION("""COMPUTED_VALUE"""),10.0)</f>
        <v>10</v>
      </c>
      <c r="AC4" s="3">
        <f>IFERROR(__xludf.DUMMYFUNCTION("""COMPUTED_VALUE"""),70.0)</f>
        <v>70</v>
      </c>
      <c r="AD4" s="3">
        <f>IFERROR(__xludf.DUMMYFUNCTION("""COMPUTED_VALUE"""),13.0)</f>
        <v>13</v>
      </c>
      <c r="AE4" s="3">
        <f>IFERROR(__xludf.DUMMYFUNCTION("""COMPUTED_VALUE"""),13.0)</f>
        <v>13</v>
      </c>
      <c r="AF4" s="3">
        <f>IFERROR(__xludf.DUMMYFUNCTION("""COMPUTED_VALUE"""),42.0)</f>
        <v>42</v>
      </c>
      <c r="AG4" s="3">
        <f>IFERROR(__xludf.DUMMYFUNCTION("""COMPUTED_VALUE"""),27.0)</f>
        <v>27</v>
      </c>
      <c r="AH4" s="3">
        <f>IFERROR(__xludf.DUMMYFUNCTION("""COMPUTED_VALUE"""),100.0)</f>
        <v>100</v>
      </c>
      <c r="AI4" s="3">
        <f>IFERROR(__xludf.DUMMYFUNCTION("""COMPUTED_VALUE"""),30.0)</f>
        <v>30</v>
      </c>
      <c r="AJ4" s="3">
        <f>IFERROR(__xludf.DUMMYFUNCTION("""COMPUTED_VALUE"""),21.0)</f>
        <v>21</v>
      </c>
      <c r="AK4" s="3">
        <f>IFERROR(__xludf.DUMMYFUNCTION("""COMPUTED_VALUE"""),20.0)</f>
        <v>20</v>
      </c>
      <c r="AL4" s="3">
        <f>IFERROR(__xludf.DUMMYFUNCTION("""COMPUTED_VALUE"""),25.0)</f>
        <v>25</v>
      </c>
      <c r="AM4" s="3">
        <f>IFERROR(__xludf.DUMMYFUNCTION("""COMPUTED_VALUE"""),29.0)</f>
        <v>29</v>
      </c>
      <c r="AN4" s="3">
        <f>IFERROR(__xludf.DUMMYFUNCTION("""COMPUTED_VALUE"""),19.0)</f>
        <v>19</v>
      </c>
      <c r="AO4" s="3">
        <f>IFERROR(__xludf.DUMMYFUNCTION("""COMPUTED_VALUE"""),12.0)</f>
        <v>12</v>
      </c>
      <c r="AP4" s="3">
        <f>IFERROR(__xludf.DUMMYFUNCTION("""COMPUTED_VALUE"""),13.0)</f>
        <v>13</v>
      </c>
      <c r="AQ4" s="3">
        <f>IFERROR(__xludf.DUMMYFUNCTION("""COMPUTED_VALUE"""),6.0)</f>
        <v>6</v>
      </c>
      <c r="AR4" s="3">
        <f>IFERROR(__xludf.DUMMYFUNCTION("""COMPUTED_VALUE"""),45.0)</f>
        <v>45</v>
      </c>
      <c r="AS4" s="3">
        <f>IFERROR(__xludf.DUMMYFUNCTION("""COMPUTED_VALUE"""),100.0)</f>
        <v>100</v>
      </c>
      <c r="AT4" s="3">
        <f>IFERROR(__xludf.DUMMYFUNCTION("""COMPUTED_VALUE"""),43.0)</f>
        <v>43</v>
      </c>
      <c r="AU4" s="3">
        <f>IFERROR(__xludf.DUMMYFUNCTION("""COMPUTED_VALUE"""),30.0)</f>
        <v>30</v>
      </c>
      <c r="AV4" s="3">
        <f>IFERROR(__xludf.DUMMYFUNCTION("""COMPUTED_VALUE"""),57.0)</f>
        <v>57</v>
      </c>
      <c r="AW4" s="3">
        <f>IFERROR(__xludf.DUMMYFUNCTION("""COMPUTED_VALUE"""),25.0)</f>
        <v>25</v>
      </c>
      <c r="AX4" s="3">
        <f>IFERROR(__xludf.DUMMYFUNCTION("""COMPUTED_VALUE"""),87.0)</f>
        <v>87</v>
      </c>
      <c r="AY4" s="3">
        <f>IFERROR(__xludf.DUMMYFUNCTION("""COMPUTED_VALUE"""),62.0)</f>
        <v>62</v>
      </c>
      <c r="AZ4" s="3">
        <f>IFERROR(__xludf.DUMMYFUNCTION("""COMPUTED_VALUE"""),15.0)</f>
        <v>15</v>
      </c>
      <c r="BA4" s="3">
        <f>IFERROR(__xludf.DUMMYFUNCTION("""COMPUTED_VALUE"""),30.0)</f>
        <v>30</v>
      </c>
      <c r="BB4" s="3">
        <f>IFERROR(__xludf.DUMMYFUNCTION("""COMPUTED_VALUE"""),91.0)</f>
        <v>91</v>
      </c>
      <c r="BC4" s="3">
        <f>IFERROR(__xludf.DUMMYFUNCTION("""COMPUTED_VALUE"""),32.0)</f>
        <v>32</v>
      </c>
      <c r="BD4" s="3">
        <f>IFERROR(__xludf.DUMMYFUNCTION("""COMPUTED_VALUE"""),23.0)</f>
        <v>23</v>
      </c>
      <c r="BE4" s="3">
        <f>IFERROR(__xludf.DUMMYFUNCTION("""COMPUTED_VALUE"""),7.0)</f>
        <v>7</v>
      </c>
      <c r="BF4" s="3">
        <f>IFERROR(__xludf.DUMMYFUNCTION("""COMPUTED_VALUE"""),10.0)</f>
        <v>10</v>
      </c>
      <c r="BG4" s="3">
        <f>IFERROR(__xludf.DUMMYFUNCTION("""COMPUTED_VALUE"""),24.0)</f>
        <v>24</v>
      </c>
      <c r="BH4" s="3">
        <f>IFERROR(__xludf.DUMMYFUNCTION("""COMPUTED_VALUE"""),9.0)</f>
        <v>9</v>
      </c>
      <c r="BI4" s="3">
        <f>IFERROR(__xludf.DUMMYFUNCTION("""COMPUTED_VALUE"""),9.0)</f>
        <v>9</v>
      </c>
      <c r="BJ4" s="3">
        <f>IFERROR(__xludf.DUMMYFUNCTION("""COMPUTED_VALUE"""),6.0)</f>
        <v>6</v>
      </c>
      <c r="BK4" s="3">
        <f>IFERROR(__xludf.DUMMYFUNCTION("""COMPUTED_VALUE"""),2.0)</f>
        <v>2</v>
      </c>
      <c r="BL4" s="3">
        <f>IFERROR(__xludf.DUMMYFUNCTION("""COMPUTED_VALUE"""),6.0)</f>
        <v>6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IFERROR(__xludf.DUMMYFUNCTION("query(importrange(""https://docs.google.com/spreadsheets/d/1Aimy31Zwh1I1xd64gnv2RK-m7I4loVcUHZuxh183vgI/edit#gid=1813723422"",""Missouri!A3:XX15""),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IFERROR(__xludf.DUMMYFUNCTION("""COMPUTED_VALUE"""),35.0)</f>
        <v>35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IFERROR(__xludf.DUMMYFUNCTION("""COMPUTED_VALUE"""),75.0)</f>
        <v>75</v>
      </c>
      <c r="O2" s="3">
        <f>IFERROR(__xludf.DUMMYFUNCTION("""COMPUTED_VALUE"""),100.0)</f>
        <v>100</v>
      </c>
      <c r="P2" s="3">
        <f>IFERROR(__xludf.DUMMYFUNCTION("""COMPUTED_VALUE"""),23.0)</f>
        <v>23</v>
      </c>
      <c r="Q2" s="3">
        <f>IFERROR(__xludf.DUMMYFUNCTION("""COMPUTED_VALUE"""),34.0)</f>
        <v>34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IFERROR(__xludf.DUMMYFUNCTION("""COMPUTED_VALUE"""),26.0)</f>
        <v>26</v>
      </c>
      <c r="U2" s="3">
        <f>IFERROR(__xludf.DUMMYFUNCTION("""COMPUTED_VALUE"""),32.0)</f>
        <v>32</v>
      </c>
      <c r="V2" s="3">
        <f>IFERROR(__xludf.DUMMYFUNCTION("""COMPUTED_VALUE"""),52.0)</f>
        <v>52</v>
      </c>
      <c r="W2" s="3">
        <f>IFERROR(__xludf.DUMMYFUNCTION("""COMPUTED_VALUE"""),86.0)</f>
        <v>86</v>
      </c>
      <c r="X2" s="3">
        <f>IFERROR(__xludf.DUMMYFUNCTION("""COMPUTED_VALUE"""),94.0)</f>
        <v>94</v>
      </c>
      <c r="Y2" s="3">
        <f>IFERROR(__xludf.DUMMYFUNCTION("""COMPUTED_VALUE"""),67.0)</f>
        <v>67</v>
      </c>
      <c r="Z2" s="3">
        <f>IFERROR(__xludf.DUMMYFUNCTION("""COMPUTED_VALUE"""),43.0)</f>
        <v>43</v>
      </c>
      <c r="AA2" s="3">
        <f>IFERROR(__xludf.DUMMYFUNCTION("""COMPUTED_VALUE"""),53.0)</f>
        <v>53</v>
      </c>
      <c r="AB2" s="3">
        <f>IFERROR(__xludf.DUMMYFUNCTION("""COMPUTED_VALUE"""),80.0)</f>
        <v>80</v>
      </c>
      <c r="AC2" s="3">
        <f>IFERROR(__xludf.DUMMYFUNCTION("""COMPUTED_VALUE"""),69.0)</f>
        <v>69</v>
      </c>
      <c r="AD2" s="3">
        <f>IFERROR(__xludf.DUMMYFUNCTION("""COMPUTED_VALUE"""),87.0)</f>
        <v>87</v>
      </c>
      <c r="AE2" s="3">
        <f>IFERROR(__xludf.DUMMYFUNCTION("""COMPUTED_VALUE"""),90.0)</f>
        <v>90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IFERROR(__xludf.DUMMYFUNCTION("""COMPUTED_VALUE"""),45.0)</f>
        <v>45</v>
      </c>
      <c r="AI2" s="3">
        <f>IFERROR(__xludf.DUMMYFUNCTION("""COMPUTED_VALUE"""),50.0)</f>
        <v>50</v>
      </c>
      <c r="AJ2" s="3">
        <f>IFERROR(__xludf.DUMMYFUNCTION("""COMPUTED_VALUE"""),100.0)</f>
        <v>100</v>
      </c>
      <c r="AK2" s="3">
        <f>IFERROR(__xludf.DUMMYFUNCTION("""COMPUTED_VALUE"""),84.0)</f>
        <v>84</v>
      </c>
      <c r="AL2" s="3">
        <f>IFERROR(__xludf.DUMMYFUNCTION("""COMPUTED_VALUE"""),77.0)</f>
        <v>77</v>
      </c>
      <c r="AM2" s="3">
        <f>IFERROR(__xludf.DUMMYFUNCTION("""COMPUTED_VALUE"""),77.0)</f>
        <v>77</v>
      </c>
      <c r="AN2" s="3">
        <f>IFERROR(__xludf.DUMMYFUNCTION("""COMPUTED_VALUE"""),69.0)</f>
        <v>69</v>
      </c>
      <c r="AO2" s="3">
        <f>IFERROR(__xludf.DUMMYFUNCTION("""COMPUTED_VALUE"""),32.0)</f>
        <v>32</v>
      </c>
      <c r="AP2" s="3">
        <f>IFERROR(__xludf.DUMMYFUNCTION("""COMPUTED_VALUE"""),75.0)</f>
        <v>75</v>
      </c>
      <c r="AQ2" s="3">
        <f>IFERROR(__xludf.DUMMYFUNCTION("""COMPUTED_VALUE"""),100.0)</f>
        <v>100</v>
      </c>
      <c r="AR2" s="3">
        <f>IFERROR(__xludf.DUMMYFUNCTION("""COMPUTED_VALUE"""),68.0)</f>
        <v>68</v>
      </c>
      <c r="AS2" s="3">
        <f>IFERROR(__xludf.DUMMYFUNCTION("""COMPUTED_VALUE"""),36.0)</f>
        <v>36</v>
      </c>
      <c r="AT2" s="3">
        <f>IFERROR(__xludf.DUMMYFUNCTION("""COMPUTED_VALUE"""),77.0)</f>
        <v>77</v>
      </c>
      <c r="AU2" s="3">
        <f>IFERROR(__xludf.DUMMYFUNCTION("""COMPUTED_VALUE"""),76.0)</f>
        <v>76</v>
      </c>
      <c r="AV2" s="3">
        <f>IFERROR(__xludf.DUMMYFUNCTION("""COMPUTED_VALUE"""),65.0)</f>
        <v>65</v>
      </c>
      <c r="AW2" s="3">
        <f>IFERROR(__xludf.DUMMYFUNCTION("""COMPUTED_VALUE"""),89.0)</f>
        <v>89</v>
      </c>
      <c r="AX2" s="3">
        <f>IFERROR(__xludf.DUMMYFUNCTION("""COMPUTED_VALUE"""),69.0)</f>
        <v>69</v>
      </c>
      <c r="AY2" s="3">
        <f>IFERROR(__xludf.DUMMYFUNCTION("""COMPUTED_VALUE"""),41.0)</f>
        <v>41</v>
      </c>
      <c r="AZ2" s="3">
        <f>IFERROR(__xludf.DUMMYFUNCTION("""COMPUTED_VALUE"""),42.0)</f>
        <v>42</v>
      </c>
      <c r="BA2" s="3">
        <f>IFERROR(__xludf.DUMMYFUNCTION("""COMPUTED_VALUE"""),67.0)</f>
        <v>67</v>
      </c>
      <c r="BB2" s="3">
        <f>IFERROR(__xludf.DUMMYFUNCTION("""COMPUTED_VALUE"""),81.0)</f>
        <v>81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IFERROR(__xludf.DUMMYFUNCTION("""COMPUTED_VALUE"""),85.0)</f>
        <v>85</v>
      </c>
      <c r="D3" s="3">
        <f>IFERROR(__xludf.DUMMYFUNCTION("""COMPUTED_VALUE"""),73.0)</f>
        <v>73</v>
      </c>
      <c r="E3" s="3">
        <f>IFERROR(__xludf.DUMMYFUNCTION("""COMPUTED_VALUE"""),33.0)</f>
        <v>33</v>
      </c>
      <c r="F3" s="3">
        <f>IFERROR(__xludf.DUMMYFUNCTION("""COMPUTED_VALUE"""),86.0)</f>
        <v>86</v>
      </c>
      <c r="G3" s="3">
        <f>IFERROR(__xludf.DUMMYFUNCTION("""COMPUTED_VALUE"""),61.0)</f>
        <v>61</v>
      </c>
      <c r="H3" s="3">
        <f>IFERROR(__xludf.DUMMYFUNCTION("""COMPUTED_VALUE"""),44.0)</f>
        <v>44</v>
      </c>
      <c r="I3" s="3">
        <f>IFERROR(__xludf.DUMMYFUNCTION("""COMPUTED_VALUE"""),75.0)</f>
        <v>75</v>
      </c>
      <c r="J3" s="3">
        <f>IFERROR(__xludf.DUMMYFUNCTION("""COMPUTED_VALUE"""),31.0)</f>
        <v>31</v>
      </c>
      <c r="K3" s="3">
        <f>IFERROR(__xludf.DUMMYFUNCTION("""COMPUTED_VALUE"""),22.0)</f>
        <v>22</v>
      </c>
      <c r="L3" s="3">
        <f>IFERROR(__xludf.DUMMYFUNCTION("""COMPUTED_VALUE"""),29.0)</f>
        <v>29</v>
      </c>
      <c r="M3" s="3">
        <f>IFERROR(__xludf.DUMMYFUNCTION("""COMPUTED_VALUE"""),98.0)</f>
        <v>98</v>
      </c>
      <c r="N3" s="3">
        <f>IFERROR(__xludf.DUMMYFUNCTION("""COMPUTED_VALUE"""),100.0)</f>
        <v>100</v>
      </c>
      <c r="O3" s="3">
        <f>IFERROR(__xludf.DUMMYFUNCTION("""COMPUTED_VALUE"""),83.0)</f>
        <v>83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IFERROR(__xludf.DUMMYFUNCTION("""COMPUTED_VALUE"""),51.0)</f>
        <v>51</v>
      </c>
      <c r="S3" s="3">
        <f>IFERROR(__xludf.DUMMYFUNCTION("""COMPUTED_VALUE"""),66.0)</f>
        <v>66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IFERROR(__xludf.DUMMYFUNCTION("""COMPUTED_VALUE"""),64.0)</f>
        <v>64</v>
      </c>
      <c r="AG3" s="3">
        <f>IFERROR(__xludf.DUMMYFUNCTION("""COMPUTED_VALUE"""),66.0)</f>
        <v>66</v>
      </c>
      <c r="AH3" s="3">
        <f>IFERROR(__xludf.DUMMYFUNCTION("""COMPUTED_VALUE"""),89.0)</f>
        <v>89</v>
      </c>
      <c r="AI3" s="3">
        <f>IFERROR(__xludf.DUMMYFUNCTION("""COMPUTED_VALUE"""),100.0)</f>
        <v>100</v>
      </c>
      <c r="AJ3" s="3">
        <f>IFERROR(__xludf.DUMMYFUNCTION("""COMPUTED_VALUE"""),86.0)</f>
        <v>86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IFERROR(__xludf.DUMMYFUNCTION("""COMPUTED_VALUE"""),90.0)</f>
        <v>90</v>
      </c>
      <c r="AR3" s="3">
        <f>IFERROR(__xludf.DUMMYFUNCTION("""COMPUTED_VALUE"""),100.0)</f>
        <v>100</v>
      </c>
      <c r="AS3" s="3">
        <f>IFERROR(__xludf.DUMMYFUNCTION("""COMPUTED_VALUE"""),32.0)</f>
        <v>32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IFERROR(__xludf.DUMMYFUNCTION("""COMPUTED_VALUE"""),92.0)</f>
        <v>92</v>
      </c>
      <c r="BD3" s="3">
        <f>IFERROR(__xludf.DUMMYFUNCTION("""COMPUTED_VALUE"""),78.0)</f>
        <v>78</v>
      </c>
      <c r="BE3" s="3">
        <f>IFERROR(__xludf.DUMMYFUNCTION("""COMPUTED_VALUE"""),39.0)</f>
        <v>39</v>
      </c>
      <c r="BF3" s="3">
        <f>IFERROR(__xludf.DUMMYFUNCTION("""COMPUTED_VALUE"""),51.0)</f>
        <v>51</v>
      </c>
      <c r="BG3" s="3">
        <f>IFERROR(__xludf.DUMMYFUNCTION("""COMPUTED_VALUE"""),61.0)</f>
        <v>61</v>
      </c>
      <c r="BH3" s="3">
        <f>IFERROR(__xludf.DUMMYFUNCTION("""COMPUTED_VALUE"""),56.0)</f>
        <v>56</v>
      </c>
      <c r="BI3" s="3">
        <f>IFERROR(__xludf.DUMMYFUNCTION("""COMPUTED_VALUE"""),53.0)</f>
        <v>53</v>
      </c>
      <c r="BJ3" s="3">
        <f>IFERROR(__xludf.DUMMYFUNCTION("""COMPUTED_VALUE"""),25.0)</f>
        <v>25</v>
      </c>
      <c r="BK3" s="3">
        <f>IFERROR(__xludf.DUMMYFUNCTION("""COMPUTED_VALUE"""),18.0)</f>
        <v>18</v>
      </c>
      <c r="BL3" s="3">
        <f>IFERROR(__xludf.DUMMYFUNCTION("""COMPUTED_VALUE"""),68.0)</f>
        <v>68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IFERROR(__xludf.DUMMYFUNCTION("""COMPUTED_VALUE"""),15.0)</f>
        <v>15</v>
      </c>
      <c r="D4" s="3">
        <f>IFERROR(__xludf.DUMMYFUNCTION("""COMPUTED_VALUE"""),7.0)</f>
        <v>7</v>
      </c>
      <c r="E4" s="3">
        <f>IFERROR(__xludf.DUMMYFUNCTION("""COMPUTED_VALUE"""),100.0)</f>
        <v>100</v>
      </c>
      <c r="F4" s="3">
        <f>IFERROR(__xludf.DUMMYFUNCTION("""COMPUTED_VALUE"""),69.0)</f>
        <v>69</v>
      </c>
      <c r="G4" s="3">
        <f>IFERROR(__xludf.DUMMYFUNCTION("""COMPUTED_VALUE"""),23.0)</f>
        <v>23</v>
      </c>
      <c r="H4" s="3">
        <f>IFERROR(__xludf.DUMMYFUNCTION("""COMPUTED_VALUE"""),44.0)</f>
        <v>44</v>
      </c>
      <c r="I4" s="3">
        <f>IFERROR(__xludf.DUMMYFUNCTION("""COMPUTED_VALUE"""),44.0)</f>
        <v>44</v>
      </c>
      <c r="J4" s="3">
        <f>IFERROR(__xludf.DUMMYFUNCTION("""COMPUTED_VALUE"""),12.0)</f>
        <v>12</v>
      </c>
      <c r="K4" s="3">
        <f>IFERROR(__xludf.DUMMYFUNCTION("""COMPUTED_VALUE"""),5.0)</f>
        <v>5</v>
      </c>
      <c r="L4" s="3">
        <f>IFERROR(__xludf.DUMMYFUNCTION("""COMPUTED_VALUE"""),7.0)</f>
        <v>7</v>
      </c>
      <c r="M4" s="3">
        <f>IFERROR(__xludf.DUMMYFUNCTION("""COMPUTED_VALUE"""),25.0)</f>
        <v>25</v>
      </c>
      <c r="N4" s="3">
        <f>IFERROR(__xludf.DUMMYFUNCTION("""COMPUTED_VALUE"""),11.0)</f>
        <v>11</v>
      </c>
      <c r="O4" s="3">
        <f>IFERROR(__xludf.DUMMYFUNCTION("""COMPUTED_VALUE"""),11.0)</f>
        <v>11</v>
      </c>
      <c r="P4" s="3">
        <f>IFERROR(__xludf.DUMMYFUNCTION("""COMPUTED_VALUE"""),4.0)</f>
        <v>4</v>
      </c>
      <c r="Q4" s="3">
        <f>IFERROR(__xludf.DUMMYFUNCTION("""COMPUTED_VALUE"""),5.0)</f>
        <v>5</v>
      </c>
      <c r="R4" s="3">
        <f>IFERROR(__xludf.DUMMYFUNCTION("""COMPUTED_VALUE"""),7.0)</f>
        <v>7</v>
      </c>
      <c r="S4" s="3">
        <f>IFERROR(__xludf.DUMMYFUNCTION("""COMPUTED_VALUE"""),8.0)</f>
        <v>8</v>
      </c>
      <c r="T4" s="3">
        <f>IFERROR(__xludf.DUMMYFUNCTION("""COMPUTED_VALUE"""),2.0)</f>
        <v>2</v>
      </c>
      <c r="U4" s="3">
        <f>IFERROR(__xludf.DUMMYFUNCTION("""COMPUTED_VALUE"""),6.0)</f>
        <v>6</v>
      </c>
      <c r="V4" s="3">
        <f>IFERROR(__xludf.DUMMYFUNCTION("""COMPUTED_VALUE"""),33.0)</f>
        <v>33</v>
      </c>
      <c r="W4" s="3">
        <f>IFERROR(__xludf.DUMMYFUNCTION("""COMPUTED_VALUE"""),33.0)</f>
        <v>33</v>
      </c>
      <c r="X4" s="3">
        <f>IFERROR(__xludf.DUMMYFUNCTION("""COMPUTED_VALUE"""),36.0)</f>
        <v>36</v>
      </c>
      <c r="Y4" s="3">
        <f>IFERROR(__xludf.DUMMYFUNCTION("""COMPUTED_VALUE"""),15.0)</f>
        <v>15</v>
      </c>
      <c r="Z4" s="3">
        <f>IFERROR(__xludf.DUMMYFUNCTION("""COMPUTED_VALUE"""),10.0)</f>
        <v>10</v>
      </c>
      <c r="AA4" s="3">
        <f>IFERROR(__xludf.DUMMYFUNCTION("""COMPUTED_VALUE"""),10.0)</f>
        <v>10</v>
      </c>
      <c r="AB4" s="3">
        <f>IFERROR(__xludf.DUMMYFUNCTION("""COMPUTED_VALUE"""),19.0)</f>
        <v>19</v>
      </c>
      <c r="AC4" s="3">
        <f>IFERROR(__xludf.DUMMYFUNCTION("""COMPUTED_VALUE"""),67.0)</f>
        <v>67</v>
      </c>
      <c r="AD4" s="3">
        <f>IFERROR(__xludf.DUMMYFUNCTION("""COMPUTED_VALUE"""),22.0)</f>
        <v>22</v>
      </c>
      <c r="AE4" s="3">
        <f>IFERROR(__xludf.DUMMYFUNCTION("""COMPUTED_VALUE"""),33.0)</f>
        <v>33</v>
      </c>
      <c r="AF4" s="3">
        <f>IFERROR(__xludf.DUMMYFUNCTION("""COMPUTED_VALUE"""),29.0)</f>
        <v>29</v>
      </c>
      <c r="AG4" s="3">
        <f>IFERROR(__xludf.DUMMYFUNCTION("""COMPUTED_VALUE"""),29.0)</f>
        <v>29</v>
      </c>
      <c r="AH4" s="3">
        <f>IFERROR(__xludf.DUMMYFUNCTION("""COMPUTED_VALUE"""),100.0)</f>
        <v>100</v>
      </c>
      <c r="AI4" s="3">
        <f>IFERROR(__xludf.DUMMYFUNCTION("""COMPUTED_VALUE"""),28.0)</f>
        <v>28</v>
      </c>
      <c r="AJ4" s="3">
        <f>IFERROR(__xludf.DUMMYFUNCTION("""COMPUTED_VALUE"""),37.0)</f>
        <v>37</v>
      </c>
      <c r="AK4" s="3">
        <f>IFERROR(__xludf.DUMMYFUNCTION("""COMPUTED_VALUE"""),35.0)</f>
        <v>35</v>
      </c>
      <c r="AL4" s="3">
        <f>IFERROR(__xludf.DUMMYFUNCTION("""COMPUTED_VALUE"""),33.0)</f>
        <v>33</v>
      </c>
      <c r="AM4" s="3">
        <f>IFERROR(__xludf.DUMMYFUNCTION("""COMPUTED_VALUE"""),17.0)</f>
        <v>17</v>
      </c>
      <c r="AN4" s="3">
        <f>IFERROR(__xludf.DUMMYFUNCTION("""COMPUTED_VALUE"""),14.0)</f>
        <v>14</v>
      </c>
      <c r="AO4" s="3">
        <f>IFERROR(__xludf.DUMMYFUNCTION("""COMPUTED_VALUE"""),10.0)</f>
        <v>10</v>
      </c>
      <c r="AP4" s="3">
        <f>IFERROR(__xludf.DUMMYFUNCTION("""COMPUTED_VALUE"""),11.0)</f>
        <v>11</v>
      </c>
      <c r="AQ4" s="3">
        <f>IFERROR(__xludf.DUMMYFUNCTION("""COMPUTED_VALUE"""),10.0)</f>
        <v>10</v>
      </c>
      <c r="AR4" s="3">
        <f>IFERROR(__xludf.DUMMYFUNCTION("""COMPUTED_VALUE"""),51.0)</f>
        <v>51</v>
      </c>
      <c r="AS4" s="3">
        <f>IFERROR(__xludf.DUMMYFUNCTION("""COMPUTED_VALUE"""),100.0)</f>
        <v>100</v>
      </c>
      <c r="AT4" s="3">
        <f>IFERROR(__xludf.DUMMYFUNCTION("""COMPUTED_VALUE"""),49.0)</f>
        <v>49</v>
      </c>
      <c r="AU4" s="3">
        <f>IFERROR(__xludf.DUMMYFUNCTION("""COMPUTED_VALUE"""),63.0)</f>
        <v>63</v>
      </c>
      <c r="AV4" s="3">
        <f>IFERROR(__xludf.DUMMYFUNCTION("""COMPUTED_VALUE"""),37.0)</f>
        <v>37</v>
      </c>
      <c r="AW4" s="3">
        <f>IFERROR(__xludf.DUMMYFUNCTION("""COMPUTED_VALUE"""),18.0)</f>
        <v>18</v>
      </c>
      <c r="AX4" s="3">
        <f>IFERROR(__xludf.DUMMYFUNCTION("""COMPUTED_VALUE"""),64.0)</f>
        <v>64</v>
      </c>
      <c r="AY4" s="3">
        <f>IFERROR(__xludf.DUMMYFUNCTION("""COMPUTED_VALUE"""),38.0)</f>
        <v>38</v>
      </c>
      <c r="AZ4" s="3">
        <f>IFERROR(__xludf.DUMMYFUNCTION("""COMPUTED_VALUE"""),11.0)</f>
        <v>11</v>
      </c>
      <c r="BA4" s="3">
        <f>IFERROR(__xludf.DUMMYFUNCTION("""COMPUTED_VALUE"""),19.0)</f>
        <v>19</v>
      </c>
      <c r="BB4" s="3">
        <f>IFERROR(__xludf.DUMMYFUNCTION("""COMPUTED_VALUE"""),80.0)</f>
        <v>80</v>
      </c>
      <c r="BC4" s="3">
        <f>IFERROR(__xludf.DUMMYFUNCTION("""COMPUTED_VALUE"""),24.0)</f>
        <v>24</v>
      </c>
      <c r="BD4" s="3">
        <f>IFERROR(__xludf.DUMMYFUNCTION("""COMPUTED_VALUE"""),18.0)</f>
        <v>18</v>
      </c>
      <c r="BE4" s="3">
        <f>IFERROR(__xludf.DUMMYFUNCTION("""COMPUTED_VALUE"""),16.0)</f>
        <v>16</v>
      </c>
      <c r="BF4" s="3">
        <f>IFERROR(__xludf.DUMMYFUNCTION("""COMPUTED_VALUE"""),13.0)</f>
        <v>13</v>
      </c>
      <c r="BG4" s="3">
        <f>IFERROR(__xludf.DUMMYFUNCTION("""COMPUTED_VALUE"""),18.0)</f>
        <v>18</v>
      </c>
      <c r="BH4" s="3">
        <f>IFERROR(__xludf.DUMMYFUNCTION("""COMPUTED_VALUE"""),11.0)</f>
        <v>11</v>
      </c>
      <c r="BI4" s="3">
        <f>IFERROR(__xludf.DUMMYFUNCTION("""COMPUTED_VALUE"""),11.0)</f>
        <v>11</v>
      </c>
      <c r="BJ4" s="3">
        <f>IFERROR(__xludf.DUMMYFUNCTION("""COMPUTED_VALUE"""),6.0)</f>
        <v>6</v>
      </c>
      <c r="BK4" s="3">
        <f>IFERROR(__xludf.DUMMYFUNCTION("""COMPUTED_VALUE"""),2.0)</f>
        <v>2</v>
      </c>
      <c r="BL4" s="3">
        <f>IFERROR(__xludf.DUMMYFUNCTION("""COMPUTED_VALUE"""),10.0)</f>
        <v>10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IFERROR(__xludf.DUMMYFUNCTION("query(importrange(""https://docs.google.com/spreadsheets/d/1Aimy31Zwh1I1xd64gnv2RK-m7I4loVcUHZuxh183vgI/edit#gid=1813723422"",""Mississippi!A3:XX15""),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IFERROR(__xludf.DUMMYFUNCTION("""COMPUTED_VALUE"""),30.0)</f>
        <v>30</v>
      </c>
      <c r="F2" s="3">
        <f>IFERROR(__xludf.DUMMYFUNCTION("""COMPUTED_VALUE"""),78.0)</f>
        <v>78</v>
      </c>
      <c r="G2" s="3">
        <f>IFERROR(__xludf.DUMMYFUNCTION("""COMPUTED_VALUE"""),67.0)</f>
        <v>67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IFERROR(__xludf.DUMMYFUNCTION("""COMPUTED_VALUE"""),82.0)</f>
        <v>82</v>
      </c>
      <c r="O2" s="3">
        <f>IFERROR(__xludf.DUMMYFUNCTION("""COMPUTED_VALUE"""),50.0)</f>
        <v>50</v>
      </c>
      <c r="P2" s="3">
        <f>IFERROR(__xludf.DUMMYFUNCTION("""COMPUTED_VALUE"""),18.0)</f>
        <v>18</v>
      </c>
      <c r="Q2" s="3">
        <f>IFERROR(__xludf.DUMMYFUNCTION("""COMPUTED_VALUE"""),35.0)</f>
        <v>35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IFERROR(__xludf.DUMMYFUNCTION("""COMPUTED_VALUE"""),30.0)</f>
        <v>30</v>
      </c>
      <c r="U2" s="3">
        <f>IFERROR(__xludf.DUMMYFUNCTION("""COMPUTED_VALUE"""),39.0)</f>
        <v>39</v>
      </c>
      <c r="V2" s="3">
        <f>IFERROR(__xludf.DUMMYFUNCTION("""COMPUTED_VALUE"""),54.0)</f>
        <v>54</v>
      </c>
      <c r="W2" s="3">
        <f>IFERROR(__xludf.DUMMYFUNCTION("""COMPUTED_VALUE"""),69.0)</f>
        <v>69</v>
      </c>
      <c r="X2" s="3">
        <f>IFERROR(__xludf.DUMMYFUNCTION("""COMPUTED_VALUE"""),31.0)</f>
        <v>31</v>
      </c>
      <c r="Y2" s="3">
        <f>IFERROR(__xludf.DUMMYFUNCTION("""COMPUTED_VALUE"""),22.0)</f>
        <v>22</v>
      </c>
      <c r="Z2" s="3">
        <f>IFERROR(__xludf.DUMMYFUNCTION("""COMPUTED_VALUE"""),43.0)</f>
        <v>43</v>
      </c>
      <c r="AA2" s="3">
        <f>IFERROR(__xludf.DUMMYFUNCTION("""COMPUTED_VALUE"""),37.0)</f>
        <v>37</v>
      </c>
      <c r="AB2" s="3">
        <f>IFERROR(__xludf.DUMMYFUNCTION("""COMPUTED_VALUE"""),100.0)</f>
        <v>100</v>
      </c>
      <c r="AC2" s="3">
        <f>IFERROR(__xludf.DUMMYFUNCTION("""COMPUTED_VALUE"""),41.0)</f>
        <v>41</v>
      </c>
      <c r="AD2" s="3">
        <f>IFERROR(__xludf.DUMMYFUNCTION("""COMPUTED_VALUE"""),43.0)</f>
        <v>43</v>
      </c>
      <c r="AE2" s="3">
        <f>IFERROR(__xludf.DUMMYFUNCTION("""COMPUTED_VALUE"""),73.0)</f>
        <v>73</v>
      </c>
      <c r="AF2" s="3">
        <f>IFERROR(__xludf.DUMMYFUNCTION("""COMPUTED_VALUE"""),79.0)</f>
        <v>79</v>
      </c>
      <c r="AG2" s="3">
        <f>IFERROR(__xludf.DUMMYFUNCTION("""COMPUTED_VALUE"""),100.0)</f>
        <v>100</v>
      </c>
      <c r="AH2" s="3">
        <f>IFERROR(__xludf.DUMMYFUNCTION("""COMPUTED_VALUE"""),36.0)</f>
        <v>36</v>
      </c>
      <c r="AI2" s="3">
        <f>IFERROR(__xludf.DUMMYFUNCTION("""COMPUTED_VALUE"""),46.0)</f>
        <v>46</v>
      </c>
      <c r="AJ2" s="3">
        <f>IFERROR(__xludf.DUMMYFUNCTION("""COMPUTED_VALUE"""),71.0)</f>
        <v>71</v>
      </c>
      <c r="AK2" s="3">
        <f>IFERROR(__xludf.DUMMYFUNCTION("""COMPUTED_VALUE"""),100.0)</f>
        <v>100</v>
      </c>
      <c r="AL2" s="3">
        <f>IFERROR(__xludf.DUMMYFUNCTION("""COMPUTED_VALUE"""),86.0)</f>
        <v>86</v>
      </c>
      <c r="AM2" s="3">
        <f>IFERROR(__xludf.DUMMYFUNCTION("""COMPUTED_VALUE"""),100.0)</f>
        <v>100</v>
      </c>
      <c r="AN2" s="3">
        <f>IFERROR(__xludf.DUMMYFUNCTION("""COMPUTED_VALUE"""),61.0)</f>
        <v>61</v>
      </c>
      <c r="AO2" s="3">
        <f>IFERROR(__xludf.DUMMYFUNCTION("""COMPUTED_VALUE"""),38.0)</f>
        <v>38</v>
      </c>
      <c r="AP2" s="3">
        <f>IFERROR(__xludf.DUMMYFUNCTION("""COMPUTED_VALUE"""),44.0)</f>
        <v>44</v>
      </c>
      <c r="AQ2" s="3">
        <f>IFERROR(__xludf.DUMMYFUNCTION("""COMPUTED_VALUE"""),100.0)</f>
        <v>100</v>
      </c>
      <c r="AR2" s="3">
        <f>IFERROR(__xludf.DUMMYFUNCTION("""COMPUTED_VALUE"""),45.0)</f>
        <v>45</v>
      </c>
      <c r="AS2" s="3">
        <f>IFERROR(__xludf.DUMMYFUNCTION("""COMPUTED_VALUE"""),40.0)</f>
        <v>40</v>
      </c>
      <c r="AT2" s="3">
        <f>IFERROR(__xludf.DUMMYFUNCTION("""COMPUTED_VALUE"""),61.0)</f>
        <v>61</v>
      </c>
      <c r="AU2" s="3">
        <f>IFERROR(__xludf.DUMMYFUNCTION("""COMPUTED_VALUE"""),69.0)</f>
        <v>69</v>
      </c>
      <c r="AV2" s="3">
        <f>IFERROR(__xludf.DUMMYFUNCTION("""COMPUTED_VALUE"""),56.0)</f>
        <v>56</v>
      </c>
      <c r="AW2" s="3">
        <f>IFERROR(__xludf.DUMMYFUNCTION("""COMPUTED_VALUE"""),67.0)</f>
        <v>67</v>
      </c>
      <c r="AX2" s="3">
        <f>IFERROR(__xludf.DUMMYFUNCTION("""COMPUTED_VALUE"""),54.0)</f>
        <v>54</v>
      </c>
      <c r="AY2" s="3">
        <f>IFERROR(__xludf.DUMMYFUNCTION("""COMPUTED_VALUE"""),54.0)</f>
        <v>54</v>
      </c>
      <c r="AZ2" s="3">
        <f>IFERROR(__xludf.DUMMYFUNCTION("""COMPUTED_VALUE"""),29.0)</f>
        <v>29</v>
      </c>
      <c r="BA2" s="3">
        <f>IFERROR(__xludf.DUMMYFUNCTION("""COMPUTED_VALUE"""),70.0)</f>
        <v>70</v>
      </c>
      <c r="BB2" s="3">
        <f>IFERROR(__xludf.DUMMYFUNCTION("""COMPUTED_VALUE"""),44.0)</f>
        <v>44</v>
      </c>
      <c r="BC2" s="3">
        <f>IFERROR(__xludf.DUMMYFUNCTION("""COMPUTED_VALUE"""),46.0)</f>
        <v>46</v>
      </c>
      <c r="BD2" s="3">
        <f>IFERROR(__xludf.DUMMYFUNCTION("""COMPUTED_VALUE"""),48.0)</f>
        <v>48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IFERROR(__xludf.DUMMYFUNCTION("""COMPUTED_VALUE"""),56.0)</f>
        <v>56</v>
      </c>
      <c r="D3" s="3">
        <f>IFERROR(__xludf.DUMMYFUNCTION("""COMPUTED_VALUE"""),90.0)</f>
        <v>90</v>
      </c>
      <c r="E3" s="3">
        <f>IFERROR(__xludf.DUMMYFUNCTION("""COMPUTED_VALUE"""),40.0)</f>
        <v>40</v>
      </c>
      <c r="F3" s="3">
        <f>IFERROR(__xludf.DUMMYFUNCTION("""COMPUTED_VALUE"""),100.0)</f>
        <v>100</v>
      </c>
      <c r="G3" s="3">
        <f>IFERROR(__xludf.DUMMYFUNCTION("""COMPUTED_VALUE"""),100.0)</f>
        <v>100</v>
      </c>
      <c r="H3" s="3">
        <f>IFERROR(__xludf.DUMMYFUNCTION("""COMPUTED_VALUE"""),100.0)</f>
        <v>100</v>
      </c>
      <c r="I3" s="3">
        <f>IFERROR(__xludf.DUMMYFUNCTION("""COMPUTED_VALUE"""),69.0)</f>
        <v>69</v>
      </c>
      <c r="J3" s="3">
        <f>IFERROR(__xludf.DUMMYFUNCTION("""COMPUTED_VALUE"""),31.0)</f>
        <v>31</v>
      </c>
      <c r="K3" s="3">
        <f>IFERROR(__xludf.DUMMYFUNCTION("""COMPUTED_VALUE"""),18.0)</f>
        <v>18</v>
      </c>
      <c r="L3" s="3">
        <f>IFERROR(__xludf.DUMMYFUNCTION("""COMPUTED_VALUE"""),32.0)</f>
        <v>32</v>
      </c>
      <c r="M3" s="3">
        <f>IFERROR(__xludf.DUMMYFUNCTION("""COMPUTED_VALUE"""),38.0)</f>
        <v>38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IFERROR(__xludf.DUMMYFUNCTION("""COMPUTED_VALUE"""),32.0)</f>
        <v>32</v>
      </c>
      <c r="S3" s="3">
        <f>IFERROR(__xludf.DUMMYFUNCTION("""COMPUTED_VALUE"""),67.0)</f>
        <v>67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IFERROR(__xludf.DUMMYFUNCTION("""COMPUTED_VALUE"""),90.0)</f>
        <v>90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IFERROR(__xludf.DUMMYFUNCTION("""COMPUTED_VALUE"""),100.0)</f>
        <v>100</v>
      </c>
      <c r="AG3" s="3">
        <f>IFERROR(__xludf.DUMMYFUNCTION("""COMPUTED_VALUE"""),69.0)</f>
        <v>69</v>
      </c>
      <c r="AH3" s="3">
        <f>IFERROR(__xludf.DUMMYFUNCTION("""COMPUTED_VALUE"""),58.0)</f>
        <v>58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IFERROR(__xludf.DUMMYFUNCTION("""COMPUTED_VALUE"""),59.0)</f>
        <v>59</v>
      </c>
      <c r="AL3" s="3">
        <f>IFERROR(__xludf.DUMMYFUNCTION("""COMPUTED_VALUE"""),100.0)</f>
        <v>100</v>
      </c>
      <c r="AM3" s="3">
        <f>IFERROR(__xludf.DUMMYFUNCTION("""COMPUTED_VALUE"""),83.0)</f>
        <v>83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IFERROR(__xludf.DUMMYFUNCTION("""COMPUTED_VALUE"""),97.0)</f>
        <v>97</v>
      </c>
      <c r="AR3" s="3">
        <f>IFERROR(__xludf.DUMMYFUNCTION("""COMPUTED_VALUE"""),100.0)</f>
        <v>100</v>
      </c>
      <c r="AS3" s="3">
        <f>IFERROR(__xludf.DUMMYFUNCTION("""COMPUTED_VALUE"""),28.0)</f>
        <v>28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IFERROR(__xludf.DUMMYFUNCTION("""COMPUTED_VALUE"""),100.0)</f>
        <v>100</v>
      </c>
      <c r="BD3" s="3">
        <f>IFERROR(__xludf.DUMMYFUNCTION("""COMPUTED_VALUE"""),100.0)</f>
        <v>100</v>
      </c>
      <c r="BE3" s="3">
        <f>IFERROR(__xludf.DUMMYFUNCTION("""COMPUTED_VALUE"""),65.0)</f>
        <v>65</v>
      </c>
      <c r="BF3" s="3">
        <f>IFERROR(__xludf.DUMMYFUNCTION("""COMPUTED_VALUE"""),67.0)</f>
        <v>67</v>
      </c>
      <c r="BG3" s="3">
        <f>IFERROR(__xludf.DUMMYFUNCTION("""COMPUTED_VALUE"""),47.0)</f>
        <v>47</v>
      </c>
      <c r="BH3" s="3">
        <f>IFERROR(__xludf.DUMMYFUNCTION("""COMPUTED_VALUE"""),65.0)</f>
        <v>65</v>
      </c>
      <c r="BI3" s="3">
        <f>IFERROR(__xludf.DUMMYFUNCTION("""COMPUTED_VALUE"""),80.0)</f>
        <v>80</v>
      </c>
      <c r="BJ3" s="3">
        <f>IFERROR(__xludf.DUMMYFUNCTION("""COMPUTED_VALUE"""),41.0)</f>
        <v>41</v>
      </c>
      <c r="BK3" s="3">
        <f>IFERROR(__xludf.DUMMYFUNCTION("""COMPUTED_VALUE"""),26.0)</f>
        <v>26</v>
      </c>
      <c r="BL3" s="3">
        <f>IFERROR(__xludf.DUMMYFUNCTION("""COMPUTED_VALUE"""),67.0)</f>
        <v>67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IFERROR(__xludf.DUMMYFUNCTION("""COMPUTED_VALUE"""),37.0)</f>
        <v>37</v>
      </c>
      <c r="D4" s="3">
        <f>IFERROR(__xludf.DUMMYFUNCTION("""COMPUTED_VALUE"""),20.0)</f>
        <v>20</v>
      </c>
      <c r="E4" s="3">
        <f>IFERROR(__xludf.DUMMYFUNCTION("""COMPUTED_VALUE"""),100.0)</f>
        <v>100</v>
      </c>
      <c r="F4" s="3">
        <f>IFERROR(__xludf.DUMMYFUNCTION("""COMPUTED_VALUE"""),50.0)</f>
        <v>50</v>
      </c>
      <c r="G4" s="3">
        <f>IFERROR(__xludf.DUMMYFUNCTION("""COMPUTED_VALUE"""),50.0)</f>
        <v>50</v>
      </c>
      <c r="H4" s="3">
        <f>IFERROR(__xludf.DUMMYFUNCTION("""COMPUTED_VALUE"""),50.0)</f>
        <v>50</v>
      </c>
      <c r="I4" s="3">
        <f>IFERROR(__xludf.DUMMYFUNCTION("""COMPUTED_VALUE"""),45.0)</f>
        <v>45</v>
      </c>
      <c r="J4" s="3">
        <f>IFERROR(__xludf.DUMMYFUNCTION("""COMPUTED_VALUE"""),14.0)</f>
        <v>14</v>
      </c>
      <c r="K4" s="3">
        <f>IFERROR(__xludf.DUMMYFUNCTION("""COMPUTED_VALUE"""),12.0)</f>
        <v>12</v>
      </c>
      <c r="L4" s="3">
        <f>IFERROR(__xludf.DUMMYFUNCTION("""COMPUTED_VALUE"""),18.0)</f>
        <v>18</v>
      </c>
      <c r="M4" s="3">
        <f>IFERROR(__xludf.DUMMYFUNCTION("""COMPUTED_VALUE"""),13.0)</f>
        <v>13</v>
      </c>
      <c r="N4" s="3">
        <f>IFERROR(__xludf.DUMMYFUNCTION("""COMPUTED_VALUE"""),44.0)</f>
        <v>44</v>
      </c>
      <c r="O4" s="3">
        <f>IFERROR(__xludf.DUMMYFUNCTION("""COMPUTED_VALUE"""),0.0)</f>
        <v>0</v>
      </c>
      <c r="P4" s="3">
        <f>IFERROR(__xludf.DUMMYFUNCTION("""COMPUTED_VALUE"""),6.0)</f>
        <v>6</v>
      </c>
      <c r="Q4" s="3">
        <f>IFERROR(__xludf.DUMMYFUNCTION("""COMPUTED_VALUE"""),5.0)</f>
        <v>5</v>
      </c>
      <c r="R4" s="3">
        <f>IFERROR(__xludf.DUMMYFUNCTION("""COMPUTED_VALUE"""),12.0)</f>
        <v>12</v>
      </c>
      <c r="S4" s="3">
        <f>IFERROR(__xludf.DUMMYFUNCTION("""COMPUTED_VALUE"""),0.0)</f>
        <v>0</v>
      </c>
      <c r="T4" s="3">
        <f>IFERROR(__xludf.DUMMYFUNCTION("""COMPUTED_VALUE"""),10.0)</f>
        <v>10</v>
      </c>
      <c r="U4" s="3">
        <f>IFERROR(__xludf.DUMMYFUNCTION("""COMPUTED_VALUE"""),9.0)</f>
        <v>9</v>
      </c>
      <c r="V4" s="3">
        <f>IFERROR(__xludf.DUMMYFUNCTION("""COMPUTED_VALUE"""),19.0)</f>
        <v>19</v>
      </c>
      <c r="W4" s="3">
        <f>IFERROR(__xludf.DUMMYFUNCTION("""COMPUTED_VALUE"""),37.0)</f>
        <v>37</v>
      </c>
      <c r="X4" s="3">
        <f>IFERROR(__xludf.DUMMYFUNCTION("""COMPUTED_VALUE"""),23.0)</f>
        <v>23</v>
      </c>
      <c r="Y4" s="3">
        <f>IFERROR(__xludf.DUMMYFUNCTION("""COMPUTED_VALUE"""),0.0)</f>
        <v>0</v>
      </c>
      <c r="Z4" s="3">
        <f>IFERROR(__xludf.DUMMYFUNCTION("""COMPUTED_VALUE"""),22.0)</f>
        <v>22</v>
      </c>
      <c r="AA4" s="3">
        <f>IFERROR(__xludf.DUMMYFUNCTION("""COMPUTED_VALUE"""),0.0)</f>
        <v>0</v>
      </c>
      <c r="AB4" s="3">
        <f>IFERROR(__xludf.DUMMYFUNCTION("""COMPUTED_VALUE"""),21.0)</f>
        <v>21</v>
      </c>
      <c r="AC4" s="3">
        <f>IFERROR(__xludf.DUMMYFUNCTION("""COMPUTED_VALUE"""),62.0)</f>
        <v>62</v>
      </c>
      <c r="AD4" s="3">
        <f>IFERROR(__xludf.DUMMYFUNCTION("""COMPUTED_VALUE"""),43.0)</f>
        <v>43</v>
      </c>
      <c r="AE4" s="3">
        <f>IFERROR(__xludf.DUMMYFUNCTION("""COMPUTED_VALUE"""),30.0)</f>
        <v>30</v>
      </c>
      <c r="AF4" s="3">
        <f>IFERROR(__xludf.DUMMYFUNCTION("""COMPUTED_VALUE"""),43.0)</f>
        <v>43</v>
      </c>
      <c r="AG4" s="3">
        <f>IFERROR(__xludf.DUMMYFUNCTION("""COMPUTED_VALUE"""),38.0)</f>
        <v>38</v>
      </c>
      <c r="AH4" s="3">
        <f>IFERROR(__xludf.DUMMYFUNCTION("""COMPUTED_VALUE"""),100.0)</f>
        <v>100</v>
      </c>
      <c r="AI4" s="3">
        <f>IFERROR(__xludf.DUMMYFUNCTION("""COMPUTED_VALUE"""),26.0)</f>
        <v>26</v>
      </c>
      <c r="AJ4" s="3">
        <f>IFERROR(__xludf.DUMMYFUNCTION("""COMPUTED_VALUE"""),29.0)</f>
        <v>29</v>
      </c>
      <c r="AK4" s="3">
        <f>IFERROR(__xludf.DUMMYFUNCTION("""COMPUTED_VALUE"""),59.0)</f>
        <v>59</v>
      </c>
      <c r="AL4" s="3">
        <f>IFERROR(__xludf.DUMMYFUNCTION("""COMPUTED_VALUE"""),50.0)</f>
        <v>50</v>
      </c>
      <c r="AM4" s="3">
        <f>IFERROR(__xludf.DUMMYFUNCTION("""COMPUTED_VALUE"""),56.0)</f>
        <v>56</v>
      </c>
      <c r="AN4" s="3">
        <f>IFERROR(__xludf.DUMMYFUNCTION("""COMPUTED_VALUE"""),6.0)</f>
        <v>6</v>
      </c>
      <c r="AO4" s="3">
        <f>IFERROR(__xludf.DUMMYFUNCTION("""COMPUTED_VALUE"""),20.0)</f>
        <v>20</v>
      </c>
      <c r="AP4" s="3">
        <f>IFERROR(__xludf.DUMMYFUNCTION("""COMPUTED_VALUE"""),16.0)</f>
        <v>16</v>
      </c>
      <c r="AQ4" s="3">
        <f>IFERROR(__xludf.DUMMYFUNCTION("""COMPUTED_VALUE"""),10.0)</f>
        <v>10</v>
      </c>
      <c r="AR4" s="3">
        <f>IFERROR(__xludf.DUMMYFUNCTION("""COMPUTED_VALUE"""),41.0)</f>
        <v>41</v>
      </c>
      <c r="AS4" s="3">
        <f>IFERROR(__xludf.DUMMYFUNCTION("""COMPUTED_VALUE"""),100.0)</f>
        <v>100</v>
      </c>
      <c r="AT4" s="3">
        <f>IFERROR(__xludf.DUMMYFUNCTION("""COMPUTED_VALUE"""),45.0)</f>
        <v>45</v>
      </c>
      <c r="AU4" s="3">
        <f>IFERROR(__xludf.DUMMYFUNCTION("""COMPUTED_VALUE"""),71.0)</f>
        <v>71</v>
      </c>
      <c r="AV4" s="3">
        <f>IFERROR(__xludf.DUMMYFUNCTION("""COMPUTED_VALUE"""),32.0)</f>
        <v>32</v>
      </c>
      <c r="AW4" s="3">
        <f>IFERROR(__xludf.DUMMYFUNCTION("""COMPUTED_VALUE"""),14.0)</f>
        <v>14</v>
      </c>
      <c r="AX4" s="3">
        <f>IFERROR(__xludf.DUMMYFUNCTION("""COMPUTED_VALUE"""),90.0)</f>
        <v>90</v>
      </c>
      <c r="AY4" s="3">
        <f>IFERROR(__xludf.DUMMYFUNCTION("""COMPUTED_VALUE"""),37.0)</f>
        <v>37</v>
      </c>
      <c r="AZ4" s="3">
        <f>IFERROR(__xludf.DUMMYFUNCTION("""COMPUTED_VALUE"""),11.0)</f>
        <v>11</v>
      </c>
      <c r="BA4" s="3">
        <f>IFERROR(__xludf.DUMMYFUNCTION("""COMPUTED_VALUE"""),26.0)</f>
        <v>26</v>
      </c>
      <c r="BB4" s="3">
        <f>IFERROR(__xludf.DUMMYFUNCTION("""COMPUTED_VALUE"""),50.0)</f>
        <v>50</v>
      </c>
      <c r="BC4" s="3">
        <f>IFERROR(__xludf.DUMMYFUNCTION("""COMPUTED_VALUE"""),43.0)</f>
        <v>43</v>
      </c>
      <c r="BD4" s="3">
        <f>IFERROR(__xludf.DUMMYFUNCTION("""COMPUTED_VALUE"""),31.0)</f>
        <v>31</v>
      </c>
      <c r="BE4" s="3">
        <f>IFERROR(__xludf.DUMMYFUNCTION("""COMPUTED_VALUE"""),18.0)</f>
        <v>18</v>
      </c>
      <c r="BF4" s="3">
        <f>IFERROR(__xludf.DUMMYFUNCTION("""COMPUTED_VALUE"""),19.0)</f>
        <v>19</v>
      </c>
      <c r="BG4" s="3">
        <f>IFERROR(__xludf.DUMMYFUNCTION("""COMPUTED_VALUE"""),15.0)</f>
        <v>15</v>
      </c>
      <c r="BH4" s="3">
        <f>IFERROR(__xludf.DUMMYFUNCTION("""COMPUTED_VALUE"""),9.0)</f>
        <v>9</v>
      </c>
      <c r="BI4" s="3">
        <f>IFERROR(__xludf.DUMMYFUNCTION("""COMPUTED_VALUE"""),17.0)</f>
        <v>17</v>
      </c>
      <c r="BJ4" s="3">
        <f>IFERROR(__xludf.DUMMYFUNCTION("""COMPUTED_VALUE"""),3.0)</f>
        <v>3</v>
      </c>
      <c r="BK4" s="3">
        <f>IFERROR(__xludf.DUMMYFUNCTION("""COMPUTED_VALUE"""),3.0)</f>
        <v>3</v>
      </c>
      <c r="BL4" s="3">
        <f>IFERROR(__xludf.DUMMYFUNCTION("""COMPUTED_VALUE"""),4.0)</f>
        <v>4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IFERROR(__xludf.DUMMYFUNCTION("query(importrange(""https://docs.google.com/spreadsheets/d/1Aimy31Zwh1I1xd64gnv2RK-m7I4loVcUHZuxh183vgI/edit#gid=1813723422"",""Montana!A3:XX15""),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IFERROR(__xludf.DUMMYFUNCTION("""COMPUTED_VALUE"""),87.0)</f>
        <v>87</v>
      </c>
      <c r="D2" s="3">
        <f>IFERROR(__xludf.DUMMYFUNCTION("""COMPUTED_VALUE"""),100.0)</f>
        <v>100</v>
      </c>
      <c r="E2" s="3">
        <f>IFERROR(__xludf.DUMMYFUNCTION("""COMPUTED_VALUE"""),27.0)</f>
        <v>27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IFERROR(__xludf.DUMMYFUNCTION("""COMPUTED_VALUE"""),32.0)</f>
        <v>32</v>
      </c>
      <c r="Q2" s="3">
        <f>IFERROR(__xludf.DUMMYFUNCTION("""COMPUTED_VALUE"""),49.0)</f>
        <v>49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IFERROR(__xludf.DUMMYFUNCTION("""COMPUTED_VALUE"""),25.0)</f>
        <v>25</v>
      </c>
      <c r="U2" s="3">
        <f>IFERROR(__xludf.DUMMYFUNCTION("""COMPUTED_VALUE"""),40.0)</f>
        <v>40</v>
      </c>
      <c r="V2" s="3">
        <f>IFERROR(__xludf.DUMMYFUNCTION("""COMPUTED_VALUE"""),53.0)</f>
        <v>53</v>
      </c>
      <c r="W2" s="3">
        <f>IFERROR(__xludf.DUMMYFUNCTION("""COMPUTED_VALUE"""),100.0)</f>
        <v>100</v>
      </c>
      <c r="X2" s="3">
        <f>IFERROR(__xludf.DUMMYFUNCTION("""COMPUTED_VALUE"""),94.0)</f>
        <v>94</v>
      </c>
      <c r="Y2" s="3">
        <f>IFERROR(__xludf.DUMMYFUNCTION("""COMPUTED_VALUE"""),52.0)</f>
        <v>52</v>
      </c>
      <c r="Z2" s="3">
        <f>IFERROR(__xludf.DUMMYFUNCTION("""COMPUTED_VALUE"""),70.0)</f>
        <v>70</v>
      </c>
      <c r="AA2" s="3">
        <f>IFERROR(__xludf.DUMMYFUNCTION("""COMPUTED_VALUE"""),55.0)</f>
        <v>55</v>
      </c>
      <c r="AB2" s="3">
        <f>IFERROR(__xludf.DUMMYFUNCTION("""COMPUTED_VALUE"""),80.0)</f>
        <v>80</v>
      </c>
      <c r="AC2" s="3">
        <f>IFERROR(__xludf.DUMMYFUNCTION("""COMPUTED_VALUE"""),75.0)</f>
        <v>75</v>
      </c>
      <c r="AD2" s="3">
        <f>IFERROR(__xludf.DUMMYFUNCTION("""COMPUTED_VALUE"""),73.0)</f>
        <v>73</v>
      </c>
      <c r="AE2" s="3">
        <f>IFERROR(__xludf.DUMMYFUNCTION("""COMPUTED_VALUE"""),57.0)</f>
        <v>57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IFERROR(__xludf.DUMMYFUNCTION("""COMPUTED_VALUE"""),37.0)</f>
        <v>37</v>
      </c>
      <c r="AI2" s="3">
        <f>IFERROR(__xludf.DUMMYFUNCTION("""COMPUTED_VALUE"""),100.0)</f>
        <v>100</v>
      </c>
      <c r="AJ2" s="3">
        <f>IFERROR(__xludf.DUMMYFUNCTION("""COMPUTED_VALUE"""),43.0)</f>
        <v>43</v>
      </c>
      <c r="AK2" s="3">
        <f>IFERROR(__xludf.DUMMYFUNCTION("""COMPUTED_VALUE"""),67.0)</f>
        <v>67</v>
      </c>
      <c r="AL2" s="3">
        <f>IFERROR(__xludf.DUMMYFUNCTION("""COMPUTED_VALUE"""),87.0)</f>
        <v>87</v>
      </c>
      <c r="AM2" s="3">
        <f>IFERROR(__xludf.DUMMYFUNCTION("""COMPUTED_VALUE"""),100.0)</f>
        <v>100</v>
      </c>
      <c r="AN2" s="3">
        <f>IFERROR(__xludf.DUMMYFUNCTION("""COMPUTED_VALUE"""),100.0)</f>
        <v>100</v>
      </c>
      <c r="AO2" s="3">
        <f>IFERROR(__xludf.DUMMYFUNCTION("""COMPUTED_VALUE"""),29.0)</f>
        <v>29</v>
      </c>
      <c r="AP2" s="3">
        <f>IFERROR(__xludf.DUMMYFUNCTION("""COMPUTED_VALUE"""),50.0)</f>
        <v>50</v>
      </c>
      <c r="AQ2" s="3">
        <f>IFERROR(__xludf.DUMMYFUNCTION("""COMPUTED_VALUE"""),100.0)</f>
        <v>100</v>
      </c>
      <c r="AR2" s="3">
        <f>IFERROR(__xludf.DUMMYFUNCTION("""COMPUTED_VALUE"""),54.0)</f>
        <v>54</v>
      </c>
      <c r="AS2" s="3">
        <f>IFERROR(__xludf.DUMMYFUNCTION("""COMPUTED_VALUE"""),60.0)</f>
        <v>60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IFERROR(__xludf.DUMMYFUNCTION("""COMPUTED_VALUE"""),36.0)</f>
        <v>36</v>
      </c>
      <c r="AX2" s="3">
        <f>IFERROR(__xludf.DUMMYFUNCTION("""COMPUTED_VALUE"""),73.0)</f>
        <v>73</v>
      </c>
      <c r="AY2" s="3">
        <f>IFERROR(__xludf.DUMMYFUNCTION("""COMPUTED_VALUE"""),64.0)</f>
        <v>64</v>
      </c>
      <c r="AZ2" s="3">
        <f>IFERROR(__xludf.DUMMYFUNCTION("""COMPUTED_VALUE"""),35.0)</f>
        <v>35</v>
      </c>
      <c r="BA2" s="3">
        <f>IFERROR(__xludf.DUMMYFUNCTION("""COMPUTED_VALUE"""),100.0)</f>
        <v>100</v>
      </c>
      <c r="BB2" s="3">
        <f>IFERROR(__xludf.DUMMYFUNCTION("""COMPUTED_VALUE"""),72.0)</f>
        <v>72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IFERROR(__xludf.DUMMYFUNCTION("""COMPUTED_VALUE"""),80.0)</f>
        <v>80</v>
      </c>
      <c r="E3" s="3">
        <f>IFERROR(__xludf.DUMMYFUNCTION("""COMPUTED_VALUE"""),14.0)</f>
        <v>14</v>
      </c>
      <c r="F3" s="3">
        <f>IFERROR(__xludf.DUMMYFUNCTION("""COMPUTED_VALUE"""),50.0)</f>
        <v>50</v>
      </c>
      <c r="G3" s="3">
        <f>IFERROR(__xludf.DUMMYFUNCTION("""COMPUTED_VALUE"""),42.0)</f>
        <v>42</v>
      </c>
      <c r="H3" s="3">
        <f>IFERROR(__xludf.DUMMYFUNCTION("""COMPUTED_VALUE"""),30.0)</f>
        <v>30</v>
      </c>
      <c r="I3" s="3">
        <f>IFERROR(__xludf.DUMMYFUNCTION("""COMPUTED_VALUE"""),75.0)</f>
        <v>75</v>
      </c>
      <c r="J3" s="3">
        <f>IFERROR(__xludf.DUMMYFUNCTION("""COMPUTED_VALUE"""),34.0)</f>
        <v>34</v>
      </c>
      <c r="K3" s="3">
        <f>IFERROR(__xludf.DUMMYFUNCTION("""COMPUTED_VALUE"""),18.0)</f>
        <v>18</v>
      </c>
      <c r="L3" s="3">
        <f>IFERROR(__xludf.DUMMYFUNCTION("""COMPUTED_VALUE"""),24.0)</f>
        <v>24</v>
      </c>
      <c r="M3" s="3">
        <f>IFERROR(__xludf.DUMMYFUNCTION("""COMPUTED_VALUE"""),12.0)</f>
        <v>12</v>
      </c>
      <c r="N3" s="3">
        <f>IFERROR(__xludf.DUMMYFUNCTION("""COMPUTED_VALUE"""),71.0)</f>
        <v>71</v>
      </c>
      <c r="O3" s="3">
        <f>IFERROR(__xludf.DUMMYFUNCTION("""COMPUTED_VALUE"""),66.0)</f>
        <v>66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IFERROR(__xludf.DUMMYFUNCTION("""COMPUTED_VALUE"""),40.0)</f>
        <v>40</v>
      </c>
      <c r="S3" s="3">
        <f>IFERROR(__xludf.DUMMYFUNCTION("""COMPUTED_VALUE"""),100.0)</f>
        <v>100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IFERROR(__xludf.DUMMYFUNCTION("""COMPUTED_VALUE"""),44.0)</f>
        <v>44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IFERROR(__xludf.DUMMYFUNCTION("""COMPUTED_VALUE"""),100.0)</f>
        <v>100</v>
      </c>
      <c r="AG3" s="3">
        <f>IFERROR(__xludf.DUMMYFUNCTION("""COMPUTED_VALUE"""),43.0)</f>
        <v>43</v>
      </c>
      <c r="AH3" s="3">
        <f>IFERROR(__xludf.DUMMYFUNCTION("""COMPUTED_VALUE"""),66.0)</f>
        <v>66</v>
      </c>
      <c r="AI3" s="3">
        <f>IFERROR(__xludf.DUMMYFUNCTION("""COMPUTED_VALUE"""),90.0)</f>
        <v>90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IFERROR(__xludf.DUMMYFUNCTION("""COMPUTED_VALUE"""),93.0)</f>
        <v>93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IFERROR(__xludf.DUMMYFUNCTION("""COMPUTED_VALUE"""),76.0)</f>
        <v>76</v>
      </c>
      <c r="AR3" s="3">
        <f>IFERROR(__xludf.DUMMYFUNCTION("""COMPUTED_VALUE"""),100.0)</f>
        <v>100</v>
      </c>
      <c r="AS3" s="3">
        <f>IFERROR(__xludf.DUMMYFUNCTION("""COMPUTED_VALUE"""),60.0)</f>
        <v>60</v>
      </c>
      <c r="AT3" s="3">
        <f>IFERROR(__xludf.DUMMYFUNCTION("""COMPUTED_VALUE"""),60.0)</f>
        <v>60</v>
      </c>
      <c r="AU3" s="3">
        <f>IFERROR(__xludf.DUMMYFUNCTION("""COMPUTED_VALUE"""),64.0)</f>
        <v>64</v>
      </c>
      <c r="AV3" s="3">
        <f>IFERROR(__xludf.DUMMYFUNCTION("""COMPUTED_VALUE"""),71.0)</f>
        <v>71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IFERROR(__xludf.DUMMYFUNCTION("""COMPUTED_VALUE"""),79.0)</f>
        <v>79</v>
      </c>
      <c r="BB3" s="3">
        <f>IFERROR(__xludf.DUMMYFUNCTION("""COMPUTED_VALUE"""),100.0)</f>
        <v>100</v>
      </c>
      <c r="BC3" s="3">
        <f>IFERROR(__xludf.DUMMYFUNCTION("""COMPUTED_VALUE"""),93.0)</f>
        <v>93</v>
      </c>
      <c r="BD3" s="3">
        <f>IFERROR(__xludf.DUMMYFUNCTION("""COMPUTED_VALUE"""),100.0)</f>
        <v>100</v>
      </c>
      <c r="BE3" s="3">
        <f>IFERROR(__xludf.DUMMYFUNCTION("""COMPUTED_VALUE"""),52.0)</f>
        <v>52</v>
      </c>
      <c r="BF3" s="3">
        <f>IFERROR(__xludf.DUMMYFUNCTION("""COMPUTED_VALUE"""),81.0)</f>
        <v>81</v>
      </c>
      <c r="BG3" s="3">
        <f>IFERROR(__xludf.DUMMYFUNCTION("""COMPUTED_VALUE"""),38.0)</f>
        <v>38</v>
      </c>
      <c r="BH3" s="3">
        <f>IFERROR(__xludf.DUMMYFUNCTION("""COMPUTED_VALUE"""),47.0)</f>
        <v>47</v>
      </c>
      <c r="BI3" s="3">
        <f>IFERROR(__xludf.DUMMYFUNCTION("""COMPUTED_VALUE"""),43.0)</f>
        <v>43</v>
      </c>
      <c r="BJ3" s="3">
        <f>IFERROR(__xludf.DUMMYFUNCTION("""COMPUTED_VALUE"""),14.0)</f>
        <v>14</v>
      </c>
      <c r="BK3" s="3">
        <f>IFERROR(__xludf.DUMMYFUNCTION("""COMPUTED_VALUE"""),13.0)</f>
        <v>13</v>
      </c>
      <c r="BL3" s="3">
        <f>IFERROR(__xludf.DUMMYFUNCTION("""COMPUTED_VALUE"""),47.0)</f>
        <v>47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IFERROR(__xludf.DUMMYFUNCTION("""COMPUTED_VALUE"""),38.0)</f>
        <v>38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IFERROR(__xludf.DUMMYFUNCTION("""COMPUTED_VALUE"""),50.0)</f>
        <v>50</v>
      </c>
      <c r="G4" s="3">
        <f>IFERROR(__xludf.DUMMYFUNCTION("""COMPUTED_VALUE"""),25.0)</f>
        <v>25</v>
      </c>
      <c r="H4" s="3">
        <f>IFERROR(__xludf.DUMMYFUNCTION("""COMPUTED_VALUE"""),70.0)</f>
        <v>70</v>
      </c>
      <c r="I4" s="3">
        <f>IFERROR(__xludf.DUMMYFUNCTION("""COMPUTED_VALUE"""),75.0)</f>
        <v>75</v>
      </c>
      <c r="J4" s="3">
        <f>IFERROR(__xludf.DUMMYFUNCTION("""COMPUTED_VALUE"""),12.0)</f>
        <v>12</v>
      </c>
      <c r="K4" s="3">
        <f>IFERROR(__xludf.DUMMYFUNCTION("""COMPUTED_VALUE"""),14.0)</f>
        <v>14</v>
      </c>
      <c r="L4" s="3">
        <f>IFERROR(__xludf.DUMMYFUNCTION("""COMPUTED_VALUE"""),12.0)</f>
        <v>12</v>
      </c>
      <c r="M4" s="3">
        <f>IFERROR(__xludf.DUMMYFUNCTION("""COMPUTED_VALUE"""),50.0)</f>
        <v>50</v>
      </c>
      <c r="N4" s="3">
        <f>IFERROR(__xludf.DUMMYFUNCTION("""COMPUTED_VALUE"""),32.0)</f>
        <v>32</v>
      </c>
      <c r="O4" s="3">
        <f>IFERROR(__xludf.DUMMYFUNCTION("""COMPUTED_VALUE"""),29.0)</f>
        <v>29</v>
      </c>
      <c r="P4" s="3">
        <f>IFERROR(__xludf.DUMMYFUNCTION("""COMPUTED_VALUE"""),9.0)</f>
        <v>9</v>
      </c>
      <c r="Q4" s="3">
        <f>IFERROR(__xludf.DUMMYFUNCTION("""COMPUTED_VALUE"""),8.0)</f>
        <v>8</v>
      </c>
      <c r="R4" s="3">
        <f>IFERROR(__xludf.DUMMYFUNCTION("""COMPUTED_VALUE"""),15.0)</f>
        <v>15</v>
      </c>
      <c r="S4" s="3">
        <f>IFERROR(__xludf.DUMMYFUNCTION("""COMPUTED_VALUE"""),33.0)</f>
        <v>33</v>
      </c>
      <c r="T4" s="3">
        <f>IFERROR(__xludf.DUMMYFUNCTION("""COMPUTED_VALUE"""),6.0)</f>
        <v>6</v>
      </c>
      <c r="U4" s="3">
        <f>IFERROR(__xludf.DUMMYFUNCTION("""COMPUTED_VALUE"""),13.0)</f>
        <v>13</v>
      </c>
      <c r="V4" s="3">
        <f>IFERROR(__xludf.DUMMYFUNCTION("""COMPUTED_VALUE"""),35.0)</f>
        <v>35</v>
      </c>
      <c r="W4" s="3">
        <f>IFERROR(__xludf.DUMMYFUNCTION("""COMPUTED_VALUE"""),33.0)</f>
        <v>33</v>
      </c>
      <c r="X4" s="3">
        <f>IFERROR(__xludf.DUMMYFUNCTION("""COMPUTED_VALUE"""),63.0)</f>
        <v>63</v>
      </c>
      <c r="Y4" s="3">
        <f>IFERROR(__xludf.DUMMYFUNCTION("""COMPUTED_VALUE"""),23.0)</f>
        <v>23</v>
      </c>
      <c r="Z4" s="3">
        <f>IFERROR(__xludf.DUMMYFUNCTION("""COMPUTED_VALUE"""),31.0)</f>
        <v>31</v>
      </c>
      <c r="AA4" s="3">
        <f>IFERROR(__xludf.DUMMYFUNCTION("""COMPUTED_VALUE"""),15.0)</f>
        <v>15</v>
      </c>
      <c r="AB4" s="3">
        <f>IFERROR(__xludf.DUMMYFUNCTION("""COMPUTED_VALUE"""),15.0)</f>
        <v>15</v>
      </c>
      <c r="AC4" s="3">
        <f>IFERROR(__xludf.DUMMYFUNCTION("""COMPUTED_VALUE"""),42.0)</f>
        <v>42</v>
      </c>
      <c r="AD4" s="3">
        <f>IFERROR(__xludf.DUMMYFUNCTION("""COMPUTED_VALUE"""),27.0)</f>
        <v>27</v>
      </c>
      <c r="AE4" s="3">
        <f>IFERROR(__xludf.DUMMYFUNCTION("""COMPUTED_VALUE"""),29.0)</f>
        <v>29</v>
      </c>
      <c r="AF4" s="3">
        <f>IFERROR(__xludf.DUMMYFUNCTION("""COMPUTED_VALUE"""),60.0)</f>
        <v>60</v>
      </c>
      <c r="AG4" s="3">
        <f>IFERROR(__xludf.DUMMYFUNCTION("""COMPUTED_VALUE"""),86.0)</f>
        <v>86</v>
      </c>
      <c r="AH4" s="3">
        <f>IFERROR(__xludf.DUMMYFUNCTION("""COMPUTED_VALUE"""),100.0)</f>
        <v>100</v>
      </c>
      <c r="AI4" s="3">
        <f>IFERROR(__xludf.DUMMYFUNCTION("""COMPUTED_VALUE"""),60.0)</f>
        <v>60</v>
      </c>
      <c r="AJ4" s="3">
        <f>IFERROR(__xludf.DUMMYFUNCTION("""COMPUTED_VALUE"""),43.0)</f>
        <v>43</v>
      </c>
      <c r="AK4" s="3">
        <f>IFERROR(__xludf.DUMMYFUNCTION("""COMPUTED_VALUE"""),17.0)</f>
        <v>17</v>
      </c>
      <c r="AL4" s="3">
        <f>IFERROR(__xludf.DUMMYFUNCTION("""COMPUTED_VALUE"""),30.0)</f>
        <v>30</v>
      </c>
      <c r="AM4" s="3">
        <f>IFERROR(__xludf.DUMMYFUNCTION("""COMPUTED_VALUE"""),54.0)</f>
        <v>54</v>
      </c>
      <c r="AN4" s="3">
        <f>IFERROR(__xludf.DUMMYFUNCTION("""COMPUTED_VALUE"""),33.0)</f>
        <v>33</v>
      </c>
      <c r="AO4" s="3">
        <f>IFERROR(__xludf.DUMMYFUNCTION("""COMPUTED_VALUE"""),25.0)</f>
        <v>25</v>
      </c>
      <c r="AP4" s="3">
        <f>IFERROR(__xludf.DUMMYFUNCTION("""COMPUTED_VALUE"""),11.0)</f>
        <v>11</v>
      </c>
      <c r="AQ4" s="3">
        <f>IFERROR(__xludf.DUMMYFUNCTION("""COMPUTED_VALUE"""),0.0)</f>
        <v>0</v>
      </c>
      <c r="AR4" s="3">
        <f>IFERROR(__xludf.DUMMYFUNCTION("""COMPUTED_VALUE"""),61.0)</f>
        <v>61</v>
      </c>
      <c r="AS4" s="3">
        <f>IFERROR(__xludf.DUMMYFUNCTION("""COMPUTED_VALUE"""),100.0)</f>
        <v>100</v>
      </c>
      <c r="AT4" s="3">
        <f>IFERROR(__xludf.DUMMYFUNCTION("""COMPUTED_VALUE"""),80.0)</f>
        <v>80</v>
      </c>
      <c r="AU4" s="3">
        <f>IFERROR(__xludf.DUMMYFUNCTION("""COMPUTED_VALUE"""),64.0)</f>
        <v>64</v>
      </c>
      <c r="AV4" s="3">
        <f>IFERROR(__xludf.DUMMYFUNCTION("""COMPUTED_VALUE"""),35.0)</f>
        <v>35</v>
      </c>
      <c r="AW4" s="3">
        <f>IFERROR(__xludf.DUMMYFUNCTION("""COMPUTED_VALUE"""),18.0)</f>
        <v>18</v>
      </c>
      <c r="AX4" s="3">
        <f>IFERROR(__xludf.DUMMYFUNCTION("""COMPUTED_VALUE"""),73.0)</f>
        <v>73</v>
      </c>
      <c r="AY4" s="3">
        <f>IFERROR(__xludf.DUMMYFUNCTION("""COMPUTED_VALUE"""),86.0)</f>
        <v>86</v>
      </c>
      <c r="AZ4" s="3">
        <f>IFERROR(__xludf.DUMMYFUNCTION("""COMPUTED_VALUE"""),18.0)</f>
        <v>18</v>
      </c>
      <c r="BA4" s="3">
        <f>IFERROR(__xludf.DUMMYFUNCTION("""COMPUTED_VALUE"""),50.0)</f>
        <v>50</v>
      </c>
      <c r="BB4" s="3">
        <f>IFERROR(__xludf.DUMMYFUNCTION("""COMPUTED_VALUE"""),52.0)</f>
        <v>52</v>
      </c>
      <c r="BC4" s="3">
        <f>IFERROR(__xludf.DUMMYFUNCTION("""COMPUTED_VALUE"""),53.0)</f>
        <v>53</v>
      </c>
      <c r="BD4" s="3">
        <f>IFERROR(__xludf.DUMMYFUNCTION("""COMPUTED_VALUE"""),53.0)</f>
        <v>53</v>
      </c>
      <c r="BE4" s="3">
        <f>IFERROR(__xludf.DUMMYFUNCTION("""COMPUTED_VALUE"""),16.0)</f>
        <v>16</v>
      </c>
      <c r="BF4" s="3">
        <f>IFERROR(__xludf.DUMMYFUNCTION("""COMPUTED_VALUE"""),33.0)</f>
        <v>33</v>
      </c>
      <c r="BG4" s="3">
        <f>IFERROR(__xludf.DUMMYFUNCTION("""COMPUTED_VALUE"""),30.0)</f>
        <v>30</v>
      </c>
      <c r="BH4" s="3">
        <f>IFERROR(__xludf.DUMMYFUNCTION("""COMPUTED_VALUE"""),8.0)</f>
        <v>8</v>
      </c>
      <c r="BI4" s="3">
        <f>IFERROR(__xludf.DUMMYFUNCTION("""COMPUTED_VALUE"""),10.0)</f>
        <v>10</v>
      </c>
      <c r="BJ4" s="3">
        <f>IFERROR(__xludf.DUMMYFUNCTION("""COMPUTED_VALUE"""),8.0)</f>
        <v>8</v>
      </c>
      <c r="BK4" s="3">
        <f>IFERROR(__xludf.DUMMYFUNCTION("""COMPUTED_VALUE"""),2.0)</f>
        <v>2</v>
      </c>
      <c r="BL4" s="3">
        <f>IFERROR(__xludf.DUMMYFUNCTION("""COMPUTED_VALUE"""),7.0)</f>
        <v>7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IFERROR(__xludf.DUMMYFUNCTION("query(importrange(""https://docs.google.com/spreadsheets/d/1Aimy31Zwh1I1xd64gnv2RK-m7I4loVcUHZuxh183vgI/edit#gid=1813723422"",""North Carolina!A3:XX15""),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IFERROR(__xludf.DUMMYFUNCTION("""COMPUTED_VALUE"""),32.0)</f>
        <v>32</v>
      </c>
      <c r="F2" s="3">
        <f>IFERROR(__xludf.DUMMYFUNCTION("""COMPUTED_VALUE"""),78.0)</f>
        <v>78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IFERROR(__xludf.DUMMYFUNCTION("""COMPUTED_VALUE"""),96.0)</f>
        <v>96</v>
      </c>
      <c r="N2" s="3">
        <f>IFERROR(__xludf.DUMMYFUNCTION("""COMPUTED_VALUE"""),86.0)</f>
        <v>86</v>
      </c>
      <c r="O2" s="3">
        <f>IFERROR(__xludf.DUMMYFUNCTION("""COMPUTED_VALUE"""),93.0)</f>
        <v>93</v>
      </c>
      <c r="P2" s="3">
        <f>IFERROR(__xludf.DUMMYFUNCTION("""COMPUTED_VALUE"""),24.0)</f>
        <v>24</v>
      </c>
      <c r="Q2" s="3">
        <f>IFERROR(__xludf.DUMMYFUNCTION("""COMPUTED_VALUE"""),37.0)</f>
        <v>37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IFERROR(__xludf.DUMMYFUNCTION("""COMPUTED_VALUE"""),28.0)</f>
        <v>28</v>
      </c>
      <c r="U2" s="3">
        <f>IFERROR(__xludf.DUMMYFUNCTION("""COMPUTED_VALUE"""),44.0)</f>
        <v>44</v>
      </c>
      <c r="V2" s="3">
        <f>IFERROR(__xludf.DUMMYFUNCTION("""COMPUTED_VALUE"""),73.0)</f>
        <v>73</v>
      </c>
      <c r="W2" s="3">
        <f>IFERROR(__xludf.DUMMYFUNCTION("""COMPUTED_VALUE"""),100.0)</f>
        <v>100</v>
      </c>
      <c r="X2" s="3">
        <f>IFERROR(__xludf.DUMMYFUNCTION("""COMPUTED_VALUE"""),62.0)</f>
        <v>62</v>
      </c>
      <c r="Y2" s="3">
        <f>IFERROR(__xludf.DUMMYFUNCTION("""COMPUTED_VALUE"""),61.0)</f>
        <v>61</v>
      </c>
      <c r="Z2" s="3">
        <f>IFERROR(__xludf.DUMMYFUNCTION("""COMPUTED_VALUE"""),42.0)</f>
        <v>42</v>
      </c>
      <c r="AA2" s="3">
        <f>IFERROR(__xludf.DUMMYFUNCTION("""COMPUTED_VALUE"""),55.0)</f>
        <v>55</v>
      </c>
      <c r="AB2" s="3">
        <f>IFERROR(__xludf.DUMMYFUNCTION("""COMPUTED_VALUE"""),72.0)</f>
        <v>72</v>
      </c>
      <c r="AC2" s="3">
        <f>IFERROR(__xludf.DUMMYFUNCTION("""COMPUTED_VALUE"""),63.0)</f>
        <v>63</v>
      </c>
      <c r="AD2" s="3">
        <f>IFERROR(__xludf.DUMMYFUNCTION("""COMPUTED_VALUE"""),63.0)</f>
        <v>63</v>
      </c>
      <c r="AE2" s="3">
        <f>IFERROR(__xludf.DUMMYFUNCTION("""COMPUTED_VALUE"""),81.0)</f>
        <v>81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IFERROR(__xludf.DUMMYFUNCTION("""COMPUTED_VALUE"""),35.0)</f>
        <v>35</v>
      </c>
      <c r="AI2" s="3">
        <f>IFERROR(__xludf.DUMMYFUNCTION("""COMPUTED_VALUE"""),54.0)</f>
        <v>54</v>
      </c>
      <c r="AJ2" s="3">
        <f>IFERROR(__xludf.DUMMYFUNCTION("""COMPUTED_VALUE"""),78.0)</f>
        <v>78</v>
      </c>
      <c r="AK2" s="3">
        <f>IFERROR(__xludf.DUMMYFUNCTION("""COMPUTED_VALUE"""),74.0)</f>
        <v>74</v>
      </c>
      <c r="AL2" s="3">
        <f>IFERROR(__xludf.DUMMYFUNCTION("""COMPUTED_VALUE"""),98.0)</f>
        <v>98</v>
      </c>
      <c r="AM2" s="3">
        <f>IFERROR(__xludf.DUMMYFUNCTION("""COMPUTED_VALUE"""),75.0)</f>
        <v>75</v>
      </c>
      <c r="AN2" s="3">
        <f>IFERROR(__xludf.DUMMYFUNCTION("""COMPUTED_VALUE"""),59.0)</f>
        <v>59</v>
      </c>
      <c r="AO2" s="3">
        <f>IFERROR(__xludf.DUMMYFUNCTION("""COMPUTED_VALUE"""),64.0)</f>
        <v>64</v>
      </c>
      <c r="AP2" s="3">
        <f>IFERROR(__xludf.DUMMYFUNCTION("""COMPUTED_VALUE"""),79.0)</f>
        <v>79</v>
      </c>
      <c r="AQ2" s="3">
        <f>IFERROR(__xludf.DUMMYFUNCTION("""COMPUTED_VALUE"""),100.0)</f>
        <v>100</v>
      </c>
      <c r="AR2" s="3">
        <f>IFERROR(__xludf.DUMMYFUNCTION("""COMPUTED_VALUE"""),69.0)</f>
        <v>69</v>
      </c>
      <c r="AS2" s="3">
        <f>IFERROR(__xludf.DUMMYFUNCTION("""COMPUTED_VALUE"""),33.0)</f>
        <v>33</v>
      </c>
      <c r="AT2" s="3">
        <f>IFERROR(__xludf.DUMMYFUNCTION("""COMPUTED_VALUE"""),67.0)</f>
        <v>67</v>
      </c>
      <c r="AU2" s="3">
        <f>IFERROR(__xludf.DUMMYFUNCTION("""COMPUTED_VALUE"""),95.0)</f>
        <v>95</v>
      </c>
      <c r="AV2" s="3">
        <f>IFERROR(__xludf.DUMMYFUNCTION("""COMPUTED_VALUE"""),92.0)</f>
        <v>92</v>
      </c>
      <c r="AW2" s="3">
        <f>IFERROR(__xludf.DUMMYFUNCTION("""COMPUTED_VALUE"""),66.0)</f>
        <v>66</v>
      </c>
      <c r="AX2" s="3">
        <f>IFERROR(__xludf.DUMMYFUNCTION("""COMPUTED_VALUE"""),65.0)</f>
        <v>65</v>
      </c>
      <c r="AY2" s="3">
        <f>IFERROR(__xludf.DUMMYFUNCTION("""COMPUTED_VALUE"""),58.0)</f>
        <v>58</v>
      </c>
      <c r="AZ2" s="3">
        <f>IFERROR(__xludf.DUMMYFUNCTION("""COMPUTED_VALUE"""),39.0)</f>
        <v>39</v>
      </c>
      <c r="BA2" s="3">
        <f>IFERROR(__xludf.DUMMYFUNCTION("""COMPUTED_VALUE"""),66.0)</f>
        <v>66</v>
      </c>
      <c r="BB2" s="3">
        <f>IFERROR(__xludf.DUMMYFUNCTION("""COMPUTED_VALUE"""),73.0)</f>
        <v>73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IFERROR(__xludf.DUMMYFUNCTION("""COMPUTED_VALUE"""),75.0)</f>
        <v>75</v>
      </c>
      <c r="D3" s="3">
        <f>IFERROR(__xludf.DUMMYFUNCTION("""COMPUTED_VALUE"""),72.0)</f>
        <v>72</v>
      </c>
      <c r="E3" s="3">
        <f>IFERROR(__xludf.DUMMYFUNCTION("""COMPUTED_VALUE"""),33.0)</f>
        <v>33</v>
      </c>
      <c r="F3" s="3">
        <f>IFERROR(__xludf.DUMMYFUNCTION("""COMPUTED_VALUE"""),100.0)</f>
        <v>100</v>
      </c>
      <c r="G3" s="3">
        <f>IFERROR(__xludf.DUMMYFUNCTION("""COMPUTED_VALUE"""),63.0)</f>
        <v>63</v>
      </c>
      <c r="H3" s="3">
        <f>IFERROR(__xludf.DUMMYFUNCTION("""COMPUTED_VALUE"""),41.0)</f>
        <v>41</v>
      </c>
      <c r="I3" s="3">
        <f>IFERROR(__xludf.DUMMYFUNCTION("""COMPUTED_VALUE"""),94.0)</f>
        <v>94</v>
      </c>
      <c r="J3" s="3">
        <f>IFERROR(__xludf.DUMMYFUNCTION("""COMPUTED_VALUE"""),29.0)</f>
        <v>29</v>
      </c>
      <c r="K3" s="3">
        <f>IFERROR(__xludf.DUMMYFUNCTION("""COMPUTED_VALUE"""),31.0)</f>
        <v>31</v>
      </c>
      <c r="L3" s="3">
        <f>IFERROR(__xludf.DUMMYFUNCTION("""COMPUTED_VALUE"""),47.0)</f>
        <v>47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IFERROR(__xludf.DUMMYFUNCTION("""COMPUTED_VALUE"""),52.0)</f>
        <v>52</v>
      </c>
      <c r="S3" s="3">
        <f>IFERROR(__xludf.DUMMYFUNCTION("""COMPUTED_VALUE"""),90.0)</f>
        <v>90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IFERROR(__xludf.DUMMYFUNCTION("""COMPUTED_VALUE"""),99.0)</f>
        <v>99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IFERROR(__xludf.DUMMYFUNCTION("""COMPUTED_VALUE"""),81.0)</f>
        <v>81</v>
      </c>
      <c r="AG3" s="3">
        <f>IFERROR(__xludf.DUMMYFUNCTION("""COMPUTED_VALUE"""),47.0)</f>
        <v>47</v>
      </c>
      <c r="AH3" s="3">
        <f>IFERROR(__xludf.DUMMYFUNCTION("""COMPUTED_VALUE"""),70.0)</f>
        <v>70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IFERROR(__xludf.DUMMYFUNCTION("""COMPUTED_VALUE"""),63.0)</f>
        <v>63</v>
      </c>
      <c r="AR3" s="3">
        <f>IFERROR(__xludf.DUMMYFUNCTION("""COMPUTED_VALUE"""),100.0)</f>
        <v>100</v>
      </c>
      <c r="AS3" s="3">
        <f>IFERROR(__xludf.DUMMYFUNCTION("""COMPUTED_VALUE"""),36.0)</f>
        <v>36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IFERROR(__xludf.DUMMYFUNCTION("""COMPUTED_VALUE"""),90.0)</f>
        <v>90</v>
      </c>
      <c r="BD3" s="3">
        <f>IFERROR(__xludf.DUMMYFUNCTION("""COMPUTED_VALUE"""),83.0)</f>
        <v>83</v>
      </c>
      <c r="BE3" s="3">
        <f>IFERROR(__xludf.DUMMYFUNCTION("""COMPUTED_VALUE"""),43.0)</f>
        <v>43</v>
      </c>
      <c r="BF3" s="3">
        <f>IFERROR(__xludf.DUMMYFUNCTION("""COMPUTED_VALUE"""),45.0)</f>
        <v>45</v>
      </c>
      <c r="BG3" s="3">
        <f>IFERROR(__xludf.DUMMYFUNCTION("""COMPUTED_VALUE"""),66.0)</f>
        <v>66</v>
      </c>
      <c r="BH3" s="3">
        <f>IFERROR(__xludf.DUMMYFUNCTION("""COMPUTED_VALUE"""),50.0)</f>
        <v>50</v>
      </c>
      <c r="BI3" s="3">
        <f>IFERROR(__xludf.DUMMYFUNCTION("""COMPUTED_VALUE"""),48.0)</f>
        <v>48</v>
      </c>
      <c r="BJ3" s="3">
        <f>IFERROR(__xludf.DUMMYFUNCTION("""COMPUTED_VALUE"""),23.0)</f>
        <v>23</v>
      </c>
      <c r="BK3" s="3">
        <f>IFERROR(__xludf.DUMMYFUNCTION("""COMPUTED_VALUE"""),21.0)</f>
        <v>21</v>
      </c>
      <c r="BL3" s="3">
        <f>IFERROR(__xludf.DUMMYFUNCTION("""COMPUTED_VALUE"""),66.0)</f>
        <v>66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IFERROR(__xludf.DUMMYFUNCTION("""COMPUTED_VALUE"""),12.0)</f>
        <v>12</v>
      </c>
      <c r="D4" s="3">
        <f>IFERROR(__xludf.DUMMYFUNCTION("""COMPUTED_VALUE"""),10.0)</f>
        <v>10</v>
      </c>
      <c r="E4" s="3">
        <f>IFERROR(__xludf.DUMMYFUNCTION("""COMPUTED_VALUE"""),100.0)</f>
        <v>100</v>
      </c>
      <c r="F4" s="3">
        <f>IFERROR(__xludf.DUMMYFUNCTION("""COMPUTED_VALUE"""),91.0)</f>
        <v>91</v>
      </c>
      <c r="G4" s="3">
        <f>IFERROR(__xludf.DUMMYFUNCTION("""COMPUTED_VALUE"""),28.0)</f>
        <v>28</v>
      </c>
      <c r="H4" s="3">
        <f>IFERROR(__xludf.DUMMYFUNCTION("""COMPUTED_VALUE"""),58.0)</f>
        <v>58</v>
      </c>
      <c r="I4" s="3">
        <f>IFERROR(__xludf.DUMMYFUNCTION("""COMPUTED_VALUE"""),57.0)</f>
        <v>57</v>
      </c>
      <c r="J4" s="3">
        <f>IFERROR(__xludf.DUMMYFUNCTION("""COMPUTED_VALUE"""),9.0)</f>
        <v>9</v>
      </c>
      <c r="K4" s="3">
        <f>IFERROR(__xludf.DUMMYFUNCTION("""COMPUTED_VALUE"""),7.0)</f>
        <v>7</v>
      </c>
      <c r="L4" s="3">
        <f>IFERROR(__xludf.DUMMYFUNCTION("""COMPUTED_VALUE"""),11.0)</f>
        <v>11</v>
      </c>
      <c r="M4" s="3">
        <f>IFERROR(__xludf.DUMMYFUNCTION("""COMPUTED_VALUE"""),18.0)</f>
        <v>18</v>
      </c>
      <c r="N4" s="3">
        <f>IFERROR(__xludf.DUMMYFUNCTION("""COMPUTED_VALUE"""),14.0)</f>
        <v>14</v>
      </c>
      <c r="O4" s="3">
        <f>IFERROR(__xludf.DUMMYFUNCTION("""COMPUTED_VALUE"""),20.0)</f>
        <v>20</v>
      </c>
      <c r="P4" s="3">
        <f>IFERROR(__xludf.DUMMYFUNCTION("""COMPUTED_VALUE"""),4.0)</f>
        <v>4</v>
      </c>
      <c r="Q4" s="3">
        <f>IFERROR(__xludf.DUMMYFUNCTION("""COMPUTED_VALUE"""),3.0)</f>
        <v>3</v>
      </c>
      <c r="R4" s="3">
        <f>IFERROR(__xludf.DUMMYFUNCTION("""COMPUTED_VALUE"""),12.0)</f>
        <v>12</v>
      </c>
      <c r="S4" s="3">
        <f>IFERROR(__xludf.DUMMYFUNCTION("""COMPUTED_VALUE"""),8.0)</f>
        <v>8</v>
      </c>
      <c r="T4" s="3">
        <f>IFERROR(__xludf.DUMMYFUNCTION("""COMPUTED_VALUE"""),2.0)</f>
        <v>2</v>
      </c>
      <c r="U4" s="3">
        <f>IFERROR(__xludf.DUMMYFUNCTION("""COMPUTED_VALUE"""),6.0)</f>
        <v>6</v>
      </c>
      <c r="V4" s="3">
        <f>IFERROR(__xludf.DUMMYFUNCTION("""COMPUTED_VALUE"""),22.0)</f>
        <v>22</v>
      </c>
      <c r="W4" s="3">
        <f>IFERROR(__xludf.DUMMYFUNCTION("""COMPUTED_VALUE"""),20.0)</f>
        <v>20</v>
      </c>
      <c r="X4" s="3">
        <f>IFERROR(__xludf.DUMMYFUNCTION("""COMPUTED_VALUE"""),23.0)</f>
        <v>23</v>
      </c>
      <c r="Y4" s="3">
        <f>IFERROR(__xludf.DUMMYFUNCTION("""COMPUTED_VALUE"""),19.0)</f>
        <v>19</v>
      </c>
      <c r="Z4" s="3">
        <f>IFERROR(__xludf.DUMMYFUNCTION("""COMPUTED_VALUE"""),9.0)</f>
        <v>9</v>
      </c>
      <c r="AA4" s="3">
        <f>IFERROR(__xludf.DUMMYFUNCTION("""COMPUTED_VALUE"""),14.0)</f>
        <v>14</v>
      </c>
      <c r="AB4" s="3">
        <f>IFERROR(__xludf.DUMMYFUNCTION("""COMPUTED_VALUE"""),16.0)</f>
        <v>16</v>
      </c>
      <c r="AC4" s="3">
        <f>IFERROR(__xludf.DUMMYFUNCTION("""COMPUTED_VALUE"""),68.0)</f>
        <v>68</v>
      </c>
      <c r="AD4" s="3">
        <f>IFERROR(__xludf.DUMMYFUNCTION("""COMPUTED_VALUE"""),12.0)</f>
        <v>12</v>
      </c>
      <c r="AE4" s="3">
        <f>IFERROR(__xludf.DUMMYFUNCTION("""COMPUTED_VALUE"""),19.0)</f>
        <v>19</v>
      </c>
      <c r="AF4" s="3">
        <f>IFERROR(__xludf.DUMMYFUNCTION("""COMPUTED_VALUE"""),39.0)</f>
        <v>39</v>
      </c>
      <c r="AG4" s="3">
        <f>IFERROR(__xludf.DUMMYFUNCTION("""COMPUTED_VALUE"""),30.0)</f>
        <v>30</v>
      </c>
      <c r="AH4" s="3">
        <f>IFERROR(__xludf.DUMMYFUNCTION("""COMPUTED_VALUE"""),100.0)</f>
        <v>100</v>
      </c>
      <c r="AI4" s="3">
        <f>IFERROR(__xludf.DUMMYFUNCTION("""COMPUTED_VALUE"""),32.0)</f>
        <v>32</v>
      </c>
      <c r="AJ4" s="3">
        <f>IFERROR(__xludf.DUMMYFUNCTION("""COMPUTED_VALUE"""),25.0)</f>
        <v>25</v>
      </c>
      <c r="AK4" s="3">
        <f>IFERROR(__xludf.DUMMYFUNCTION("""COMPUTED_VALUE"""),25.0)</f>
        <v>25</v>
      </c>
      <c r="AL4" s="3">
        <f>IFERROR(__xludf.DUMMYFUNCTION("""COMPUTED_VALUE"""),41.0)</f>
        <v>41</v>
      </c>
      <c r="AM4" s="3">
        <f>IFERROR(__xludf.DUMMYFUNCTION("""COMPUTED_VALUE"""),18.0)</f>
        <v>18</v>
      </c>
      <c r="AN4" s="3">
        <f>IFERROR(__xludf.DUMMYFUNCTION("""COMPUTED_VALUE"""),15.0)</f>
        <v>15</v>
      </c>
      <c r="AO4" s="3">
        <f>IFERROR(__xludf.DUMMYFUNCTION("""COMPUTED_VALUE"""),12.0)</f>
        <v>12</v>
      </c>
      <c r="AP4" s="3">
        <f>IFERROR(__xludf.DUMMYFUNCTION("""COMPUTED_VALUE"""),9.0)</f>
        <v>9</v>
      </c>
      <c r="AQ4" s="3">
        <f>IFERROR(__xludf.DUMMYFUNCTION("""COMPUTED_VALUE"""),9.0)</f>
        <v>9</v>
      </c>
      <c r="AR4" s="3">
        <f>IFERROR(__xludf.DUMMYFUNCTION("""COMPUTED_VALUE"""),57.0)</f>
        <v>57</v>
      </c>
      <c r="AS4" s="3">
        <f>IFERROR(__xludf.DUMMYFUNCTION("""COMPUTED_VALUE"""),100.0)</f>
        <v>100</v>
      </c>
      <c r="AT4" s="3">
        <f>IFERROR(__xludf.DUMMYFUNCTION("""COMPUTED_VALUE"""),62.0)</f>
        <v>62</v>
      </c>
      <c r="AU4" s="3">
        <f>IFERROR(__xludf.DUMMYFUNCTION("""COMPUTED_VALUE"""),98.0)</f>
        <v>98</v>
      </c>
      <c r="AV4" s="3">
        <f>IFERROR(__xludf.DUMMYFUNCTION("""COMPUTED_VALUE"""),51.0)</f>
        <v>51</v>
      </c>
      <c r="AW4" s="3">
        <f>IFERROR(__xludf.DUMMYFUNCTION("""COMPUTED_VALUE"""),16.0)</f>
        <v>16</v>
      </c>
      <c r="AX4" s="3">
        <f>IFERROR(__xludf.DUMMYFUNCTION("""COMPUTED_VALUE"""),89.0)</f>
        <v>89</v>
      </c>
      <c r="AY4" s="3">
        <f>IFERROR(__xludf.DUMMYFUNCTION("""COMPUTED_VALUE"""),46.0)</f>
        <v>46</v>
      </c>
      <c r="AZ4" s="3">
        <f>IFERROR(__xludf.DUMMYFUNCTION("""COMPUTED_VALUE"""),16.0)</f>
        <v>16</v>
      </c>
      <c r="BA4" s="3">
        <f>IFERROR(__xludf.DUMMYFUNCTION("""COMPUTED_VALUE"""),23.0)</f>
        <v>23</v>
      </c>
      <c r="BB4" s="3">
        <f>IFERROR(__xludf.DUMMYFUNCTION("""COMPUTED_VALUE"""),85.0)</f>
        <v>85</v>
      </c>
      <c r="BC4" s="3">
        <f>IFERROR(__xludf.DUMMYFUNCTION("""COMPUTED_VALUE"""),24.0)</f>
        <v>24</v>
      </c>
      <c r="BD4" s="3">
        <f>IFERROR(__xludf.DUMMYFUNCTION("""COMPUTED_VALUE"""),29.0)</f>
        <v>29</v>
      </c>
      <c r="BE4" s="3">
        <f>IFERROR(__xludf.DUMMYFUNCTION("""COMPUTED_VALUE"""),13.0)</f>
        <v>13</v>
      </c>
      <c r="BF4" s="3">
        <f>IFERROR(__xludf.DUMMYFUNCTION("""COMPUTED_VALUE"""),15.0)</f>
        <v>15</v>
      </c>
      <c r="BG4" s="3">
        <f>IFERROR(__xludf.DUMMYFUNCTION("""COMPUTED_VALUE"""),26.0)</f>
        <v>26</v>
      </c>
      <c r="BH4" s="3">
        <f>IFERROR(__xludf.DUMMYFUNCTION("""COMPUTED_VALUE"""),11.0)</f>
        <v>11</v>
      </c>
      <c r="BI4" s="3">
        <f>IFERROR(__xludf.DUMMYFUNCTION("""COMPUTED_VALUE"""),11.0)</f>
        <v>11</v>
      </c>
      <c r="BJ4" s="3">
        <f>IFERROR(__xludf.DUMMYFUNCTION("""COMPUTED_VALUE"""),5.0)</f>
        <v>5</v>
      </c>
      <c r="BK4" s="3">
        <f>IFERROR(__xludf.DUMMYFUNCTION("""COMPUTED_VALUE"""),3.0)</f>
        <v>3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</cols>
  <sheetData>
    <row r="1">
      <c r="A1" s="1" t="str">
        <f>IFERROR(__xludf.DUMMYFUNCTION("query(importrange(""https://docs.google.com/spreadsheets/d/1Aimy31Zwh1I1xd64gnv2RK-m7I4loVcUHZuxh183vgI/edit#gid=1813723422"",""Alabama!A3:XX15""), ""SELECT * WHERE Col1 is not NULL"")"),"candidates ")</f>
        <v>candidates </v>
      </c>
      <c r="B1" s="2" t="str">
        <f>IFERROR(__xludf.DUMMYFUNCTION("""COMPUTED_VALUE""")," 0")</f>
        <v> 0</v>
      </c>
      <c r="C1" s="2" t="str">
        <f>IFERROR(__xludf.DUMMYFUNCTION("""COMPUTED_VALUE"""),"01/02/2019 - 01/02/2019 ")</f>
        <v>01/02/2019 - 01/02/2019 </v>
      </c>
      <c r="D1" s="2" t="str">
        <f>IFERROR(__xludf.DUMMYFUNCTION("""COMPUTED_VALUE"""),"01/09/2019 - 01/09/2019 ")</f>
        <v>01/09/2019 - 01/09/2019 </v>
      </c>
      <c r="E1" s="2" t="str">
        <f>IFERROR(__xludf.DUMMYFUNCTION("""COMPUTED_VALUE"""),"01/16/2019 - 01/16/2019 ")</f>
        <v>01/16/2019 - 01/16/2019 </v>
      </c>
      <c r="F1" s="2" t="str">
        <f>IFERROR(__xludf.DUMMYFUNCTION("""COMPUTED_VALUE"""),"01/23/2019 - 01/23/2019 ")</f>
        <v>01/23/2019 - 01/23/2019 </v>
      </c>
      <c r="G1" s="2" t="str">
        <f>IFERROR(__xludf.DUMMYFUNCTION("""COMPUTED_VALUE"""),"01/30/2019 - 01/30/2019 ")</f>
        <v>01/30/2019 - 01/30/2019 </v>
      </c>
      <c r="H1" s="2" t="str">
        <f>IFERROR(__xludf.DUMMYFUNCTION("""COMPUTED_VALUE"""),"02/06/2019 - 02/06/2019 ")</f>
        <v>02/06/2019 - 02/06/2019 </v>
      </c>
      <c r="I1" s="2" t="str">
        <f>IFERROR(__xludf.DUMMYFUNCTION("""COMPUTED_VALUE"""),"02/13/2019 - 02/13/2019 ")</f>
        <v>02/13/2019 - 02/13/2019 </v>
      </c>
      <c r="J1" s="2" t="str">
        <f>IFERROR(__xludf.DUMMYFUNCTION("""COMPUTED_VALUE"""),"02/20/2019 - 02/20/2019 ")</f>
        <v>02/20/2019 - 02/20/2019 </v>
      </c>
      <c r="K1" s="2" t="str">
        <f>IFERROR(__xludf.DUMMYFUNCTION("""COMPUTED_VALUE"""),"02/27/2019 - 02/27/2019 ")</f>
        <v>02/27/2019 - 02/27/2019 </v>
      </c>
      <c r="L1" s="2" t="str">
        <f>IFERROR(__xludf.DUMMYFUNCTION("""COMPUTED_VALUE"""),"03/06/2019 - 03/06/2019 ")</f>
        <v>03/06/2019 - 03/06/2019 </v>
      </c>
      <c r="M1" s="2" t="str">
        <f>IFERROR(__xludf.DUMMYFUNCTION("""COMPUTED_VALUE"""),"03/13/2019 - 03/13/2019 ")</f>
        <v>03/13/2019 - 03/13/2019 </v>
      </c>
      <c r="N1" s="2" t="str">
        <f>IFERROR(__xludf.DUMMYFUNCTION("""COMPUTED_VALUE"""),"03/20/2019 - 03/20/2019 ")</f>
        <v>03/20/2019 - 03/20/2019 </v>
      </c>
      <c r="O1" s="2" t="str">
        <f>IFERROR(__xludf.DUMMYFUNCTION("""COMPUTED_VALUE"""),"03/27/2019 - 03/27/2019 ")</f>
        <v>03/27/2019 - 03/27/2019 </v>
      </c>
      <c r="P1" s="2" t="str">
        <f>IFERROR(__xludf.DUMMYFUNCTION("""COMPUTED_VALUE"""),"04/03/2019 - 04/03/2019 ")</f>
        <v>04/03/2019 - 04/03/2019 </v>
      </c>
      <c r="Q1" s="2" t="str">
        <f>IFERROR(__xludf.DUMMYFUNCTION("""COMPUTED_VALUE"""),"04/10/2019 - 04/10/2019 ")</f>
        <v>04/10/2019 - 04/10/2019 </v>
      </c>
      <c r="R1" s="2" t="str">
        <f>IFERROR(__xludf.DUMMYFUNCTION("""COMPUTED_VALUE"""),"04/17/2019 - 04/17/2019 ")</f>
        <v>04/17/2019 - 04/17/2019 </v>
      </c>
      <c r="S1" s="2" t="str">
        <f>IFERROR(__xludf.DUMMYFUNCTION("""COMPUTED_VALUE"""),"04/24/2019 - 04/24/2019 ")</f>
        <v>04/24/2019 - 04/24/2019 </v>
      </c>
      <c r="T1" s="2" t="str">
        <f>IFERROR(__xludf.DUMMYFUNCTION("""COMPUTED_VALUE"""),"05/01/2019 - 05/01/2019 ")</f>
        <v>05/01/2019 - 05/01/2019 </v>
      </c>
      <c r="U1" s="2" t="str">
        <f>IFERROR(__xludf.DUMMYFUNCTION("""COMPUTED_VALUE"""),"05/08/2019 - 05/08/2019 ")</f>
        <v>05/08/2019 - 05/08/2019 </v>
      </c>
      <c r="V1" s="2" t="str">
        <f>IFERROR(__xludf.DUMMYFUNCTION("""COMPUTED_VALUE"""),"05/15/2019 - 05/15/2019 ")</f>
        <v>05/15/2019 - 05/15/2019 </v>
      </c>
      <c r="W1" s="2" t="str">
        <f>IFERROR(__xludf.DUMMYFUNCTION("""COMPUTED_VALUE"""),"05/22/2019 - 05/22/2019 ")</f>
        <v>05/22/2019 - 05/22/2019 </v>
      </c>
      <c r="X1" s="2" t="str">
        <f>IFERROR(__xludf.DUMMYFUNCTION("""COMPUTED_VALUE"""),"05/29/2019 - 05/29/2019 ")</f>
        <v>05/29/2019 - 05/29/2019 </v>
      </c>
      <c r="Y1" s="2" t="str">
        <f>IFERROR(__xludf.DUMMYFUNCTION("""COMPUTED_VALUE"""),"06/05/2019 - 06/05/2019 ")</f>
        <v>06/05/2019 - 06/05/2019 </v>
      </c>
      <c r="Z1" s="2" t="str">
        <f>IFERROR(__xludf.DUMMYFUNCTION("""COMPUTED_VALUE"""),"06/12/2019 - 06/12/2019 ")</f>
        <v>06/12/2019 - 06/12/2019 </v>
      </c>
      <c r="AA1" s="2" t="str">
        <f>IFERROR(__xludf.DUMMYFUNCTION("""COMPUTED_VALUE"""),"06/19/2019 - 06/19/2019 ")</f>
        <v>06/19/2019 - 06/19/2019 </v>
      </c>
      <c r="AB1" s="2" t="str">
        <f>IFERROR(__xludf.DUMMYFUNCTION("""COMPUTED_VALUE"""),"06/26/2019 - 06/26/2019 ")</f>
        <v>06/26/2019 - 06/26/2019 </v>
      </c>
      <c r="AC1" s="2" t="str">
        <f>IFERROR(__xludf.DUMMYFUNCTION("""COMPUTED_VALUE"""),"07/03/2019 - 07/03/2019 ")</f>
        <v>07/03/2019 - 07/03/2019 </v>
      </c>
      <c r="AD1" s="2" t="str">
        <f>IFERROR(__xludf.DUMMYFUNCTION("""COMPUTED_VALUE"""),"07/10/2019 - 07/10/2019 ")</f>
        <v>07/10/2019 - 07/10/2019 </v>
      </c>
      <c r="AE1" s="2" t="str">
        <f>IFERROR(__xludf.DUMMYFUNCTION("""COMPUTED_VALUE"""),"07/17/2019 - 07/17/2019 ")</f>
        <v>07/17/2019 - 07/17/2019 </v>
      </c>
      <c r="AF1" s="2" t="str">
        <f>IFERROR(__xludf.DUMMYFUNCTION("""COMPUTED_VALUE"""),"07/24/2019 - 07/24/2019 ")</f>
        <v>07/24/2019 - 07/24/2019 </v>
      </c>
      <c r="AG1" s="2" t="str">
        <f>IFERROR(__xludf.DUMMYFUNCTION("""COMPUTED_VALUE"""),"07/31/2019 - 07/31/2019 ")</f>
        <v>07/31/2019 - 07/31/2019 </v>
      </c>
      <c r="AH1" s="2" t="str">
        <f>IFERROR(__xludf.DUMMYFUNCTION("""COMPUTED_VALUE"""),"08/07/2019 - 08/07/2019 ")</f>
        <v>08/07/2019 - 08/07/2019 </v>
      </c>
      <c r="AI1" s="2" t="str">
        <f>IFERROR(__xludf.DUMMYFUNCTION("""COMPUTED_VALUE"""),"08/14/2019 - 08/14/2019 ")</f>
        <v>08/14/2019 - 08/14/2019 </v>
      </c>
      <c r="AJ1" s="2" t="str">
        <f>IFERROR(__xludf.DUMMYFUNCTION("""COMPUTED_VALUE"""),"08/21/2019 - 08/21/2019 ")</f>
        <v>08/21/2019 - 08/21/2019 </v>
      </c>
      <c r="AK1" s="2" t="str">
        <f>IFERROR(__xludf.DUMMYFUNCTION("""COMPUTED_VALUE"""),"08/28/2019 - 08/28/2019 ")</f>
        <v>08/28/2019 - 08/28/2019 </v>
      </c>
      <c r="AL1" s="2" t="str">
        <f>IFERROR(__xludf.DUMMYFUNCTION("""COMPUTED_VALUE"""),"09/04/2019 - 09/04/2019 ")</f>
        <v>09/04/2019 - 09/04/2019 </v>
      </c>
      <c r="AM1" s="2" t="str">
        <f>IFERROR(__xludf.DUMMYFUNCTION("""COMPUTED_VALUE"""),"09/11/2019 - 09/11/2019 ")</f>
        <v>09/11/2019 - 09/11/2019 </v>
      </c>
      <c r="AN1" s="2" t="str">
        <f>IFERROR(__xludf.DUMMYFUNCTION("""COMPUTED_VALUE"""),"09/18/2019 - 09/18/2019 ")</f>
        <v>09/18/2019 - 09/18/2019 </v>
      </c>
      <c r="AO1" s="2" t="str">
        <f>IFERROR(__xludf.DUMMYFUNCTION("""COMPUTED_VALUE"""),"09/25/2019 - 09/25/2019 ")</f>
        <v>09/25/2019 - 09/25/2019 </v>
      </c>
      <c r="AP1" s="2" t="str">
        <f>IFERROR(__xludf.DUMMYFUNCTION("""COMPUTED_VALUE"""),"10/02/2019 - 10/02/2019 ")</f>
        <v>10/02/2019 - 10/02/2019 </v>
      </c>
      <c r="AQ1" s="2" t="str">
        <f>IFERROR(__xludf.DUMMYFUNCTION("""COMPUTED_VALUE"""),"10/09/2019 - 10/09/2019 ")</f>
        <v>10/09/2019 - 10/09/2019 </v>
      </c>
      <c r="AR1" s="2" t="str">
        <f>IFERROR(__xludf.DUMMYFUNCTION("""COMPUTED_VALUE"""),"10/16/2019 - 10/16/2019 ")</f>
        <v>10/16/2019 - 10/16/2019 </v>
      </c>
      <c r="AS1" s="2" t="str">
        <f>IFERROR(__xludf.DUMMYFUNCTION("""COMPUTED_VALUE"""),"10/23/2019 - 10/23/2019 ")</f>
        <v>10/23/2019 - 10/23/2019 </v>
      </c>
      <c r="AT1" s="2" t="str">
        <f>IFERROR(__xludf.DUMMYFUNCTION("""COMPUTED_VALUE"""),"10/30/2019 - 10/30/2019 ")</f>
        <v>10/30/2019 - 10/30/2019 </v>
      </c>
      <c r="AU1" s="2" t="str">
        <f>IFERROR(__xludf.DUMMYFUNCTION("""COMPUTED_VALUE"""),"11/06/2019 - 11/06/2019 ")</f>
        <v>11/06/2019 - 11/06/2019 </v>
      </c>
      <c r="AV1" s="2" t="str">
        <f>IFERROR(__xludf.DUMMYFUNCTION("""COMPUTED_VALUE"""),"11/13/2019 - 11/13/2019 ")</f>
        <v>11/13/2019 - 11/13/2019 </v>
      </c>
      <c r="AW1" s="2" t="str">
        <f>IFERROR(__xludf.DUMMYFUNCTION("""COMPUTED_VALUE"""),"11/20/2019 - 11/20/2019 ")</f>
        <v>11/20/2019 - 11/20/2019 </v>
      </c>
      <c r="AX1" s="2" t="str">
        <f>IFERROR(__xludf.DUMMYFUNCTION("""COMPUTED_VALUE"""),"11/27/2019 - 11/27/2019 ")</f>
        <v>11/27/2019 - 11/27/2019 </v>
      </c>
      <c r="AY1" s="2" t="str">
        <f>IFERROR(__xludf.DUMMYFUNCTION("""COMPUTED_VALUE"""),"12/04/2019 - 12/04/2019 ")</f>
        <v>12/04/2019 - 12/04/2019 </v>
      </c>
      <c r="AZ1" s="2" t="str">
        <f>IFERROR(__xludf.DUMMYFUNCTION("""COMPUTED_VALUE"""),"12/11/2019 - 12/11/2019 ")</f>
        <v>12/11/2019 - 12/11/2019 </v>
      </c>
      <c r="BA1" s="2" t="str">
        <f>IFERROR(__xludf.DUMMYFUNCTION("""COMPUTED_VALUE"""),"12/18/2019 - 12/18/2019 ")</f>
        <v>12/18/2019 - 12/18/2019 </v>
      </c>
      <c r="BB1" s="2" t="str">
        <f>IFERROR(__xludf.DUMMYFUNCTION("""COMPUTED_VALUE"""),"12/25/2019 - 12/25/2019 ")</f>
        <v>12/25/2019 - 12/25/2019 </v>
      </c>
      <c r="BC1" s="2" t="str">
        <f>IFERROR(__xludf.DUMMYFUNCTION("""COMPUTED_VALUE"""),"01/01/2020 - 01/01/2020 ")</f>
        <v>01/01/2020 - 01/01/2020 </v>
      </c>
      <c r="BD1" s="2" t="str">
        <f>IFERROR(__xludf.DUMMYFUNCTION("""COMPUTED_VALUE"""),"01/08/2020 - 01/08/2020 ")</f>
        <v>01/08/2020 - 01/08/2020 </v>
      </c>
      <c r="BE1" s="2" t="str">
        <f>IFERROR(__xludf.DUMMYFUNCTION("""COMPUTED_VALUE"""),"01/15/2020 - 01/15/2020 ")</f>
        <v>01/15/2020 - 01/15/2020 </v>
      </c>
      <c r="BF1" s="2" t="str">
        <f>IFERROR(__xludf.DUMMYFUNCTION("""COMPUTED_VALUE"""),"01/22/2020 - 01/22/2020 ")</f>
        <v>01/22/2020 - 01/22/2020 </v>
      </c>
      <c r="BG1" s="2" t="str">
        <f>IFERROR(__xludf.DUMMYFUNCTION("""COMPUTED_VALUE"""),"01/29/2020 - 01/29/2020 ")</f>
        <v>01/29/2020 - 01/29/2020 </v>
      </c>
      <c r="BH1" s="2" t="str">
        <f>IFERROR(__xludf.DUMMYFUNCTION("""COMPUTED_VALUE"""),"02/05/2020 - 02/05/2020 ")</f>
        <v>02/05/2020 - 02/05/2020 </v>
      </c>
      <c r="BI1" s="2" t="str">
        <f>IFERROR(__xludf.DUMMYFUNCTION("""COMPUTED_VALUE"""),"02/12/2020 - 02/12/2020 ")</f>
        <v>02/12/2020 - 02/12/2020 </v>
      </c>
      <c r="BJ1" s="2" t="str">
        <f>IFERROR(__xludf.DUMMYFUNCTION("""COMPUTED_VALUE"""),"02/19/2020 - 02/19/2020 ")</f>
        <v>02/19/2020 - 02/19/2020 </v>
      </c>
      <c r="BK1" s="2" t="str">
        <f>IFERROR(__xludf.DUMMYFUNCTION("""COMPUTED_VALUE"""),"02/26/2020 - 02/26/2020 ")</f>
        <v>02/26/2020 - 02/26/2020 </v>
      </c>
      <c r="BL1" s="2" t="str">
        <f>IFERROR(__xludf.DUMMYFUNCTION("""COMPUTED_VALUE"""),"03/04/2020 - 03/04/2020 ")</f>
        <v>03/04/2020 - 03/04/2020 </v>
      </c>
      <c r="BM1" s="2" t="str">
        <f>IFERROR(__xludf.DUMMYFUNCTION("""COMPUTED_VALUE""")," ")</f>
        <v> </v>
      </c>
      <c r="BN1" s="2" t="str">
        <f>IFERROR(__xludf.DUMMYFUNCTION("""COMPUTED_VALUE""")," ")</f>
        <v> </v>
      </c>
      <c r="BO1" s="2" t="str">
        <f>IFERROR(__xludf.DUMMYFUNCTION("""COMPUTED_VALUE""")," ")</f>
        <v> </v>
      </c>
      <c r="BP1" s="2" t="str">
        <f>IFERROR(__xludf.DUMMYFUNCTION("""COMPUTED_VALUE""")," ")</f>
        <v> </v>
      </c>
      <c r="BQ1" s="2" t="str">
        <f>IFERROR(__xludf.DUMMYFUNCTION("""COMPUTED_VALUE""")," ")</f>
        <v> </v>
      </c>
      <c r="BR1" s="2" t="str">
        <f>IFERROR(__xludf.DUMMYFUNCTION("""COMPUTED_VALUE""")," ")</f>
        <v> </v>
      </c>
      <c r="BS1" s="2" t="str">
        <f>IFERROR(__xludf.DUMMYFUNCTION("""COMPUTED_VALUE""")," ")</f>
        <v> </v>
      </c>
      <c r="BT1" s="2" t="str">
        <f>IFERROR(__xludf.DUMMYFUNCTION("""COMPUTED_VALUE""")," ")</f>
        <v> </v>
      </c>
      <c r="BU1" s="2" t="str">
        <f>IFERROR(__xludf.DUMMYFUNCTION("""COMPUTED_VALUE""")," ")</f>
        <v> </v>
      </c>
      <c r="BV1" s="2" t="str">
        <f>IFERROR(__xludf.DUMMYFUNCTION("""COMPUTED_VALUE""")," ")</f>
        <v> </v>
      </c>
      <c r="BW1" s="2" t="str">
        <f>IFERROR(__xludf.DUMMYFUNCTION("""COMPUTED_VALUE""")," ")</f>
        <v> </v>
      </c>
      <c r="BX1" s="2" t="str">
        <f>IFERROR(__xludf.DUMMYFUNCTION("""COMPUTED_VALUE""")," ")</f>
        <v> </v>
      </c>
      <c r="BY1" s="2" t="str">
        <f>IFERROR(__xludf.DUMMYFUNCTION("""COMPUTED_VALUE""")," ")</f>
        <v> </v>
      </c>
      <c r="BZ1" s="2" t="str">
        <f>IFERROR(__xludf.DUMMYFUNCTION("""COMPUTED_VALUE""")," ")</f>
        <v> </v>
      </c>
      <c r="CA1" s="2" t="str">
        <f>IFERROR(__xludf.DUMMYFUNCTION("""COMPUTED_VALUE""")," ")</f>
        <v> </v>
      </c>
      <c r="CB1" s="2" t="str">
        <f>IFERROR(__xludf.DUMMYFUNCTION("""COMPUTED_VALUE""")," ")</f>
        <v> </v>
      </c>
      <c r="CC1" s="2" t="str">
        <f>IFERROR(__xludf.DUMMYFUNCTION("""COMPUTED_VALUE""")," ")</f>
        <v> </v>
      </c>
      <c r="CD1" s="2" t="str">
        <f>IFERROR(__xludf.DUMMYFUNCTION("""COMPUTED_VALUE""")," ")</f>
        <v> </v>
      </c>
      <c r="CE1" s="2" t="str">
        <f>IFERROR(__xludf.DUMMYFUNCTION("""COMPUTED_VALUE""")," ")</f>
        <v> </v>
      </c>
      <c r="CF1" s="2" t="str">
        <f>IFERROR(__xludf.DUMMYFUNCTION("""COMPUTED_VALUE""")," ")</f>
        <v> </v>
      </c>
      <c r="CG1" s="2" t="str">
        <f>IFERROR(__xludf.DUMMYFUNCTION("""COMPUTED_VALUE""")," ")</f>
        <v> </v>
      </c>
      <c r="CH1" s="2" t="str">
        <f>IFERROR(__xludf.DUMMYFUNCTION("""COMPUTED_VALUE""")," ")</f>
        <v> </v>
      </c>
      <c r="CI1" s="2" t="str">
        <f>IFERROR(__xludf.DUMMYFUNCTION("""COMPUTED_VALUE""")," ")</f>
        <v> </v>
      </c>
      <c r="CJ1" s="2" t="str">
        <f>IFERROR(__xludf.DUMMYFUNCTION("""COMPUTED_VALUE""")," ")</f>
        <v> </v>
      </c>
      <c r="CK1" s="2" t="str">
        <f>IFERROR(__xludf.DUMMYFUNCTION("""COMPUTED_VALUE""")," ")</f>
        <v> </v>
      </c>
      <c r="CL1" s="2" t="str">
        <f>IFERROR(__xludf.DUMMYFUNCTION("""COMPUTED_VALUE""")," ")</f>
        <v> </v>
      </c>
      <c r="CM1" s="2" t="str">
        <f>IFERROR(__xludf.DUMMYFUNCTION("""COMPUTED_VALUE""")," ")</f>
        <v> </v>
      </c>
      <c r="CN1" s="2" t="str">
        <f>IFERROR(__xludf.DUMMYFUNCTION("""COMPUTED_VALUE""")," ")</f>
        <v> </v>
      </c>
      <c r="CO1" s="2" t="str">
        <f>IFERROR(__xludf.DUMMYFUNCTION("""COMPUTED_VALUE""")," ")</f>
        <v> </v>
      </c>
      <c r="CP1" s="2" t="str">
        <f>IFERROR(__xludf.DUMMYFUNCTION("""COMPUTED_VALUE""")," ")</f>
        <v> </v>
      </c>
      <c r="CQ1" s="2" t="str">
        <f>IFERROR(__xludf.DUMMYFUNCTION("""COMPUTED_VALUE""")," ")</f>
        <v> </v>
      </c>
      <c r="CR1" s="2" t="str">
        <f>IFERROR(__xludf.DUMMYFUNCTION("""COMPUTED_VALUE""")," ")</f>
        <v> </v>
      </c>
      <c r="CS1" s="2" t="str">
        <f>IFERROR(__xludf.DUMMYFUNCTION("""COMPUTED_VALUE""")," ")</f>
        <v> </v>
      </c>
      <c r="CT1" s="2" t="str">
        <f>IFERROR(__xludf.DUMMYFUNCTION("""COMPUTED_VALUE""")," ")</f>
        <v> </v>
      </c>
      <c r="CU1" s="2" t="str">
        <f>IFERROR(__xludf.DUMMYFUNCTION("""COMPUTED_VALUE""")," ")</f>
        <v> </v>
      </c>
      <c r="CV1" s="2" t="str">
        <f>IFERROR(__xludf.DUMMYFUNCTION("""COMPUTED_VALUE""")," ")</f>
        <v> </v>
      </c>
      <c r="CW1" s="2" t="str">
        <f>IFERROR(__xludf.DUMMYFUNCTION("""COMPUTED_VALUE""")," ")</f>
        <v> </v>
      </c>
      <c r="CX1" s="2" t="str">
        <f>IFERROR(__xludf.DUMMYFUNCTION("""COMPUTED_VALUE""")," ")</f>
        <v> </v>
      </c>
      <c r="CY1" s="2" t="str">
        <f>IFERROR(__xludf.DUMMYFUNCTION("""COMPUTED_VALUE""")," ")</f>
        <v> </v>
      </c>
      <c r="CZ1" s="2" t="str">
        <f>IFERROR(__xludf.DUMMYFUNCTION("""COMPUTED_VALUE""")," ")</f>
        <v> </v>
      </c>
      <c r="DA1" s="2" t="str">
        <f>IFERROR(__xludf.DUMMYFUNCTION("""COMPUTED_VALUE""")," ")</f>
        <v> </v>
      </c>
      <c r="DB1" s="2" t="str">
        <f>IFERROR(__xludf.DUMMYFUNCTION("""COMPUTED_VALUE""")," ")</f>
        <v> </v>
      </c>
      <c r="DC1" s="2" t="str">
        <f>IFERROR(__xludf.DUMMYFUNCTION("""COMPUTED_VALUE""")," ")</f>
        <v> </v>
      </c>
      <c r="DD1" s="2" t="str">
        <f>IFERROR(__xludf.DUMMYFUNCTION("""COMPUTED_VALUE""")," ")</f>
        <v> </v>
      </c>
      <c r="DE1" s="2" t="str">
        <f>IFERROR(__xludf.DUMMYFUNCTION("""COMPUTED_VALUE""")," ")</f>
        <v> </v>
      </c>
      <c r="DF1" s="2" t="str">
        <f>IFERROR(__xludf.DUMMYFUNCTION("""COMPUTED_VALUE""")," ")</f>
        <v> </v>
      </c>
      <c r="DG1" s="2" t="str">
        <f>IFERROR(__xludf.DUMMYFUNCTION("""COMPUTED_VALUE""")," ")</f>
        <v> </v>
      </c>
      <c r="DH1" s="2" t="str">
        <f>IFERROR(__xludf.DUMMYFUNCTION("""COMPUTED_VALUE""")," ")</f>
        <v> </v>
      </c>
      <c r="DI1" s="2" t="str">
        <f>IFERROR(__xludf.DUMMYFUNCTION("""COMPUTED_VALUE""")," ")</f>
        <v> </v>
      </c>
      <c r="DJ1" s="2" t="str">
        <f>IFERROR(__xludf.DUMMYFUNCTION("""COMPUTED_VALUE""")," ")</f>
        <v> </v>
      </c>
      <c r="DK1" s="2" t="str">
        <f>IFERROR(__xludf.DUMMYFUNCTION("""COMPUTED_VALUE""")," ")</f>
        <v> </v>
      </c>
      <c r="DL1" s="2" t="str">
        <f>IFERROR(__xludf.DUMMYFUNCTION("""COMPUTED_VALUE""")," ")</f>
        <v> </v>
      </c>
      <c r="DM1" s="2" t="str">
        <f>IFERROR(__xludf.DUMMYFUNCTION("""COMPUTED_VALUE""")," ")</f>
        <v> </v>
      </c>
      <c r="DN1" s="2" t="str">
        <f>IFERROR(__xludf.DUMMYFUNCTION("""COMPUTED_VALUE""")," ")</f>
        <v> </v>
      </c>
      <c r="DO1" s="2" t="str">
        <f>IFERROR(__xludf.DUMMYFUNCTION("""COMPUTED_VALUE""")," ")</f>
        <v> </v>
      </c>
      <c r="DP1" s="2" t="str">
        <f>IFERROR(__xludf.DUMMYFUNCTION("""COMPUTED_VALUE""")," ")</f>
        <v> </v>
      </c>
      <c r="DQ1" s="2" t="str">
        <f>IFERROR(__xludf.DUMMYFUNCTION("""COMPUTED_VALUE""")," ")</f>
        <v> </v>
      </c>
      <c r="DR1" s="2" t="str">
        <f>IFERROR(__xludf.DUMMYFUNCTION("""COMPUTED_VALUE""")," ")</f>
        <v> </v>
      </c>
      <c r="DS1" s="2" t="str">
        <f>IFERROR(__xludf.DUMMYFUNCTION("""COMPUTED_VALUE""")," ")</f>
        <v> </v>
      </c>
      <c r="DT1" s="2" t="str">
        <f>IFERROR(__xludf.DUMMYFUNCTION("""COMPUTED_VALUE""")," ")</f>
        <v> </v>
      </c>
      <c r="DU1" s="2" t="str">
        <f>IFERROR(__xludf.DUMMYFUNCTION("""COMPUTED_VALUE""")," ")</f>
        <v> </v>
      </c>
      <c r="DV1" s="2" t="str">
        <f>IFERROR(__xludf.DUMMYFUNCTION("""COMPUTED_VALUE""")," ")</f>
        <v> </v>
      </c>
      <c r="DW1" s="2" t="str">
        <f>IFERROR(__xludf.DUMMYFUNCTION("""COMPUTED_VALUE""")," ")</f>
        <v> </v>
      </c>
      <c r="DX1" s="2" t="str">
        <f>IFERROR(__xludf.DUMMYFUNCTION("""COMPUTED_VALUE""")," ")</f>
        <v> </v>
      </c>
      <c r="DY1" s="2" t="str">
        <f>IFERROR(__xludf.DUMMYFUNCTION("""COMPUTED_VALUE""")," ")</f>
        <v> </v>
      </c>
      <c r="DZ1" s="2" t="str">
        <f>IFERROR(__xludf.DUMMYFUNCTION("""COMPUTED_VALUE""")," ")</f>
        <v> </v>
      </c>
      <c r="EA1" s="2" t="str">
        <f>IFERROR(__xludf.DUMMYFUNCTION("""COMPUTED_VALUE""")," ")</f>
        <v> </v>
      </c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IFERROR(__xludf.DUMMYFUNCTION("""COMPUTED_VALUE"""),39.0)</f>
        <v>39</v>
      </c>
      <c r="F2" s="3">
        <f>IFERROR(__xludf.DUMMYFUNCTION("""COMPUTED_VALUE"""),86.0)</f>
        <v>86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IFERROR(__xludf.DUMMYFUNCTION("""COMPUTED_VALUE"""),14.0)</f>
        <v>14</v>
      </c>
      <c r="Q2" s="3">
        <f>IFERROR(__xludf.DUMMYFUNCTION("""COMPUTED_VALUE"""),30.0)</f>
        <v>30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IFERROR(__xludf.DUMMYFUNCTION("""COMPUTED_VALUE"""),32.0)</f>
        <v>32</v>
      </c>
      <c r="U2" s="3">
        <f>IFERROR(__xludf.DUMMYFUNCTION("""COMPUTED_VALUE"""),30.0)</f>
        <v>30</v>
      </c>
      <c r="V2" s="3">
        <f>IFERROR(__xludf.DUMMYFUNCTION("""COMPUTED_VALUE"""),68.0)</f>
        <v>68</v>
      </c>
      <c r="W2" s="3">
        <f>IFERROR(__xludf.DUMMYFUNCTION("""COMPUTED_VALUE"""),100.0)</f>
        <v>100</v>
      </c>
      <c r="X2" s="3">
        <f>IFERROR(__xludf.DUMMYFUNCTION("""COMPUTED_VALUE"""),77.0)</f>
        <v>77</v>
      </c>
      <c r="Y2" s="3">
        <f>IFERROR(__xludf.DUMMYFUNCTION("""COMPUTED_VALUE"""),39.0)</f>
        <v>39</v>
      </c>
      <c r="Z2" s="3">
        <f>IFERROR(__xludf.DUMMYFUNCTION("""COMPUTED_VALUE"""),46.0)</f>
        <v>46</v>
      </c>
      <c r="AA2" s="3">
        <f>IFERROR(__xludf.DUMMYFUNCTION("""COMPUTED_VALUE"""),45.0)</f>
        <v>45</v>
      </c>
      <c r="AB2" s="3">
        <f>IFERROR(__xludf.DUMMYFUNCTION("""COMPUTED_VALUE"""),69.0)</f>
        <v>69</v>
      </c>
      <c r="AC2" s="3">
        <f>IFERROR(__xludf.DUMMYFUNCTION("""COMPUTED_VALUE"""),59.0)</f>
        <v>59</v>
      </c>
      <c r="AD2" s="3">
        <f>IFERROR(__xludf.DUMMYFUNCTION("""COMPUTED_VALUE"""),52.0)</f>
        <v>52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IFERROR(__xludf.DUMMYFUNCTION("""COMPUTED_VALUE"""),31.0)</f>
        <v>31</v>
      </c>
      <c r="AI2" s="3">
        <f>IFERROR(__xludf.DUMMYFUNCTION("""COMPUTED_VALUE"""),53.0)</f>
        <v>53</v>
      </c>
      <c r="AJ2" s="3">
        <f>IFERROR(__xludf.DUMMYFUNCTION("""COMPUTED_VALUE"""),60.0)</f>
        <v>60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IFERROR(__xludf.DUMMYFUNCTION("""COMPUTED_VALUE"""),92.0)</f>
        <v>92</v>
      </c>
      <c r="AN2" s="3">
        <f>IFERROR(__xludf.DUMMYFUNCTION("""COMPUTED_VALUE"""),38.0)</f>
        <v>38</v>
      </c>
      <c r="AO2" s="3">
        <f>IFERROR(__xludf.DUMMYFUNCTION("""COMPUTED_VALUE"""),32.0)</f>
        <v>32</v>
      </c>
      <c r="AP2" s="3">
        <f>IFERROR(__xludf.DUMMYFUNCTION("""COMPUTED_VALUE"""),65.0)</f>
        <v>65</v>
      </c>
      <c r="AQ2" s="3">
        <f>IFERROR(__xludf.DUMMYFUNCTION("""COMPUTED_VALUE"""),100.0)</f>
        <v>100</v>
      </c>
      <c r="AR2" s="3">
        <f>IFERROR(__xludf.DUMMYFUNCTION("""COMPUTED_VALUE"""),71.0)</f>
        <v>71</v>
      </c>
      <c r="AS2" s="3">
        <f>IFERROR(__xludf.DUMMYFUNCTION("""COMPUTED_VALUE"""),45.0)</f>
        <v>45</v>
      </c>
      <c r="AT2" s="3">
        <f>IFERROR(__xludf.DUMMYFUNCTION("""COMPUTED_VALUE"""),62.0)</f>
        <v>62</v>
      </c>
      <c r="AU2" s="3">
        <f>IFERROR(__xludf.DUMMYFUNCTION("""COMPUTED_VALUE"""),81.0)</f>
        <v>81</v>
      </c>
      <c r="AV2" s="3">
        <f>IFERROR(__xludf.DUMMYFUNCTION("""COMPUTED_VALUE"""),46.0)</f>
        <v>46</v>
      </c>
      <c r="AW2" s="3">
        <f>IFERROR(__xludf.DUMMYFUNCTION("""COMPUTED_VALUE"""),61.0)</f>
        <v>61</v>
      </c>
      <c r="AX2" s="3">
        <f>IFERROR(__xludf.DUMMYFUNCTION("""COMPUTED_VALUE"""),67.0)</f>
        <v>67</v>
      </c>
      <c r="AY2" s="3">
        <f>IFERROR(__xludf.DUMMYFUNCTION("""COMPUTED_VALUE"""),62.0)</f>
        <v>62</v>
      </c>
      <c r="AZ2" s="3">
        <f>IFERROR(__xludf.DUMMYFUNCTION("""COMPUTED_VALUE"""),34.0)</f>
        <v>34</v>
      </c>
      <c r="BA2" s="3">
        <f>IFERROR(__xludf.DUMMYFUNCTION("""COMPUTED_VALUE"""),59.0)</f>
        <v>59</v>
      </c>
      <c r="BB2" s="3">
        <f>IFERROR(__xludf.DUMMYFUNCTION("""COMPUTED_VALUE"""),56.0)</f>
        <v>56</v>
      </c>
      <c r="BC2" s="3">
        <f>IFERROR(__xludf.DUMMYFUNCTION("""COMPUTED_VALUE"""),47.0)</f>
        <v>47</v>
      </c>
      <c r="BD2" s="3">
        <f>IFERROR(__xludf.DUMMYFUNCTION("""COMPUTED_VALUE"""),77.0)</f>
        <v>77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IFERROR(__xludf.DUMMYFUNCTION("""COMPUTED_VALUE"""),74.0)</f>
        <v>74</v>
      </c>
      <c r="D3" s="3">
        <f>IFERROR(__xludf.DUMMYFUNCTION("""COMPUTED_VALUE"""),100.0)</f>
        <v>100</v>
      </c>
      <c r="E3" s="3">
        <f>IFERROR(__xludf.DUMMYFUNCTION("""COMPUTED_VALUE"""),48.0)</f>
        <v>48</v>
      </c>
      <c r="F3" s="3">
        <f>IFERROR(__xludf.DUMMYFUNCTION("""COMPUTED_VALUE"""),100.0)</f>
        <v>100</v>
      </c>
      <c r="G3" s="3">
        <f>IFERROR(__xludf.DUMMYFUNCTION("""COMPUTED_VALUE"""),38.0)</f>
        <v>38</v>
      </c>
      <c r="H3" s="3">
        <f>IFERROR(__xludf.DUMMYFUNCTION("""COMPUTED_VALUE"""),57.0)</f>
        <v>57</v>
      </c>
      <c r="I3" s="3">
        <f>IFERROR(__xludf.DUMMYFUNCTION("""COMPUTED_VALUE"""),80.0)</f>
        <v>80</v>
      </c>
      <c r="J3" s="3">
        <f>IFERROR(__xludf.DUMMYFUNCTION("""COMPUTED_VALUE"""),34.0)</f>
        <v>34</v>
      </c>
      <c r="K3" s="3">
        <f>IFERROR(__xludf.DUMMYFUNCTION("""COMPUTED_VALUE"""),36.0)</f>
        <v>36</v>
      </c>
      <c r="L3" s="3">
        <f>IFERROR(__xludf.DUMMYFUNCTION("""COMPUTED_VALUE"""),31.0)</f>
        <v>31</v>
      </c>
      <c r="M3" s="3">
        <f>IFERROR(__xludf.DUMMYFUNCTION("""COMPUTED_VALUE"""),100.0)</f>
        <v>100</v>
      </c>
      <c r="N3" s="3">
        <f>IFERROR(__xludf.DUMMYFUNCTION("""COMPUTED_VALUE"""),98.0)</f>
        <v>98</v>
      </c>
      <c r="O3" s="3">
        <f>IFERROR(__xludf.DUMMYFUNCTION("""COMPUTED_VALUE"""),87.0)</f>
        <v>87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IFERROR(__xludf.DUMMYFUNCTION("""COMPUTED_VALUE"""),29.0)</f>
        <v>29</v>
      </c>
      <c r="S3" s="3">
        <f>IFERROR(__xludf.DUMMYFUNCTION("""COMPUTED_VALUE"""),62.0)</f>
        <v>62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IFERROR(__xludf.DUMMYFUNCTION("""COMPUTED_VALUE"""),60.0)</f>
        <v>60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IFERROR(__xludf.DUMMYFUNCTION("""COMPUTED_VALUE"""),92.0)</f>
        <v>92</v>
      </c>
      <c r="AF3" s="3">
        <f>IFERROR(__xludf.DUMMYFUNCTION("""COMPUTED_VALUE"""),78.0)</f>
        <v>78</v>
      </c>
      <c r="AG3" s="3">
        <f>IFERROR(__xludf.DUMMYFUNCTION("""COMPUTED_VALUE"""),50.0)</f>
        <v>50</v>
      </c>
      <c r="AH3" s="3">
        <f>IFERROR(__xludf.DUMMYFUNCTION("""COMPUTED_VALUE"""),59.0)</f>
        <v>59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IFERROR(__xludf.DUMMYFUNCTION("""COMPUTED_VALUE"""),92.0)</f>
        <v>92</v>
      </c>
      <c r="AL3" s="3">
        <f>IFERROR(__xludf.DUMMYFUNCTION("""COMPUTED_VALUE"""),93.0)</f>
        <v>93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IFERROR(__xludf.DUMMYFUNCTION("""COMPUTED_VALUE"""),64.0)</f>
        <v>64</v>
      </c>
      <c r="AR3" s="3">
        <f>IFERROR(__xludf.DUMMYFUNCTION("""COMPUTED_VALUE"""),100.0)</f>
        <v>100</v>
      </c>
      <c r="AS3" s="3">
        <f>IFERROR(__xludf.DUMMYFUNCTION("""COMPUTED_VALUE"""),38.0)</f>
        <v>38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IFERROR(__xludf.DUMMYFUNCTION("""COMPUTED_VALUE"""),100.0)</f>
        <v>100</v>
      </c>
      <c r="BD3" s="3">
        <f>IFERROR(__xludf.DUMMYFUNCTION("""COMPUTED_VALUE"""),100.0)</f>
        <v>100</v>
      </c>
      <c r="BE3" s="3">
        <f>IFERROR(__xludf.DUMMYFUNCTION("""COMPUTED_VALUE"""),57.0)</f>
        <v>57</v>
      </c>
      <c r="BF3" s="3">
        <f>IFERROR(__xludf.DUMMYFUNCTION("""COMPUTED_VALUE"""),48.0)</f>
        <v>48</v>
      </c>
      <c r="BG3" s="3">
        <f>IFERROR(__xludf.DUMMYFUNCTION("""COMPUTED_VALUE"""),87.0)</f>
        <v>87</v>
      </c>
      <c r="BH3" s="3">
        <f>IFERROR(__xludf.DUMMYFUNCTION("""COMPUTED_VALUE"""),71.0)</f>
        <v>71</v>
      </c>
      <c r="BI3" s="3">
        <f>IFERROR(__xludf.DUMMYFUNCTION("""COMPUTED_VALUE"""),63.0)</f>
        <v>63</v>
      </c>
      <c r="BJ3" s="3">
        <f>IFERROR(__xludf.DUMMYFUNCTION("""COMPUTED_VALUE"""),27.0)</f>
        <v>27</v>
      </c>
      <c r="BK3" s="3">
        <f>IFERROR(__xludf.DUMMYFUNCTION("""COMPUTED_VALUE"""),19.0)</f>
        <v>19</v>
      </c>
      <c r="BL3" s="3">
        <f>IFERROR(__xludf.DUMMYFUNCTION("""COMPUTED_VALUE"""),74.0)</f>
        <v>74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IFERROR(__xludf.DUMMYFUNCTION("""COMPUTED_VALUE"""),0.0)</f>
        <v>0</v>
      </c>
      <c r="D4" s="3">
        <f>IFERROR(__xludf.DUMMYFUNCTION("""COMPUTED_VALUE"""),14.0)</f>
        <v>14</v>
      </c>
      <c r="E4" s="3">
        <f>IFERROR(__xludf.DUMMYFUNCTION("""COMPUTED_VALUE"""),100.0)</f>
        <v>100</v>
      </c>
      <c r="F4" s="3">
        <f>IFERROR(__xludf.DUMMYFUNCTION("""COMPUTED_VALUE"""),81.0)</f>
        <v>81</v>
      </c>
      <c r="G4" s="3">
        <f>IFERROR(__xludf.DUMMYFUNCTION("""COMPUTED_VALUE"""),22.0)</f>
        <v>22</v>
      </c>
      <c r="H4" s="3">
        <f>IFERROR(__xludf.DUMMYFUNCTION("""COMPUTED_VALUE"""),86.0)</f>
        <v>86</v>
      </c>
      <c r="I4" s="3">
        <f>IFERROR(__xludf.DUMMYFUNCTION("""COMPUTED_VALUE"""),52.0)</f>
        <v>52</v>
      </c>
      <c r="J4" s="3">
        <f>IFERROR(__xludf.DUMMYFUNCTION("""COMPUTED_VALUE"""),9.0)</f>
        <v>9</v>
      </c>
      <c r="K4" s="3">
        <f>IFERROR(__xludf.DUMMYFUNCTION("""COMPUTED_VALUE"""),5.0)</f>
        <v>5</v>
      </c>
      <c r="L4" s="3">
        <f>IFERROR(__xludf.DUMMYFUNCTION("""COMPUTED_VALUE"""),15.0)</f>
        <v>15</v>
      </c>
      <c r="M4" s="3">
        <f>IFERROR(__xludf.DUMMYFUNCTION("""COMPUTED_VALUE"""),32.0)</f>
        <v>32</v>
      </c>
      <c r="N4" s="3">
        <f>IFERROR(__xludf.DUMMYFUNCTION("""COMPUTED_VALUE"""),19.0)</f>
        <v>19</v>
      </c>
      <c r="O4" s="3">
        <f>IFERROR(__xludf.DUMMYFUNCTION("""COMPUTED_VALUE"""),16.0)</f>
        <v>16</v>
      </c>
      <c r="P4" s="3">
        <f>IFERROR(__xludf.DUMMYFUNCTION("""COMPUTED_VALUE"""),4.0)</f>
        <v>4</v>
      </c>
      <c r="Q4" s="3">
        <f>IFERROR(__xludf.DUMMYFUNCTION("""COMPUTED_VALUE"""),2.0)</f>
        <v>2</v>
      </c>
      <c r="R4" s="3">
        <f>IFERROR(__xludf.DUMMYFUNCTION("""COMPUTED_VALUE"""),7.0)</f>
        <v>7</v>
      </c>
      <c r="S4" s="3">
        <f>IFERROR(__xludf.DUMMYFUNCTION("""COMPUTED_VALUE"""),13.0)</f>
        <v>13</v>
      </c>
      <c r="T4" s="3">
        <f>IFERROR(__xludf.DUMMYFUNCTION("""COMPUTED_VALUE"""),2.0)</f>
        <v>2</v>
      </c>
      <c r="U4" s="3">
        <f>IFERROR(__xludf.DUMMYFUNCTION("""COMPUTED_VALUE"""),17.0)</f>
        <v>17</v>
      </c>
      <c r="V4" s="3">
        <f>IFERROR(__xludf.DUMMYFUNCTION("""COMPUTED_VALUE"""),30.0)</f>
        <v>30</v>
      </c>
      <c r="W4" s="3">
        <f>IFERROR(__xludf.DUMMYFUNCTION("""COMPUTED_VALUE"""),10.0)</f>
        <v>10</v>
      </c>
      <c r="X4" s="3">
        <f>IFERROR(__xludf.DUMMYFUNCTION("""COMPUTED_VALUE"""),33.0)</f>
        <v>33</v>
      </c>
      <c r="Y4" s="3">
        <f>IFERROR(__xludf.DUMMYFUNCTION("""COMPUTED_VALUE"""),9.0)</f>
        <v>9</v>
      </c>
      <c r="Z4" s="3">
        <f>IFERROR(__xludf.DUMMYFUNCTION("""COMPUTED_VALUE"""),18.0)</f>
        <v>18</v>
      </c>
      <c r="AA4" s="3">
        <f>IFERROR(__xludf.DUMMYFUNCTION("""COMPUTED_VALUE"""),9.0)</f>
        <v>9</v>
      </c>
      <c r="AB4" s="3">
        <f>IFERROR(__xludf.DUMMYFUNCTION("""COMPUTED_VALUE"""),13.0)</f>
        <v>13</v>
      </c>
      <c r="AC4" s="3">
        <f>IFERROR(__xludf.DUMMYFUNCTION("""COMPUTED_VALUE"""),75.0)</f>
        <v>75</v>
      </c>
      <c r="AD4" s="3">
        <f>IFERROR(__xludf.DUMMYFUNCTION("""COMPUTED_VALUE"""),22.0)</f>
        <v>22</v>
      </c>
      <c r="AE4" s="3">
        <f>IFERROR(__xludf.DUMMYFUNCTION("""COMPUTED_VALUE"""),0.0)</f>
        <v>0</v>
      </c>
      <c r="AF4" s="3">
        <f>IFERROR(__xludf.DUMMYFUNCTION("""COMPUTED_VALUE"""),42.0)</f>
        <v>42</v>
      </c>
      <c r="AG4" s="3">
        <f>IFERROR(__xludf.DUMMYFUNCTION("""COMPUTED_VALUE"""),31.0)</f>
        <v>31</v>
      </c>
      <c r="AH4" s="3">
        <f>IFERROR(__xludf.DUMMYFUNCTION("""COMPUTED_VALUE"""),100.0)</f>
        <v>100</v>
      </c>
      <c r="AI4" s="3">
        <f>IFERROR(__xludf.DUMMYFUNCTION("""COMPUTED_VALUE"""),31.0)</f>
        <v>31</v>
      </c>
      <c r="AJ4" s="3">
        <f>IFERROR(__xludf.DUMMYFUNCTION("""COMPUTED_VALUE"""),16.0)</f>
        <v>16</v>
      </c>
      <c r="AK4" s="3">
        <f>IFERROR(__xludf.DUMMYFUNCTION("""COMPUTED_VALUE"""),30.0)</f>
        <v>30</v>
      </c>
      <c r="AL4" s="3">
        <f>IFERROR(__xludf.DUMMYFUNCTION("""COMPUTED_VALUE"""),73.0)</f>
        <v>73</v>
      </c>
      <c r="AM4" s="3">
        <f>IFERROR(__xludf.DUMMYFUNCTION("""COMPUTED_VALUE"""),18.0)</f>
        <v>18</v>
      </c>
      <c r="AN4" s="3">
        <f>IFERROR(__xludf.DUMMYFUNCTION("""COMPUTED_VALUE"""),12.0)</f>
        <v>12</v>
      </c>
      <c r="AO4" s="3">
        <f>IFERROR(__xludf.DUMMYFUNCTION("""COMPUTED_VALUE"""),7.0)</f>
        <v>7</v>
      </c>
      <c r="AP4" s="3">
        <f>IFERROR(__xludf.DUMMYFUNCTION("""COMPUTED_VALUE"""),12.0)</f>
        <v>12</v>
      </c>
      <c r="AQ4" s="3">
        <f>IFERROR(__xludf.DUMMYFUNCTION("""COMPUTED_VALUE"""),7.0)</f>
        <v>7</v>
      </c>
      <c r="AR4" s="3">
        <f>IFERROR(__xludf.DUMMYFUNCTION("""COMPUTED_VALUE"""),39.0)</f>
        <v>39</v>
      </c>
      <c r="AS4" s="3">
        <f>IFERROR(__xludf.DUMMYFUNCTION("""COMPUTED_VALUE"""),100.0)</f>
        <v>100</v>
      </c>
      <c r="AT4" s="3">
        <f>IFERROR(__xludf.DUMMYFUNCTION("""COMPUTED_VALUE"""),28.0)</f>
        <v>28</v>
      </c>
      <c r="AU4" s="3">
        <f>IFERROR(__xludf.DUMMYFUNCTION("""COMPUTED_VALUE"""),73.0)</f>
        <v>73</v>
      </c>
      <c r="AV4" s="3">
        <f>IFERROR(__xludf.DUMMYFUNCTION("""COMPUTED_VALUE"""),48.0)</f>
        <v>48</v>
      </c>
      <c r="AW4" s="3">
        <f>IFERROR(__xludf.DUMMYFUNCTION("""COMPUTED_VALUE"""),12.0)</f>
        <v>12</v>
      </c>
      <c r="AX4" s="3">
        <f>IFERROR(__xludf.DUMMYFUNCTION("""COMPUTED_VALUE"""),60.0)</f>
        <v>60</v>
      </c>
      <c r="AY4" s="3">
        <f>IFERROR(__xludf.DUMMYFUNCTION("""COMPUTED_VALUE"""),42.0)</f>
        <v>42</v>
      </c>
      <c r="AZ4" s="3">
        <f>IFERROR(__xludf.DUMMYFUNCTION("""COMPUTED_VALUE"""),13.0)</f>
        <v>13</v>
      </c>
      <c r="BA4" s="3">
        <f>IFERROR(__xludf.DUMMYFUNCTION("""COMPUTED_VALUE"""),16.0)</f>
        <v>16</v>
      </c>
      <c r="BB4" s="3">
        <f>IFERROR(__xludf.DUMMYFUNCTION("""COMPUTED_VALUE"""),87.0)</f>
        <v>87</v>
      </c>
      <c r="BC4" s="3">
        <f>IFERROR(__xludf.DUMMYFUNCTION("""COMPUTED_VALUE"""),8.0)</f>
        <v>8</v>
      </c>
      <c r="BD4" s="3">
        <f>IFERROR(__xludf.DUMMYFUNCTION("""COMPUTED_VALUE"""),29.0)</f>
        <v>29</v>
      </c>
      <c r="BE4" s="3">
        <f>IFERROR(__xludf.DUMMYFUNCTION("""COMPUTED_VALUE"""),14.0)</f>
        <v>14</v>
      </c>
      <c r="BF4" s="3">
        <f>IFERROR(__xludf.DUMMYFUNCTION("""COMPUTED_VALUE"""),16.0)</f>
        <v>16</v>
      </c>
      <c r="BG4" s="3">
        <f>IFERROR(__xludf.DUMMYFUNCTION("""COMPUTED_VALUE"""),28.0)</f>
        <v>28</v>
      </c>
      <c r="BH4" s="3">
        <f>IFERROR(__xludf.DUMMYFUNCTION("""COMPUTED_VALUE"""),10.0)</f>
        <v>10</v>
      </c>
      <c r="BI4" s="3">
        <f>IFERROR(__xludf.DUMMYFUNCTION("""COMPUTED_VALUE"""),13.0)</f>
        <v>13</v>
      </c>
      <c r="BJ4" s="3">
        <f>IFERROR(__xludf.DUMMYFUNCTION("""COMPUTED_VALUE"""),7.0)</f>
        <v>7</v>
      </c>
      <c r="BK4" s="3">
        <f>IFERROR(__xludf.DUMMYFUNCTION("""COMPUTED_VALUE"""),1.0)</f>
        <v>1</v>
      </c>
      <c r="BL4" s="3">
        <f>IFERROR(__xludf.DUMMYFUNCTION("""COMPUTED_VALUE"""),5.0)</f>
        <v>5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IFERROR(__xludf.DUMMYFUNCTION("query(importrange(""https://docs.google.com/spreadsheets/d/1Aimy31Zwh1I1xd64gnv2RK-m7I4loVcUHZuxh183vgI/edit#gid=1813723422"",""North Dakota!A3:XX15""),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IFERROR(__xludf.DUMMYFUNCTION("""COMPUTED_VALUE"""),50.0)</f>
        <v>50</v>
      </c>
      <c r="D2" s="3">
        <f>IFERROR(__xludf.DUMMYFUNCTION("""COMPUTED_VALUE"""),66.0)</f>
        <v>66</v>
      </c>
      <c r="E2" s="3">
        <f>IFERROR(__xludf.DUMMYFUNCTION("""COMPUTED_VALUE"""),38.0)</f>
        <v>38</v>
      </c>
      <c r="F2" s="3">
        <f>IFERROR(__xludf.DUMMYFUNCTION("""COMPUTED_VALUE"""),83.0)</f>
        <v>83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IFERROR(__xludf.DUMMYFUNCTION("""COMPUTED_VALUE"""),80.0)</f>
        <v>80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IFERROR(__xludf.DUMMYFUNCTION("""COMPUTED_VALUE"""),18.0)</f>
        <v>18</v>
      </c>
      <c r="Q2" s="3">
        <f>IFERROR(__xludf.DUMMYFUNCTION("""COMPUTED_VALUE"""),47.0)</f>
        <v>47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IFERROR(__xludf.DUMMYFUNCTION("""COMPUTED_VALUE"""),28.0)</f>
        <v>28</v>
      </c>
      <c r="U2" s="3">
        <f>IFERROR(__xludf.DUMMYFUNCTION("""COMPUTED_VALUE"""),27.0)</f>
        <v>27</v>
      </c>
      <c r="V2" s="3">
        <f>IFERROR(__xludf.DUMMYFUNCTION("""COMPUTED_VALUE"""),83.0)</f>
        <v>83</v>
      </c>
      <c r="W2" s="3">
        <f>IFERROR(__xludf.DUMMYFUNCTION("""COMPUTED_VALUE"""),100.0)</f>
        <v>100</v>
      </c>
      <c r="X2" s="3">
        <f>IFERROR(__xludf.DUMMYFUNCTION("""COMPUTED_VALUE"""),61.0)</f>
        <v>61</v>
      </c>
      <c r="Y2" s="3">
        <f>IFERROR(__xludf.DUMMYFUNCTION("""COMPUTED_VALUE"""),37.0)</f>
        <v>37</v>
      </c>
      <c r="Z2" s="3">
        <f>IFERROR(__xludf.DUMMYFUNCTION("""COMPUTED_VALUE"""),38.0)</f>
        <v>38</v>
      </c>
      <c r="AA2" s="3">
        <f>IFERROR(__xludf.DUMMYFUNCTION("""COMPUTED_VALUE"""),36.0)</f>
        <v>36</v>
      </c>
      <c r="AB2" s="3">
        <f>IFERROR(__xludf.DUMMYFUNCTION("""COMPUTED_VALUE"""),45.0)</f>
        <v>45</v>
      </c>
      <c r="AC2" s="3">
        <f>IFERROR(__xludf.DUMMYFUNCTION("""COMPUTED_VALUE"""),100.0)</f>
        <v>100</v>
      </c>
      <c r="AD2" s="3">
        <f>IFERROR(__xludf.DUMMYFUNCTION("""COMPUTED_VALUE"""),100.0)</f>
        <v>100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IFERROR(__xludf.DUMMYFUNCTION("""COMPUTED_VALUE"""),64.0)</f>
        <v>64</v>
      </c>
      <c r="AI2" s="3">
        <f>IFERROR(__xludf.DUMMYFUNCTION("""COMPUTED_VALUE"""),69.0)</f>
        <v>69</v>
      </c>
      <c r="AJ2" s="3">
        <f>IFERROR(__xludf.DUMMYFUNCTION("""COMPUTED_VALUE"""),100.0)</f>
        <v>100</v>
      </c>
      <c r="AK2" s="3">
        <f>IFERROR(__xludf.DUMMYFUNCTION("""COMPUTED_VALUE"""),78.0)</f>
        <v>78</v>
      </c>
      <c r="AL2" s="3">
        <f>IFERROR(__xludf.DUMMYFUNCTION("""COMPUTED_VALUE"""),100.0)</f>
        <v>100</v>
      </c>
      <c r="AM2" s="3">
        <f>IFERROR(__xludf.DUMMYFUNCTION("""COMPUTED_VALUE"""),78.0)</f>
        <v>78</v>
      </c>
      <c r="AN2" s="3">
        <f>IFERROR(__xludf.DUMMYFUNCTION("""COMPUTED_VALUE"""),61.0)</f>
        <v>61</v>
      </c>
      <c r="AO2" s="3">
        <f>IFERROR(__xludf.DUMMYFUNCTION("""COMPUTED_VALUE"""),24.0)</f>
        <v>24</v>
      </c>
      <c r="AP2" s="3">
        <f>IFERROR(__xludf.DUMMYFUNCTION("""COMPUTED_VALUE"""),91.0)</f>
        <v>91</v>
      </c>
      <c r="AQ2" s="3">
        <f>IFERROR(__xludf.DUMMYFUNCTION("""COMPUTED_VALUE"""),100.0)</f>
        <v>100</v>
      </c>
      <c r="AR2" s="3">
        <f>IFERROR(__xludf.DUMMYFUNCTION("""COMPUTED_VALUE"""),64.0)</f>
        <v>64</v>
      </c>
      <c r="AS2" s="3">
        <f>IFERROR(__xludf.DUMMYFUNCTION("""COMPUTED_VALUE"""),38.0)</f>
        <v>38</v>
      </c>
      <c r="AT2" s="3">
        <f>IFERROR(__xludf.DUMMYFUNCTION("""COMPUTED_VALUE"""),80.0)</f>
        <v>80</v>
      </c>
      <c r="AU2" s="3">
        <f>IFERROR(__xludf.DUMMYFUNCTION("""COMPUTED_VALUE"""),67.0)</f>
        <v>67</v>
      </c>
      <c r="AV2" s="3">
        <f>IFERROR(__xludf.DUMMYFUNCTION("""COMPUTED_VALUE"""),100.0)</f>
        <v>100</v>
      </c>
      <c r="AW2" s="3">
        <f>IFERROR(__xludf.DUMMYFUNCTION("""COMPUTED_VALUE"""),55.0)</f>
        <v>55</v>
      </c>
      <c r="AX2" s="3">
        <f>IFERROR(__xludf.DUMMYFUNCTION("""COMPUTED_VALUE"""),67.0)</f>
        <v>67</v>
      </c>
      <c r="AY2" s="3">
        <f>IFERROR(__xludf.DUMMYFUNCTION("""COMPUTED_VALUE"""),43.0)</f>
        <v>43</v>
      </c>
      <c r="AZ2" s="3">
        <f>IFERROR(__xludf.DUMMYFUNCTION("""COMPUTED_VALUE"""),56.0)</f>
        <v>56</v>
      </c>
      <c r="BA2" s="3">
        <f>IFERROR(__xludf.DUMMYFUNCTION("""COMPUTED_VALUE"""),43.0)</f>
        <v>43</v>
      </c>
      <c r="BB2" s="3">
        <f>IFERROR(__xludf.DUMMYFUNCTION("""COMPUTED_VALUE"""),60.0)</f>
        <v>60</v>
      </c>
      <c r="BC2" s="3">
        <f>IFERROR(__xludf.DUMMYFUNCTION("""COMPUTED_VALUE"""),64.0)</f>
        <v>64</v>
      </c>
      <c r="BD2" s="3">
        <f>IFERROR(__xludf.DUMMYFUNCTION("""COMPUTED_VALUE"""),83.0)</f>
        <v>83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IFERROR(__xludf.DUMMYFUNCTION("""COMPUTED_VALUE"""),100.0)</f>
        <v>100</v>
      </c>
      <c r="E3" s="3">
        <f>IFERROR(__xludf.DUMMYFUNCTION("""COMPUTED_VALUE"""),35.0)</f>
        <v>35</v>
      </c>
      <c r="F3" s="3">
        <f>IFERROR(__xludf.DUMMYFUNCTION("""COMPUTED_VALUE"""),100.0)</f>
        <v>100</v>
      </c>
      <c r="G3" s="3">
        <f>IFERROR(__xludf.DUMMYFUNCTION("""COMPUTED_VALUE"""),60.0)</f>
        <v>60</v>
      </c>
      <c r="H3" s="3">
        <f>IFERROR(__xludf.DUMMYFUNCTION("""COMPUTED_VALUE"""),67.0)</f>
        <v>67</v>
      </c>
      <c r="I3" s="3">
        <f>IFERROR(__xludf.DUMMYFUNCTION("""COMPUTED_VALUE"""),60.0)</f>
        <v>60</v>
      </c>
      <c r="J3" s="3">
        <f>IFERROR(__xludf.DUMMYFUNCTION("""COMPUTED_VALUE"""),13.0)</f>
        <v>13</v>
      </c>
      <c r="K3" s="3">
        <f>IFERROR(__xludf.DUMMYFUNCTION("""COMPUTED_VALUE"""),38.0)</f>
        <v>38</v>
      </c>
      <c r="L3" s="3">
        <f>IFERROR(__xludf.DUMMYFUNCTION("""COMPUTED_VALUE"""),63.0)</f>
        <v>63</v>
      </c>
      <c r="M3" s="3">
        <f>IFERROR(__xludf.DUMMYFUNCTION("""COMPUTED_VALUE"""),100.0)</f>
        <v>100</v>
      </c>
      <c r="N3" s="3">
        <f>IFERROR(__xludf.DUMMYFUNCTION("""COMPUTED_VALUE"""),37.0)</f>
        <v>37</v>
      </c>
      <c r="O3" s="3">
        <f>IFERROR(__xludf.DUMMYFUNCTION("""COMPUTED_VALUE"""),38.0)</f>
        <v>38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IFERROR(__xludf.DUMMYFUNCTION("""COMPUTED_VALUE"""),58.0)</f>
        <v>58</v>
      </c>
      <c r="S3" s="3">
        <f>IFERROR(__xludf.DUMMYFUNCTION("""COMPUTED_VALUE"""),38.0)</f>
        <v>38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IFERROR(__xludf.DUMMYFUNCTION("""COMPUTED_VALUE"""),55.0)</f>
        <v>55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IFERROR(__xludf.DUMMYFUNCTION("""COMPUTED_VALUE"""),84.0)</f>
        <v>84</v>
      </c>
      <c r="AC3" s="3">
        <f>IFERROR(__xludf.DUMMYFUNCTION("""COMPUTED_VALUE"""),68.0)</f>
        <v>68</v>
      </c>
      <c r="AD3" s="3">
        <f>IFERROR(__xludf.DUMMYFUNCTION("""COMPUTED_VALUE"""),55.0)</f>
        <v>55</v>
      </c>
      <c r="AE3" s="3">
        <f>IFERROR(__xludf.DUMMYFUNCTION("""COMPUTED_VALUE"""),33.0)</f>
        <v>33</v>
      </c>
      <c r="AF3" s="3">
        <f>IFERROR(__xludf.DUMMYFUNCTION("""COMPUTED_VALUE"""),60.0)</f>
        <v>60</v>
      </c>
      <c r="AG3" s="3">
        <f>IFERROR(__xludf.DUMMYFUNCTION("""COMPUTED_VALUE"""),60.0)</f>
        <v>60</v>
      </c>
      <c r="AH3" s="3">
        <f>IFERROR(__xludf.DUMMYFUNCTION("""COMPUTED_VALUE"""),71.0)</f>
        <v>71</v>
      </c>
      <c r="AI3" s="3">
        <f>IFERROR(__xludf.DUMMYFUNCTION("""COMPUTED_VALUE"""),100.0)</f>
        <v>100</v>
      </c>
      <c r="AJ3" s="3">
        <f>IFERROR(__xludf.DUMMYFUNCTION("""COMPUTED_VALUE"""),62.0)</f>
        <v>62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IFERROR(__xludf.DUMMYFUNCTION("""COMPUTED_VALUE"""),75.0)</f>
        <v>75</v>
      </c>
      <c r="AR3" s="3">
        <f>IFERROR(__xludf.DUMMYFUNCTION("""COMPUTED_VALUE"""),100.0)</f>
        <v>100</v>
      </c>
      <c r="AS3" s="3">
        <f>IFERROR(__xludf.DUMMYFUNCTION("""COMPUTED_VALUE"""),85.0)</f>
        <v>85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IFERROR(__xludf.DUMMYFUNCTION("""COMPUTED_VALUE"""),90.0)</f>
        <v>90</v>
      </c>
      <c r="AW3" s="3">
        <f>IFERROR(__xludf.DUMMYFUNCTION("""COMPUTED_VALUE"""),100.0)</f>
        <v>100</v>
      </c>
      <c r="AX3" s="3">
        <f>IFERROR(__xludf.DUMMYFUNCTION("""COMPUTED_VALUE"""),87.0)</f>
        <v>87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IFERROR(__xludf.DUMMYFUNCTION("""COMPUTED_VALUE"""),100.0)</f>
        <v>100</v>
      </c>
      <c r="BD3" s="3">
        <f>IFERROR(__xludf.DUMMYFUNCTION("""COMPUTED_VALUE"""),100.0)</f>
        <v>100</v>
      </c>
      <c r="BE3" s="3">
        <f>IFERROR(__xludf.DUMMYFUNCTION("""COMPUTED_VALUE"""),27.0)</f>
        <v>27</v>
      </c>
      <c r="BF3" s="3">
        <f>IFERROR(__xludf.DUMMYFUNCTION("""COMPUTED_VALUE"""),58.0)</f>
        <v>58</v>
      </c>
      <c r="BG3" s="3">
        <f>IFERROR(__xludf.DUMMYFUNCTION("""COMPUTED_VALUE"""),62.0)</f>
        <v>62</v>
      </c>
      <c r="BH3" s="3">
        <f>IFERROR(__xludf.DUMMYFUNCTION("""COMPUTED_VALUE"""),51.0)</f>
        <v>51</v>
      </c>
      <c r="BI3" s="3">
        <f>IFERROR(__xludf.DUMMYFUNCTION("""COMPUTED_VALUE"""),50.0)</f>
        <v>50</v>
      </c>
      <c r="BJ3" s="3">
        <f>IFERROR(__xludf.DUMMYFUNCTION("""COMPUTED_VALUE"""),13.0)</f>
        <v>13</v>
      </c>
      <c r="BK3" s="3">
        <f>IFERROR(__xludf.DUMMYFUNCTION("""COMPUTED_VALUE"""),12.0)</f>
        <v>12</v>
      </c>
      <c r="BL3" s="3">
        <f>IFERROR(__xludf.DUMMYFUNCTION("""COMPUTED_VALUE"""),65.0)</f>
        <v>65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IFERROR(__xludf.DUMMYFUNCTION("""COMPUTED_VALUE"""),0.0)</f>
        <v>0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IFERROR(__xludf.DUMMYFUNCTION("""COMPUTED_VALUE"""),83.0)</f>
        <v>83</v>
      </c>
      <c r="G4" s="3">
        <f>IFERROR(__xludf.DUMMYFUNCTION("""COMPUTED_VALUE"""),40.0)</f>
        <v>40</v>
      </c>
      <c r="H4" s="3">
        <f>IFERROR(__xludf.DUMMYFUNCTION("""COMPUTED_VALUE"""),67.0)</f>
        <v>67</v>
      </c>
      <c r="I4" s="3">
        <f>IFERROR(__xludf.DUMMYFUNCTION("""COMPUTED_VALUE"""),90.0)</f>
        <v>90</v>
      </c>
      <c r="J4" s="3">
        <f>IFERROR(__xludf.DUMMYFUNCTION("""COMPUTED_VALUE"""),13.0)</f>
        <v>13</v>
      </c>
      <c r="K4" s="3">
        <f>IFERROR(__xludf.DUMMYFUNCTION("""COMPUTED_VALUE"""),12.0)</f>
        <v>12</v>
      </c>
      <c r="L4" s="3">
        <f>IFERROR(__xludf.DUMMYFUNCTION("""COMPUTED_VALUE"""),0.0)</f>
        <v>0</v>
      </c>
      <c r="M4" s="3">
        <f>IFERROR(__xludf.DUMMYFUNCTION("""COMPUTED_VALUE"""),40.0)</f>
        <v>40</v>
      </c>
      <c r="N4" s="3">
        <f>IFERROR(__xludf.DUMMYFUNCTION("""COMPUTED_VALUE"""),38.0)</f>
        <v>38</v>
      </c>
      <c r="O4" s="3">
        <f>IFERROR(__xludf.DUMMYFUNCTION("""COMPUTED_VALUE"""),29.0)</f>
        <v>29</v>
      </c>
      <c r="P4" s="3">
        <f>IFERROR(__xludf.DUMMYFUNCTION("""COMPUTED_VALUE"""),0.0)</f>
        <v>0</v>
      </c>
      <c r="Q4" s="3">
        <f>IFERROR(__xludf.DUMMYFUNCTION("""COMPUTED_VALUE"""),9.0)</f>
        <v>9</v>
      </c>
      <c r="R4" s="3">
        <f>IFERROR(__xludf.DUMMYFUNCTION("""COMPUTED_VALUE"""),0.0)</f>
        <v>0</v>
      </c>
      <c r="S4" s="3">
        <f>IFERROR(__xludf.DUMMYFUNCTION("""COMPUTED_VALUE"""),0.0)</f>
        <v>0</v>
      </c>
      <c r="T4" s="3">
        <f>IFERROR(__xludf.DUMMYFUNCTION("""COMPUTED_VALUE"""),6.0)</f>
        <v>6</v>
      </c>
      <c r="U4" s="3">
        <f>IFERROR(__xludf.DUMMYFUNCTION("""COMPUTED_VALUE"""),0.0)</f>
        <v>0</v>
      </c>
      <c r="V4" s="3">
        <f>IFERROR(__xludf.DUMMYFUNCTION("""COMPUTED_VALUE"""),100.0)</f>
        <v>100</v>
      </c>
      <c r="W4" s="3">
        <f>IFERROR(__xludf.DUMMYFUNCTION("""COMPUTED_VALUE"""),50.0)</f>
        <v>50</v>
      </c>
      <c r="X4" s="3">
        <f>IFERROR(__xludf.DUMMYFUNCTION("""COMPUTED_VALUE"""),23.0)</f>
        <v>23</v>
      </c>
      <c r="Y4" s="3">
        <f>IFERROR(__xludf.DUMMYFUNCTION("""COMPUTED_VALUE"""),0.0)</f>
        <v>0</v>
      </c>
      <c r="Z4" s="3">
        <f>IFERROR(__xludf.DUMMYFUNCTION("""COMPUTED_VALUE"""),37.0)</f>
        <v>37</v>
      </c>
      <c r="AA4" s="3">
        <f>IFERROR(__xludf.DUMMYFUNCTION("""COMPUTED_VALUE"""),0.0)</f>
        <v>0</v>
      </c>
      <c r="AB4" s="3">
        <f>IFERROR(__xludf.DUMMYFUNCTION("""COMPUTED_VALUE"""),100.0)</f>
        <v>100</v>
      </c>
      <c r="AC4" s="3">
        <f>IFERROR(__xludf.DUMMYFUNCTION("""COMPUTED_VALUE"""),91.0)</f>
        <v>91</v>
      </c>
      <c r="AD4" s="3">
        <f>IFERROR(__xludf.DUMMYFUNCTION("""COMPUTED_VALUE"""),67.0)</f>
        <v>67</v>
      </c>
      <c r="AE4" s="3">
        <f>IFERROR(__xludf.DUMMYFUNCTION("""COMPUTED_VALUE"""),33.0)</f>
        <v>33</v>
      </c>
      <c r="AF4" s="3">
        <f>IFERROR(__xludf.DUMMYFUNCTION("""COMPUTED_VALUE"""),30.0)</f>
        <v>30</v>
      </c>
      <c r="AG4" s="3">
        <f>IFERROR(__xludf.DUMMYFUNCTION("""COMPUTED_VALUE"""),80.0)</f>
        <v>80</v>
      </c>
      <c r="AH4" s="3">
        <f>IFERROR(__xludf.DUMMYFUNCTION("""COMPUTED_VALUE"""),100.0)</f>
        <v>100</v>
      </c>
      <c r="AI4" s="3">
        <f>IFERROR(__xludf.DUMMYFUNCTION("""COMPUTED_VALUE"""),54.0)</f>
        <v>54</v>
      </c>
      <c r="AJ4" s="3">
        <f>IFERROR(__xludf.DUMMYFUNCTION("""COMPUTED_VALUE"""),94.0)</f>
        <v>94</v>
      </c>
      <c r="AK4" s="3">
        <f>IFERROR(__xludf.DUMMYFUNCTION("""COMPUTED_VALUE"""),78.0)</f>
        <v>78</v>
      </c>
      <c r="AL4" s="3">
        <f>IFERROR(__xludf.DUMMYFUNCTION("""COMPUTED_VALUE"""),44.0)</f>
        <v>44</v>
      </c>
      <c r="AM4" s="3">
        <f>IFERROR(__xludf.DUMMYFUNCTION("""COMPUTED_VALUE"""),33.0)</f>
        <v>33</v>
      </c>
      <c r="AN4" s="3">
        <f>IFERROR(__xludf.DUMMYFUNCTION("""COMPUTED_VALUE"""),31.0)</f>
        <v>31</v>
      </c>
      <c r="AO4" s="3">
        <f>IFERROR(__xludf.DUMMYFUNCTION("""COMPUTED_VALUE"""),24.0)</f>
        <v>24</v>
      </c>
      <c r="AP4" s="3">
        <f>IFERROR(__xludf.DUMMYFUNCTION("""COMPUTED_VALUE"""),55.0)</f>
        <v>55</v>
      </c>
      <c r="AQ4" s="3">
        <f>IFERROR(__xludf.DUMMYFUNCTION("""COMPUTED_VALUE"""),17.0)</f>
        <v>17</v>
      </c>
      <c r="AR4" s="3">
        <f>IFERROR(__xludf.DUMMYFUNCTION("""COMPUTED_VALUE"""),36.0)</f>
        <v>36</v>
      </c>
      <c r="AS4" s="3">
        <f>IFERROR(__xludf.DUMMYFUNCTION("""COMPUTED_VALUE"""),100.0)</f>
        <v>100</v>
      </c>
      <c r="AT4" s="3">
        <f>IFERROR(__xludf.DUMMYFUNCTION("""COMPUTED_VALUE"""),60.0)</f>
        <v>60</v>
      </c>
      <c r="AU4" s="3">
        <f>IFERROR(__xludf.DUMMYFUNCTION("""COMPUTED_VALUE"""),50.0)</f>
        <v>50</v>
      </c>
      <c r="AV4" s="3">
        <f>IFERROR(__xludf.DUMMYFUNCTION("""COMPUTED_VALUE"""),40.0)</f>
        <v>40</v>
      </c>
      <c r="AW4" s="3">
        <f>IFERROR(__xludf.DUMMYFUNCTION("""COMPUTED_VALUE"""),27.0)</f>
        <v>27</v>
      </c>
      <c r="AX4" s="3">
        <f>IFERROR(__xludf.DUMMYFUNCTION("""COMPUTED_VALUE"""),100.0)</f>
        <v>100</v>
      </c>
      <c r="AY4" s="3">
        <f>IFERROR(__xludf.DUMMYFUNCTION("""COMPUTED_VALUE"""),57.0)</f>
        <v>57</v>
      </c>
      <c r="AZ4" s="3">
        <f>IFERROR(__xludf.DUMMYFUNCTION("""COMPUTED_VALUE"""),19.0)</f>
        <v>19</v>
      </c>
      <c r="BA4" s="3">
        <f>IFERROR(__xludf.DUMMYFUNCTION("""COMPUTED_VALUE"""),71.0)</f>
        <v>71</v>
      </c>
      <c r="BB4" s="3">
        <f>IFERROR(__xludf.DUMMYFUNCTION("""COMPUTED_VALUE"""),50.0)</f>
        <v>50</v>
      </c>
      <c r="BC4" s="3">
        <f>IFERROR(__xludf.DUMMYFUNCTION("""COMPUTED_VALUE"""),41.0)</f>
        <v>41</v>
      </c>
      <c r="BD4" s="3">
        <f>IFERROR(__xludf.DUMMYFUNCTION("""COMPUTED_VALUE"""),50.0)</f>
        <v>50</v>
      </c>
      <c r="BE4" s="3">
        <f>IFERROR(__xludf.DUMMYFUNCTION("""COMPUTED_VALUE"""),20.0)</f>
        <v>20</v>
      </c>
      <c r="BF4" s="3">
        <f>IFERROR(__xludf.DUMMYFUNCTION("""COMPUTED_VALUE"""),0.0)</f>
        <v>0</v>
      </c>
      <c r="BG4" s="3">
        <f>IFERROR(__xludf.DUMMYFUNCTION("""COMPUTED_VALUE"""),38.0)</f>
        <v>38</v>
      </c>
      <c r="BH4" s="3">
        <f>IFERROR(__xludf.DUMMYFUNCTION("""COMPUTED_VALUE"""),16.0)</f>
        <v>16</v>
      </c>
      <c r="BI4" s="3">
        <f>IFERROR(__xludf.DUMMYFUNCTION("""COMPUTED_VALUE"""),16.0)</f>
        <v>16</v>
      </c>
      <c r="BJ4" s="3">
        <f>IFERROR(__xludf.DUMMYFUNCTION("""COMPUTED_VALUE"""),10.0)</f>
        <v>10</v>
      </c>
      <c r="BK4" s="3">
        <f>IFERROR(__xludf.DUMMYFUNCTION("""COMPUTED_VALUE"""),4.0)</f>
        <v>4</v>
      </c>
      <c r="BL4" s="3">
        <f>IFERROR(__xludf.DUMMYFUNCTION("""COMPUTED_VALUE"""),13.0)</f>
        <v>13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IFERROR(__xludf.DUMMYFUNCTION("query(importrange(""https://docs.google.com/spreadsheets/d/1Aimy31Zwh1I1xd64gnv2RK-m7I4loVcUHZuxh183vgI/edit#gid=1813723422"",""Nebraska!A3:XX15""),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IFERROR(__xludf.DUMMYFUNCTION("""COMPUTED_VALUE"""),42.0)</f>
        <v>42</v>
      </c>
      <c r="D2" s="3">
        <f>IFERROR(__xludf.DUMMYFUNCTION("""COMPUTED_VALUE"""),100.0)</f>
        <v>100</v>
      </c>
      <c r="E2" s="3">
        <f>IFERROR(__xludf.DUMMYFUNCTION("""COMPUTED_VALUE"""),58.0)</f>
        <v>58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IFERROR(__xludf.DUMMYFUNCTION("""COMPUTED_VALUE"""),72.0)</f>
        <v>72</v>
      </c>
      <c r="O2" s="3">
        <f>IFERROR(__xludf.DUMMYFUNCTION("""COMPUTED_VALUE"""),86.0)</f>
        <v>86</v>
      </c>
      <c r="P2" s="3">
        <f>IFERROR(__xludf.DUMMYFUNCTION("""COMPUTED_VALUE"""),17.0)</f>
        <v>17</v>
      </c>
      <c r="Q2" s="3">
        <f>IFERROR(__xludf.DUMMYFUNCTION("""COMPUTED_VALUE"""),31.0)</f>
        <v>31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IFERROR(__xludf.DUMMYFUNCTION("""COMPUTED_VALUE"""),32.0)</f>
        <v>32</v>
      </c>
      <c r="U2" s="3">
        <f>IFERROR(__xludf.DUMMYFUNCTION("""COMPUTED_VALUE"""),78.0)</f>
        <v>78</v>
      </c>
      <c r="V2" s="3">
        <f>IFERROR(__xludf.DUMMYFUNCTION("""COMPUTED_VALUE"""),81.0)</f>
        <v>81</v>
      </c>
      <c r="W2" s="3">
        <f>IFERROR(__xludf.DUMMYFUNCTION("""COMPUTED_VALUE"""),52.0)</f>
        <v>52</v>
      </c>
      <c r="X2" s="3">
        <f>IFERROR(__xludf.DUMMYFUNCTION("""COMPUTED_VALUE"""),64.0)</f>
        <v>64</v>
      </c>
      <c r="Y2" s="3">
        <f>IFERROR(__xludf.DUMMYFUNCTION("""COMPUTED_VALUE"""),67.0)</f>
        <v>67</v>
      </c>
      <c r="Z2" s="3">
        <f>IFERROR(__xludf.DUMMYFUNCTION("""COMPUTED_VALUE"""),63.0)</f>
        <v>63</v>
      </c>
      <c r="AA2" s="3">
        <f>IFERROR(__xludf.DUMMYFUNCTION("""COMPUTED_VALUE"""),100.0)</f>
        <v>100</v>
      </c>
      <c r="AB2" s="3">
        <f>IFERROR(__xludf.DUMMYFUNCTION("""COMPUTED_VALUE"""),85.0)</f>
        <v>85</v>
      </c>
      <c r="AC2" s="3">
        <f>IFERROR(__xludf.DUMMYFUNCTION("""COMPUTED_VALUE"""),61.0)</f>
        <v>61</v>
      </c>
      <c r="AD2" s="3">
        <f>IFERROR(__xludf.DUMMYFUNCTION("""COMPUTED_VALUE"""),50.0)</f>
        <v>50</v>
      </c>
      <c r="AE2" s="3">
        <f>IFERROR(__xludf.DUMMYFUNCTION("""COMPUTED_VALUE"""),45.0)</f>
        <v>45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IFERROR(__xludf.DUMMYFUNCTION("""COMPUTED_VALUE"""),41.0)</f>
        <v>41</v>
      </c>
      <c r="AI2" s="3">
        <f>IFERROR(__xludf.DUMMYFUNCTION("""COMPUTED_VALUE"""),60.0)</f>
        <v>60</v>
      </c>
      <c r="AJ2" s="3">
        <f>IFERROR(__xludf.DUMMYFUNCTION("""COMPUTED_VALUE"""),73.0)</f>
        <v>73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IFERROR(__xludf.DUMMYFUNCTION("""COMPUTED_VALUE"""),94.0)</f>
        <v>94</v>
      </c>
      <c r="AN2" s="3">
        <f>IFERROR(__xludf.DUMMYFUNCTION("""COMPUTED_VALUE"""),47.0)</f>
        <v>47</v>
      </c>
      <c r="AO2" s="3">
        <f>IFERROR(__xludf.DUMMYFUNCTION("""COMPUTED_VALUE"""),35.0)</f>
        <v>35</v>
      </c>
      <c r="AP2" s="3">
        <f>IFERROR(__xludf.DUMMYFUNCTION("""COMPUTED_VALUE"""),92.0)</f>
        <v>92</v>
      </c>
      <c r="AQ2" s="3">
        <f>IFERROR(__xludf.DUMMYFUNCTION("""COMPUTED_VALUE"""),100.0)</f>
        <v>100</v>
      </c>
      <c r="AR2" s="3">
        <f>IFERROR(__xludf.DUMMYFUNCTION("""COMPUTED_VALUE"""),69.0)</f>
        <v>69</v>
      </c>
      <c r="AS2" s="3">
        <f>IFERROR(__xludf.DUMMYFUNCTION("""COMPUTED_VALUE"""),41.0)</f>
        <v>41</v>
      </c>
      <c r="AT2" s="3">
        <f>IFERROR(__xludf.DUMMYFUNCTION("""COMPUTED_VALUE"""),80.0)</f>
        <v>80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IFERROR(__xludf.DUMMYFUNCTION("""COMPUTED_VALUE"""),74.0)</f>
        <v>74</v>
      </c>
      <c r="AX2" s="3">
        <f>IFERROR(__xludf.DUMMYFUNCTION("""COMPUTED_VALUE"""),100.0)</f>
        <v>100</v>
      </c>
      <c r="AY2" s="3">
        <f>IFERROR(__xludf.DUMMYFUNCTION("""COMPUTED_VALUE"""),31.0)</f>
        <v>31</v>
      </c>
      <c r="AZ2" s="3">
        <f>IFERROR(__xludf.DUMMYFUNCTION("""COMPUTED_VALUE"""),35.0)</f>
        <v>35</v>
      </c>
      <c r="BA2" s="3">
        <f>IFERROR(__xludf.DUMMYFUNCTION("""COMPUTED_VALUE"""),57.0)</f>
        <v>57</v>
      </c>
      <c r="BB2" s="3">
        <f>IFERROR(__xludf.DUMMYFUNCTION("""COMPUTED_VALUE"""),80.0)</f>
        <v>80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IFERROR(__xludf.DUMMYFUNCTION("""COMPUTED_VALUE"""),100.0)</f>
        <v>100</v>
      </c>
      <c r="E3" s="3">
        <f>IFERROR(__xludf.DUMMYFUNCTION("""COMPUTED_VALUE"""),37.0)</f>
        <v>37</v>
      </c>
      <c r="F3" s="3">
        <f>IFERROR(__xludf.DUMMYFUNCTION("""COMPUTED_VALUE"""),100.0)</f>
        <v>100</v>
      </c>
      <c r="G3" s="3">
        <f>IFERROR(__xludf.DUMMYFUNCTION("""COMPUTED_VALUE"""),39.0)</f>
        <v>39</v>
      </c>
      <c r="H3" s="3">
        <f>IFERROR(__xludf.DUMMYFUNCTION("""COMPUTED_VALUE"""),45.0)</f>
        <v>45</v>
      </c>
      <c r="I3" s="3">
        <f>IFERROR(__xludf.DUMMYFUNCTION("""COMPUTED_VALUE"""),86.0)</f>
        <v>86</v>
      </c>
      <c r="J3" s="3">
        <f>IFERROR(__xludf.DUMMYFUNCTION("""COMPUTED_VALUE"""),23.0)</f>
        <v>23</v>
      </c>
      <c r="K3" s="3">
        <f>IFERROR(__xludf.DUMMYFUNCTION("""COMPUTED_VALUE"""),38.0)</f>
        <v>38</v>
      </c>
      <c r="L3" s="3">
        <f>IFERROR(__xludf.DUMMYFUNCTION("""COMPUTED_VALUE"""),73.0)</f>
        <v>73</v>
      </c>
      <c r="M3" s="3">
        <f>IFERROR(__xludf.DUMMYFUNCTION("""COMPUTED_VALUE"""),56.0)</f>
        <v>56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IFERROR(__xludf.DUMMYFUNCTION("""COMPUTED_VALUE"""),41.0)</f>
        <v>41</v>
      </c>
      <c r="S3" s="3">
        <f>IFERROR(__xludf.DUMMYFUNCTION("""COMPUTED_VALUE"""),61.0)</f>
        <v>61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IFERROR(__xludf.DUMMYFUNCTION("""COMPUTED_VALUE"""),96.0)</f>
        <v>96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IFERROR(__xludf.DUMMYFUNCTION("""COMPUTED_VALUE"""),81.0)</f>
        <v>81</v>
      </c>
      <c r="AG3" s="3">
        <f>IFERROR(__xludf.DUMMYFUNCTION("""COMPUTED_VALUE"""),80.0)</f>
        <v>80</v>
      </c>
      <c r="AH3" s="3">
        <f>IFERROR(__xludf.DUMMYFUNCTION("""COMPUTED_VALUE"""),45.0)</f>
        <v>45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IFERROR(__xludf.DUMMYFUNCTION("""COMPUTED_VALUE"""),57.0)</f>
        <v>57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IFERROR(__xludf.DUMMYFUNCTION("""COMPUTED_VALUE"""),53.0)</f>
        <v>53</v>
      </c>
      <c r="AR3" s="3">
        <f>IFERROR(__xludf.DUMMYFUNCTION("""COMPUTED_VALUE"""),100.0)</f>
        <v>100</v>
      </c>
      <c r="AS3" s="3">
        <f>IFERROR(__xludf.DUMMYFUNCTION("""COMPUTED_VALUE"""),47.0)</f>
        <v>47</v>
      </c>
      <c r="AT3" s="3">
        <f>IFERROR(__xludf.DUMMYFUNCTION("""COMPUTED_VALUE"""),100.0)</f>
        <v>100</v>
      </c>
      <c r="AU3" s="3">
        <f>IFERROR(__xludf.DUMMYFUNCTION("""COMPUTED_VALUE"""),97.0)</f>
        <v>97</v>
      </c>
      <c r="AV3" s="3">
        <f>IFERROR(__xludf.DUMMYFUNCTION("""COMPUTED_VALUE"""),75.0)</f>
        <v>75</v>
      </c>
      <c r="AW3" s="3">
        <f>IFERROR(__xludf.DUMMYFUNCTION("""COMPUTED_VALUE"""),100.0)</f>
        <v>100</v>
      </c>
      <c r="AX3" s="3">
        <f>IFERROR(__xludf.DUMMYFUNCTION("""COMPUTED_VALUE"""),93.0)</f>
        <v>93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IFERROR(__xludf.DUMMYFUNCTION("""COMPUTED_VALUE"""),80.0)</f>
        <v>80</v>
      </c>
      <c r="BD3" s="3">
        <f>IFERROR(__xludf.DUMMYFUNCTION("""COMPUTED_VALUE"""),61.0)</f>
        <v>61</v>
      </c>
      <c r="BE3" s="3">
        <f>IFERROR(__xludf.DUMMYFUNCTION("""COMPUTED_VALUE"""),40.0)</f>
        <v>40</v>
      </c>
      <c r="BF3" s="3">
        <f>IFERROR(__xludf.DUMMYFUNCTION("""COMPUTED_VALUE"""),52.0)</f>
        <v>52</v>
      </c>
      <c r="BG3" s="3">
        <f>IFERROR(__xludf.DUMMYFUNCTION("""COMPUTED_VALUE"""),55.0)</f>
        <v>55</v>
      </c>
      <c r="BH3" s="3">
        <f>IFERROR(__xludf.DUMMYFUNCTION("""COMPUTED_VALUE"""),56.0)</f>
        <v>56</v>
      </c>
      <c r="BI3" s="3">
        <f>IFERROR(__xludf.DUMMYFUNCTION("""COMPUTED_VALUE"""),48.0)</f>
        <v>48</v>
      </c>
      <c r="BJ3" s="3">
        <f>IFERROR(__xludf.DUMMYFUNCTION("""COMPUTED_VALUE"""),31.0)</f>
        <v>31</v>
      </c>
      <c r="BK3" s="3">
        <f>IFERROR(__xludf.DUMMYFUNCTION("""COMPUTED_VALUE"""),14.0)</f>
        <v>14</v>
      </c>
      <c r="BL3" s="3">
        <f>IFERROR(__xludf.DUMMYFUNCTION("""COMPUTED_VALUE"""),55.0)</f>
        <v>55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IFERROR(__xludf.DUMMYFUNCTION("""COMPUTED_VALUE"""),25.0)</f>
        <v>25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IFERROR(__xludf.DUMMYFUNCTION("""COMPUTED_VALUE"""),57.0)</f>
        <v>57</v>
      </c>
      <c r="G4" s="3">
        <f>IFERROR(__xludf.DUMMYFUNCTION("""COMPUTED_VALUE"""),32.0)</f>
        <v>32</v>
      </c>
      <c r="H4" s="3">
        <f>IFERROR(__xludf.DUMMYFUNCTION("""COMPUTED_VALUE"""),35.0)</f>
        <v>35</v>
      </c>
      <c r="I4" s="3">
        <f>IFERROR(__xludf.DUMMYFUNCTION("""COMPUTED_VALUE"""),86.0)</f>
        <v>86</v>
      </c>
      <c r="J4" s="3">
        <f>IFERROR(__xludf.DUMMYFUNCTION("""COMPUTED_VALUE"""),7.0)</f>
        <v>7</v>
      </c>
      <c r="K4" s="3">
        <f>IFERROR(__xludf.DUMMYFUNCTION("""COMPUTED_VALUE"""),14.0)</f>
        <v>14</v>
      </c>
      <c r="L4" s="3">
        <f>IFERROR(__xludf.DUMMYFUNCTION("""COMPUTED_VALUE"""),0.0)</f>
        <v>0</v>
      </c>
      <c r="M4" s="3">
        <f>IFERROR(__xludf.DUMMYFUNCTION("""COMPUTED_VALUE"""),9.0)</f>
        <v>9</v>
      </c>
      <c r="N4" s="3">
        <f>IFERROR(__xludf.DUMMYFUNCTION("""COMPUTED_VALUE"""),24.0)</f>
        <v>24</v>
      </c>
      <c r="O4" s="3">
        <f>IFERROR(__xludf.DUMMYFUNCTION("""COMPUTED_VALUE"""),32.0)</f>
        <v>32</v>
      </c>
      <c r="P4" s="3">
        <f>IFERROR(__xludf.DUMMYFUNCTION("""COMPUTED_VALUE"""),6.0)</f>
        <v>6</v>
      </c>
      <c r="Q4" s="3">
        <f>IFERROR(__xludf.DUMMYFUNCTION("""COMPUTED_VALUE"""),6.0)</f>
        <v>6</v>
      </c>
      <c r="R4" s="3">
        <f>IFERROR(__xludf.DUMMYFUNCTION("""COMPUTED_VALUE"""),16.0)</f>
        <v>16</v>
      </c>
      <c r="S4" s="3">
        <f>IFERROR(__xludf.DUMMYFUNCTION("""COMPUTED_VALUE"""),9.0)</f>
        <v>9</v>
      </c>
      <c r="T4" s="3">
        <f>IFERROR(__xludf.DUMMYFUNCTION("""COMPUTED_VALUE"""),5.0)</f>
        <v>5</v>
      </c>
      <c r="U4" s="3">
        <f>IFERROR(__xludf.DUMMYFUNCTION("""COMPUTED_VALUE"""),11.0)</f>
        <v>11</v>
      </c>
      <c r="V4" s="3">
        <f>IFERROR(__xludf.DUMMYFUNCTION("""COMPUTED_VALUE"""),75.0)</f>
        <v>75</v>
      </c>
      <c r="W4" s="3">
        <f>IFERROR(__xludf.DUMMYFUNCTION("""COMPUTED_VALUE"""),29.0)</f>
        <v>29</v>
      </c>
      <c r="X4" s="3">
        <f>IFERROR(__xludf.DUMMYFUNCTION("""COMPUTED_VALUE"""),11.0)</f>
        <v>11</v>
      </c>
      <c r="Y4" s="3">
        <f>IFERROR(__xludf.DUMMYFUNCTION("""COMPUTED_VALUE"""),17.0)</f>
        <v>17</v>
      </c>
      <c r="Z4" s="3">
        <f>IFERROR(__xludf.DUMMYFUNCTION("""COMPUTED_VALUE"""),15.0)</f>
        <v>15</v>
      </c>
      <c r="AA4" s="3">
        <f>IFERROR(__xludf.DUMMYFUNCTION("""COMPUTED_VALUE"""),19.0)</f>
        <v>19</v>
      </c>
      <c r="AB4" s="3">
        <f>IFERROR(__xludf.DUMMYFUNCTION("""COMPUTED_VALUE"""),18.0)</f>
        <v>18</v>
      </c>
      <c r="AC4" s="3">
        <f>IFERROR(__xludf.DUMMYFUNCTION("""COMPUTED_VALUE"""),68.0)</f>
        <v>68</v>
      </c>
      <c r="AD4" s="3">
        <f>IFERROR(__xludf.DUMMYFUNCTION("""COMPUTED_VALUE"""),10.0)</f>
        <v>10</v>
      </c>
      <c r="AE4" s="3">
        <f>IFERROR(__xludf.DUMMYFUNCTION("""COMPUTED_VALUE"""),15.0)</f>
        <v>15</v>
      </c>
      <c r="AF4" s="3">
        <f>IFERROR(__xludf.DUMMYFUNCTION("""COMPUTED_VALUE"""),38.0)</f>
        <v>38</v>
      </c>
      <c r="AG4" s="3">
        <f>IFERROR(__xludf.DUMMYFUNCTION("""COMPUTED_VALUE"""),50.0)</f>
        <v>50</v>
      </c>
      <c r="AH4" s="3">
        <f>IFERROR(__xludf.DUMMYFUNCTION("""COMPUTED_VALUE"""),100.0)</f>
        <v>100</v>
      </c>
      <c r="AI4" s="3">
        <f>IFERROR(__xludf.DUMMYFUNCTION("""COMPUTED_VALUE"""),38.0)</f>
        <v>38</v>
      </c>
      <c r="AJ4" s="3">
        <f>IFERROR(__xludf.DUMMYFUNCTION("""COMPUTED_VALUE"""),50.0)</f>
        <v>50</v>
      </c>
      <c r="AK4" s="3">
        <f>IFERROR(__xludf.DUMMYFUNCTION("""COMPUTED_VALUE"""),30.0)</f>
        <v>30</v>
      </c>
      <c r="AL4" s="3">
        <f>IFERROR(__xludf.DUMMYFUNCTION("""COMPUTED_VALUE"""),38.0)</f>
        <v>38</v>
      </c>
      <c r="AM4" s="3">
        <f>IFERROR(__xludf.DUMMYFUNCTION("""COMPUTED_VALUE"""),25.0)</f>
        <v>25</v>
      </c>
      <c r="AN4" s="3">
        <f>IFERROR(__xludf.DUMMYFUNCTION("""COMPUTED_VALUE"""),18.0)</f>
        <v>18</v>
      </c>
      <c r="AO4" s="3">
        <f>IFERROR(__xludf.DUMMYFUNCTION("""COMPUTED_VALUE"""),15.0)</f>
        <v>15</v>
      </c>
      <c r="AP4" s="3">
        <f>IFERROR(__xludf.DUMMYFUNCTION("""COMPUTED_VALUE"""),14.0)</f>
        <v>14</v>
      </c>
      <c r="AQ4" s="3">
        <f>IFERROR(__xludf.DUMMYFUNCTION("""COMPUTED_VALUE"""),20.0)</f>
        <v>20</v>
      </c>
      <c r="AR4" s="3">
        <f>IFERROR(__xludf.DUMMYFUNCTION("""COMPUTED_VALUE"""),51.0)</f>
        <v>51</v>
      </c>
      <c r="AS4" s="3">
        <f>IFERROR(__xludf.DUMMYFUNCTION("""COMPUTED_VALUE"""),100.0)</f>
        <v>100</v>
      </c>
      <c r="AT4" s="3">
        <f>IFERROR(__xludf.DUMMYFUNCTION("""COMPUTED_VALUE"""),90.0)</f>
        <v>90</v>
      </c>
      <c r="AU4" s="3">
        <f>IFERROR(__xludf.DUMMYFUNCTION("""COMPUTED_VALUE"""),69.0)</f>
        <v>69</v>
      </c>
      <c r="AV4" s="3">
        <f>IFERROR(__xludf.DUMMYFUNCTION("""COMPUTED_VALUE"""),37.0)</f>
        <v>37</v>
      </c>
      <c r="AW4" s="3">
        <f>IFERROR(__xludf.DUMMYFUNCTION("""COMPUTED_VALUE"""),42.0)</f>
        <v>42</v>
      </c>
      <c r="AX4" s="3">
        <f>IFERROR(__xludf.DUMMYFUNCTION("""COMPUTED_VALUE"""),100.0)</f>
        <v>100</v>
      </c>
      <c r="AY4" s="3">
        <f>IFERROR(__xludf.DUMMYFUNCTION("""COMPUTED_VALUE"""),31.0)</f>
        <v>31</v>
      </c>
      <c r="AZ4" s="3">
        <f>IFERROR(__xludf.DUMMYFUNCTION("""COMPUTED_VALUE"""),8.0)</f>
        <v>8</v>
      </c>
      <c r="BA4" s="3">
        <f>IFERROR(__xludf.DUMMYFUNCTION("""COMPUTED_VALUE"""),33.0)</f>
        <v>33</v>
      </c>
      <c r="BB4" s="3">
        <f>IFERROR(__xludf.DUMMYFUNCTION("""COMPUTED_VALUE"""),64.0)</f>
        <v>64</v>
      </c>
      <c r="BC4" s="3">
        <f>IFERROR(__xludf.DUMMYFUNCTION("""COMPUTED_VALUE"""),23.0)</f>
        <v>23</v>
      </c>
      <c r="BD4" s="3">
        <f>IFERROR(__xludf.DUMMYFUNCTION("""COMPUTED_VALUE"""),39.0)</f>
        <v>39</v>
      </c>
      <c r="BE4" s="3">
        <f>IFERROR(__xludf.DUMMYFUNCTION("""COMPUTED_VALUE"""),9.0)</f>
        <v>9</v>
      </c>
      <c r="BF4" s="3">
        <f>IFERROR(__xludf.DUMMYFUNCTION("""COMPUTED_VALUE"""),11.0)</f>
        <v>11</v>
      </c>
      <c r="BG4" s="3">
        <f>IFERROR(__xludf.DUMMYFUNCTION("""COMPUTED_VALUE"""),21.0)</f>
        <v>21</v>
      </c>
      <c r="BH4" s="3">
        <f>IFERROR(__xludf.DUMMYFUNCTION("""COMPUTED_VALUE"""),13.0)</f>
        <v>13</v>
      </c>
      <c r="BI4" s="3">
        <f>IFERROR(__xludf.DUMMYFUNCTION("""COMPUTED_VALUE"""),7.0)</f>
        <v>7</v>
      </c>
      <c r="BJ4" s="3">
        <f>IFERROR(__xludf.DUMMYFUNCTION("""COMPUTED_VALUE"""),8.0)</f>
        <v>8</v>
      </c>
      <c r="BK4" s="3">
        <f>IFERROR(__xludf.DUMMYFUNCTION("""COMPUTED_VALUE"""),2.0)</f>
        <v>2</v>
      </c>
      <c r="BL4" s="3">
        <f>IFERROR(__xludf.DUMMYFUNCTION("""COMPUTED_VALUE"""),7.0)</f>
        <v>7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tr">
        <f>IFERROR(__xludf.DUMMYFUNCTION("query(importrange(""https://docs.google.com/spreadsheets/d/1Aimy31Zwh1I1xd64gnv2RK-m7I4loVcUHZuxh183vgI/edit#gid=1813723422"",""New Hampshire!A3:XX15""),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IFERROR(__xludf.DUMMYFUNCTION("""COMPUTED_VALUE"""),40.0)</f>
        <v>40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IFERROR(__xludf.DUMMYFUNCTION("""COMPUTED_VALUE"""),36.0)</f>
        <v>36</v>
      </c>
      <c r="Q2" s="3">
        <f>IFERROR(__xludf.DUMMYFUNCTION("""COMPUTED_VALUE"""),55.0)</f>
        <v>55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IFERROR(__xludf.DUMMYFUNCTION("""COMPUTED_VALUE"""),32.0)</f>
        <v>32</v>
      </c>
      <c r="U2" s="3">
        <f>IFERROR(__xludf.DUMMYFUNCTION("""COMPUTED_VALUE"""),15.0)</f>
        <v>15</v>
      </c>
      <c r="V2" s="3">
        <f>IFERROR(__xludf.DUMMYFUNCTION("""COMPUTED_VALUE"""),29.0)</f>
        <v>29</v>
      </c>
      <c r="W2" s="3">
        <f>IFERROR(__xludf.DUMMYFUNCTION("""COMPUTED_VALUE"""),80.0)</f>
        <v>80</v>
      </c>
      <c r="X2" s="3">
        <f>IFERROR(__xludf.DUMMYFUNCTION("""COMPUTED_VALUE"""),100.0)</f>
        <v>100</v>
      </c>
      <c r="Y2" s="3">
        <f>IFERROR(__xludf.DUMMYFUNCTION("""COMPUTED_VALUE"""),73.0)</f>
        <v>73</v>
      </c>
      <c r="Z2" s="3">
        <f>IFERROR(__xludf.DUMMYFUNCTION("""COMPUTED_VALUE"""),56.0)</f>
        <v>56</v>
      </c>
      <c r="AA2" s="3">
        <f>IFERROR(__xludf.DUMMYFUNCTION("""COMPUTED_VALUE"""),70.0)</f>
        <v>70</v>
      </c>
      <c r="AB2" s="3">
        <f>IFERROR(__xludf.DUMMYFUNCTION("""COMPUTED_VALUE"""),94.0)</f>
        <v>94</v>
      </c>
      <c r="AC2" s="3">
        <f>IFERROR(__xludf.DUMMYFUNCTION("""COMPUTED_VALUE"""),87.0)</f>
        <v>87</v>
      </c>
      <c r="AD2" s="3">
        <f>IFERROR(__xludf.DUMMYFUNCTION("""COMPUTED_VALUE"""),71.0)</f>
        <v>71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IFERROR(__xludf.DUMMYFUNCTION("""COMPUTED_VALUE"""),46.0)</f>
        <v>46</v>
      </c>
      <c r="AI2" s="3">
        <f>IFERROR(__xludf.DUMMYFUNCTION("""COMPUTED_VALUE"""),100.0)</f>
        <v>100</v>
      </c>
      <c r="AJ2" s="3">
        <f>IFERROR(__xludf.DUMMYFUNCTION("""COMPUTED_VALUE"""),64.0)</f>
        <v>64</v>
      </c>
      <c r="AK2" s="3">
        <f>IFERROR(__xludf.DUMMYFUNCTION("""COMPUTED_VALUE"""),52.0)</f>
        <v>52</v>
      </c>
      <c r="AL2" s="3">
        <f>IFERROR(__xludf.DUMMYFUNCTION("""COMPUTED_VALUE"""),100.0)</f>
        <v>100</v>
      </c>
      <c r="AM2" s="3">
        <f>IFERROR(__xludf.DUMMYFUNCTION("""COMPUTED_VALUE"""),100.0)</f>
        <v>100</v>
      </c>
      <c r="AN2" s="3">
        <f>IFERROR(__xludf.DUMMYFUNCTION("""COMPUTED_VALUE"""),71.0)</f>
        <v>71</v>
      </c>
      <c r="AO2" s="3">
        <f>IFERROR(__xludf.DUMMYFUNCTION("""COMPUTED_VALUE"""),31.0)</f>
        <v>31</v>
      </c>
      <c r="AP2" s="3">
        <f>IFERROR(__xludf.DUMMYFUNCTION("""COMPUTED_VALUE"""),100.0)</f>
        <v>100</v>
      </c>
      <c r="AQ2" s="3">
        <f>IFERROR(__xludf.DUMMYFUNCTION("""COMPUTED_VALUE"""),100.0)</f>
        <v>100</v>
      </c>
      <c r="AR2" s="3">
        <f>IFERROR(__xludf.DUMMYFUNCTION("""COMPUTED_VALUE"""),68.0)</f>
        <v>68</v>
      </c>
      <c r="AS2" s="3">
        <f>IFERROR(__xludf.DUMMYFUNCTION("""COMPUTED_VALUE"""),48.0)</f>
        <v>48</v>
      </c>
      <c r="AT2" s="3">
        <f>IFERROR(__xludf.DUMMYFUNCTION("""COMPUTED_VALUE"""),100.0)</f>
        <v>100</v>
      </c>
      <c r="AU2" s="3">
        <f>IFERROR(__xludf.DUMMYFUNCTION("""COMPUTED_VALUE"""),92.0)</f>
        <v>92</v>
      </c>
      <c r="AV2" s="3">
        <f>IFERROR(__xludf.DUMMYFUNCTION("""COMPUTED_VALUE"""),100.0)</f>
        <v>100</v>
      </c>
      <c r="AW2" s="3">
        <f>IFERROR(__xludf.DUMMYFUNCTION("""COMPUTED_VALUE"""),100.0)</f>
        <v>100</v>
      </c>
      <c r="AX2" s="3">
        <f>IFERROR(__xludf.DUMMYFUNCTION("""COMPUTED_VALUE"""),100.0)</f>
        <v>100</v>
      </c>
      <c r="AY2" s="3">
        <f>IFERROR(__xludf.DUMMYFUNCTION("""COMPUTED_VALUE"""),100.0)</f>
        <v>100</v>
      </c>
      <c r="AZ2" s="3">
        <f>IFERROR(__xludf.DUMMYFUNCTION("""COMPUTED_VALUE"""),69.0)</f>
        <v>69</v>
      </c>
      <c r="BA2" s="3">
        <f>IFERROR(__xludf.DUMMYFUNCTION("""COMPUTED_VALUE"""),100.0)</f>
        <v>100</v>
      </c>
      <c r="BB2" s="3">
        <f>IFERROR(__xludf.DUMMYFUNCTION("""COMPUTED_VALUE"""),100.0)</f>
        <v>100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IFERROR(__xludf.DUMMYFUNCTION("""COMPUTED_VALUE"""),75.0)</f>
        <v>75</v>
      </c>
      <c r="D3" s="3">
        <f>IFERROR(__xludf.DUMMYFUNCTION("""COMPUTED_VALUE"""),85.0)</f>
        <v>85</v>
      </c>
      <c r="E3" s="3">
        <f>IFERROR(__xludf.DUMMYFUNCTION("""COMPUTED_VALUE"""),17.0)</f>
        <v>17</v>
      </c>
      <c r="F3" s="3">
        <f>IFERROR(__xludf.DUMMYFUNCTION("""COMPUTED_VALUE"""),85.0)</f>
        <v>85</v>
      </c>
      <c r="G3" s="3">
        <f>IFERROR(__xludf.DUMMYFUNCTION("""COMPUTED_VALUE"""),18.0)</f>
        <v>18</v>
      </c>
      <c r="H3" s="3">
        <f>IFERROR(__xludf.DUMMYFUNCTION("""COMPUTED_VALUE"""),25.0)</f>
        <v>25</v>
      </c>
      <c r="I3" s="3">
        <f>IFERROR(__xludf.DUMMYFUNCTION("""COMPUTED_VALUE"""),76.0)</f>
        <v>76</v>
      </c>
      <c r="J3" s="3">
        <f>IFERROR(__xludf.DUMMYFUNCTION("""COMPUTED_VALUE"""),22.0)</f>
        <v>22</v>
      </c>
      <c r="K3" s="3">
        <f>IFERROR(__xludf.DUMMYFUNCTION("""COMPUTED_VALUE"""),17.0)</f>
        <v>17</v>
      </c>
      <c r="L3" s="3">
        <f>IFERROR(__xludf.DUMMYFUNCTION("""COMPUTED_VALUE"""),33.0)</f>
        <v>33</v>
      </c>
      <c r="M3" s="3">
        <f>IFERROR(__xludf.DUMMYFUNCTION("""COMPUTED_VALUE"""),37.0)</f>
        <v>37</v>
      </c>
      <c r="N3" s="3">
        <f>IFERROR(__xludf.DUMMYFUNCTION("""COMPUTED_VALUE"""),79.0)</f>
        <v>79</v>
      </c>
      <c r="O3" s="3">
        <f>IFERROR(__xludf.DUMMYFUNCTION("""COMPUTED_VALUE"""),76.0)</f>
        <v>76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IFERROR(__xludf.DUMMYFUNCTION("""COMPUTED_VALUE"""),33.0)</f>
        <v>33</v>
      </c>
      <c r="S3" s="3">
        <f>IFERROR(__xludf.DUMMYFUNCTION("""COMPUTED_VALUE"""),41.0)</f>
        <v>41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IFERROR(__xludf.DUMMYFUNCTION("""COMPUTED_VALUE"""),53.0)</f>
        <v>53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IFERROR(__xludf.DUMMYFUNCTION("""COMPUTED_VALUE"""),95.0)</f>
        <v>95</v>
      </c>
      <c r="AD3" s="3">
        <f>IFERROR(__xludf.DUMMYFUNCTION("""COMPUTED_VALUE"""),87.0)</f>
        <v>87</v>
      </c>
      <c r="AE3" s="3">
        <f>IFERROR(__xludf.DUMMYFUNCTION("""COMPUTED_VALUE"""),96.0)</f>
        <v>96</v>
      </c>
      <c r="AF3" s="3">
        <f>IFERROR(__xludf.DUMMYFUNCTION("""COMPUTED_VALUE"""),79.0)</f>
        <v>79</v>
      </c>
      <c r="AG3" s="3">
        <f>IFERROR(__xludf.DUMMYFUNCTION("""COMPUTED_VALUE"""),29.0)</f>
        <v>29</v>
      </c>
      <c r="AH3" s="3">
        <f>IFERROR(__xludf.DUMMYFUNCTION("""COMPUTED_VALUE"""),55.0)</f>
        <v>55</v>
      </c>
      <c r="AI3" s="3">
        <f>IFERROR(__xludf.DUMMYFUNCTION("""COMPUTED_VALUE"""),94.0)</f>
        <v>94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IFERROR(__xludf.DUMMYFUNCTION("""COMPUTED_VALUE"""),57.0)</f>
        <v>57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IFERROR(__xludf.DUMMYFUNCTION("""COMPUTED_VALUE"""),63.0)</f>
        <v>63</v>
      </c>
      <c r="AQ3" s="3">
        <f>IFERROR(__xludf.DUMMYFUNCTION("""COMPUTED_VALUE"""),70.0)</f>
        <v>70</v>
      </c>
      <c r="AR3" s="3">
        <f>IFERROR(__xludf.DUMMYFUNCTION("""COMPUTED_VALUE"""),68.0)</f>
        <v>68</v>
      </c>
      <c r="AS3" s="3">
        <f>IFERROR(__xludf.DUMMYFUNCTION("""COMPUTED_VALUE"""),26.0)</f>
        <v>26</v>
      </c>
      <c r="AT3" s="3">
        <f>IFERROR(__xludf.DUMMYFUNCTION("""COMPUTED_VALUE"""),64.0)</f>
        <v>64</v>
      </c>
      <c r="AU3" s="3">
        <f>IFERROR(__xludf.DUMMYFUNCTION("""COMPUTED_VALUE"""),100.0)</f>
        <v>100</v>
      </c>
      <c r="AV3" s="3">
        <f>IFERROR(__xludf.DUMMYFUNCTION("""COMPUTED_VALUE"""),98.0)</f>
        <v>98</v>
      </c>
      <c r="AW3" s="3">
        <f>IFERROR(__xludf.DUMMYFUNCTION("""COMPUTED_VALUE"""),90.0)</f>
        <v>90</v>
      </c>
      <c r="AX3" s="3">
        <f>IFERROR(__xludf.DUMMYFUNCTION("""COMPUTED_VALUE"""),60.0)</f>
        <v>60</v>
      </c>
      <c r="AY3" s="3">
        <f>IFERROR(__xludf.DUMMYFUNCTION("""COMPUTED_VALUE"""),64.0)</f>
        <v>64</v>
      </c>
      <c r="AZ3" s="3">
        <f>IFERROR(__xludf.DUMMYFUNCTION("""COMPUTED_VALUE"""),100.0)</f>
        <v>100</v>
      </c>
      <c r="BA3" s="3">
        <f>IFERROR(__xludf.DUMMYFUNCTION("""COMPUTED_VALUE"""),84.0)</f>
        <v>84</v>
      </c>
      <c r="BB3" s="3">
        <f>IFERROR(__xludf.DUMMYFUNCTION("""COMPUTED_VALUE"""),55.0)</f>
        <v>55</v>
      </c>
      <c r="BC3" s="3">
        <f>IFERROR(__xludf.DUMMYFUNCTION("""COMPUTED_VALUE"""),96.0)</f>
        <v>96</v>
      </c>
      <c r="BD3" s="3">
        <f>IFERROR(__xludf.DUMMYFUNCTION("""COMPUTED_VALUE"""),58.0)</f>
        <v>58</v>
      </c>
      <c r="BE3" s="3">
        <f>IFERROR(__xludf.DUMMYFUNCTION("""COMPUTED_VALUE"""),39.0)</f>
        <v>39</v>
      </c>
      <c r="BF3" s="3">
        <f>IFERROR(__xludf.DUMMYFUNCTION("""COMPUTED_VALUE"""),32.0)</f>
        <v>32</v>
      </c>
      <c r="BG3" s="3">
        <f>IFERROR(__xludf.DUMMYFUNCTION("""COMPUTED_VALUE"""),55.0)</f>
        <v>55</v>
      </c>
      <c r="BH3" s="3">
        <f>IFERROR(__xludf.DUMMYFUNCTION("""COMPUTED_VALUE"""),46.0)</f>
        <v>46</v>
      </c>
      <c r="BI3" s="3">
        <f>IFERROR(__xludf.DUMMYFUNCTION("""COMPUTED_VALUE"""),44.0)</f>
        <v>44</v>
      </c>
      <c r="BJ3" s="3">
        <f>IFERROR(__xludf.DUMMYFUNCTION("""COMPUTED_VALUE"""),20.0)</f>
        <v>20</v>
      </c>
      <c r="BK3" s="3">
        <f>IFERROR(__xludf.DUMMYFUNCTION("""COMPUTED_VALUE"""),14.0)</f>
        <v>14</v>
      </c>
      <c r="BL3" s="3">
        <f>IFERROR(__xludf.DUMMYFUNCTION("""COMPUTED_VALUE"""),58.0)</f>
        <v>58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IFERROR(__xludf.DUMMYFUNCTION("""COMPUTED_VALUE"""),56.0)</f>
        <v>56</v>
      </c>
      <c r="D4" s="3">
        <f>IFERROR(__xludf.DUMMYFUNCTION("""COMPUTED_VALUE"""),15.0)</f>
        <v>15</v>
      </c>
      <c r="E4" s="3">
        <f>IFERROR(__xludf.DUMMYFUNCTION("""COMPUTED_VALUE"""),100.0)</f>
        <v>100</v>
      </c>
      <c r="F4" s="3">
        <f>IFERROR(__xludf.DUMMYFUNCTION("""COMPUTED_VALUE"""),69.0)</f>
        <v>69</v>
      </c>
      <c r="G4" s="3">
        <f>IFERROR(__xludf.DUMMYFUNCTION("""COMPUTED_VALUE"""),36.0)</f>
        <v>36</v>
      </c>
      <c r="H4" s="3">
        <f>IFERROR(__xludf.DUMMYFUNCTION("""COMPUTED_VALUE"""),50.0)</f>
        <v>50</v>
      </c>
      <c r="I4" s="3">
        <f>IFERROR(__xludf.DUMMYFUNCTION("""COMPUTED_VALUE"""),0.0)</f>
        <v>0</v>
      </c>
      <c r="J4" s="3">
        <f>IFERROR(__xludf.DUMMYFUNCTION("""COMPUTED_VALUE"""),23.0)</f>
        <v>23</v>
      </c>
      <c r="K4" s="3">
        <f>IFERROR(__xludf.DUMMYFUNCTION("""COMPUTED_VALUE"""),15.0)</f>
        <v>15</v>
      </c>
      <c r="L4" s="3">
        <f>IFERROR(__xludf.DUMMYFUNCTION("""COMPUTED_VALUE"""),12.0)</f>
        <v>12</v>
      </c>
      <c r="M4" s="3">
        <f>IFERROR(__xludf.DUMMYFUNCTION("""COMPUTED_VALUE"""),9.0)</f>
        <v>9</v>
      </c>
      <c r="N4" s="3">
        <f>IFERROR(__xludf.DUMMYFUNCTION("""COMPUTED_VALUE"""),13.0)</f>
        <v>13</v>
      </c>
      <c r="O4" s="3">
        <f>IFERROR(__xludf.DUMMYFUNCTION("""COMPUTED_VALUE"""),67.0)</f>
        <v>67</v>
      </c>
      <c r="P4" s="3">
        <f>IFERROR(__xludf.DUMMYFUNCTION("""COMPUTED_VALUE"""),15.0)</f>
        <v>15</v>
      </c>
      <c r="Q4" s="3">
        <f>IFERROR(__xludf.DUMMYFUNCTION("""COMPUTED_VALUE"""),8.0)</f>
        <v>8</v>
      </c>
      <c r="R4" s="3">
        <f>IFERROR(__xludf.DUMMYFUNCTION("""COMPUTED_VALUE"""),5.0)</f>
        <v>5</v>
      </c>
      <c r="S4" s="3">
        <f>IFERROR(__xludf.DUMMYFUNCTION("""COMPUTED_VALUE"""),30.0)</f>
        <v>30</v>
      </c>
      <c r="T4" s="3">
        <f>IFERROR(__xludf.DUMMYFUNCTION("""COMPUTED_VALUE"""),7.0)</f>
        <v>7</v>
      </c>
      <c r="U4" s="3">
        <f>IFERROR(__xludf.DUMMYFUNCTION("""COMPUTED_VALUE"""),19.0)</f>
        <v>19</v>
      </c>
      <c r="V4" s="3">
        <f>IFERROR(__xludf.DUMMYFUNCTION("""COMPUTED_VALUE"""),30.0)</f>
        <v>30</v>
      </c>
      <c r="W4" s="3">
        <f>IFERROR(__xludf.DUMMYFUNCTION("""COMPUTED_VALUE"""),80.0)</f>
        <v>80</v>
      </c>
      <c r="X4" s="3">
        <f>IFERROR(__xludf.DUMMYFUNCTION("""COMPUTED_VALUE"""),22.0)</f>
        <v>22</v>
      </c>
      <c r="Y4" s="3">
        <f>IFERROR(__xludf.DUMMYFUNCTION("""COMPUTED_VALUE"""),45.0)</f>
        <v>45</v>
      </c>
      <c r="Z4" s="3">
        <f>IFERROR(__xludf.DUMMYFUNCTION("""COMPUTED_VALUE"""),22.0)</f>
        <v>22</v>
      </c>
      <c r="AA4" s="3">
        <f>IFERROR(__xludf.DUMMYFUNCTION("""COMPUTED_VALUE"""),75.0)</f>
        <v>75</v>
      </c>
      <c r="AB4" s="3">
        <f>IFERROR(__xludf.DUMMYFUNCTION("""COMPUTED_VALUE"""),34.0)</f>
        <v>34</v>
      </c>
      <c r="AC4" s="3">
        <f>IFERROR(__xludf.DUMMYFUNCTION("""COMPUTED_VALUE"""),100.0)</f>
        <v>100</v>
      </c>
      <c r="AD4" s="3">
        <f>IFERROR(__xludf.DUMMYFUNCTION("""COMPUTED_VALUE"""),100.0)</f>
        <v>100</v>
      </c>
      <c r="AE4" s="3">
        <f>IFERROR(__xludf.DUMMYFUNCTION("""COMPUTED_VALUE"""),60.0)</f>
        <v>60</v>
      </c>
      <c r="AF4" s="3">
        <f>IFERROR(__xludf.DUMMYFUNCTION("""COMPUTED_VALUE"""),71.0)</f>
        <v>71</v>
      </c>
      <c r="AG4" s="3">
        <f>IFERROR(__xludf.DUMMYFUNCTION("""COMPUTED_VALUE"""),62.0)</f>
        <v>62</v>
      </c>
      <c r="AH4" s="3">
        <f>IFERROR(__xludf.DUMMYFUNCTION("""COMPUTED_VALUE"""),100.0)</f>
        <v>100</v>
      </c>
      <c r="AI4" s="3">
        <f>IFERROR(__xludf.DUMMYFUNCTION("""COMPUTED_VALUE"""),82.0)</f>
        <v>82</v>
      </c>
      <c r="AJ4" s="3">
        <f>IFERROR(__xludf.DUMMYFUNCTION("""COMPUTED_VALUE"""),38.0)</f>
        <v>38</v>
      </c>
      <c r="AK4" s="3">
        <f>IFERROR(__xludf.DUMMYFUNCTION("""COMPUTED_VALUE"""),36.0)</f>
        <v>36</v>
      </c>
      <c r="AL4" s="3">
        <f>IFERROR(__xludf.DUMMYFUNCTION("""COMPUTED_VALUE"""),43.0)</f>
        <v>43</v>
      </c>
      <c r="AM4" s="3">
        <f>IFERROR(__xludf.DUMMYFUNCTION("""COMPUTED_VALUE"""),68.0)</f>
        <v>68</v>
      </c>
      <c r="AN4" s="3">
        <f>IFERROR(__xludf.DUMMYFUNCTION("""COMPUTED_VALUE"""),45.0)</f>
        <v>45</v>
      </c>
      <c r="AO4" s="3">
        <f>IFERROR(__xludf.DUMMYFUNCTION("""COMPUTED_VALUE"""),20.0)</f>
        <v>20</v>
      </c>
      <c r="AP4" s="3">
        <f>IFERROR(__xludf.DUMMYFUNCTION("""COMPUTED_VALUE"""),21.0)</f>
        <v>21</v>
      </c>
      <c r="AQ4" s="3">
        <f>IFERROR(__xludf.DUMMYFUNCTION("""COMPUTED_VALUE"""),22.0)</f>
        <v>22</v>
      </c>
      <c r="AR4" s="3">
        <f>IFERROR(__xludf.DUMMYFUNCTION("""COMPUTED_VALUE"""),100.0)</f>
        <v>100</v>
      </c>
      <c r="AS4" s="3">
        <f>IFERROR(__xludf.DUMMYFUNCTION("""COMPUTED_VALUE"""),100.0)</f>
        <v>100</v>
      </c>
      <c r="AT4" s="3">
        <f>IFERROR(__xludf.DUMMYFUNCTION("""COMPUTED_VALUE"""),68.0)</f>
        <v>68</v>
      </c>
      <c r="AU4" s="3">
        <f>IFERROR(__xludf.DUMMYFUNCTION("""COMPUTED_VALUE"""),92.0)</f>
        <v>92</v>
      </c>
      <c r="AV4" s="3">
        <f>IFERROR(__xludf.DUMMYFUNCTION("""COMPUTED_VALUE"""),81.0)</f>
        <v>81</v>
      </c>
      <c r="AW4" s="3">
        <f>IFERROR(__xludf.DUMMYFUNCTION("""COMPUTED_VALUE"""),60.0)</f>
        <v>60</v>
      </c>
      <c r="AX4" s="3">
        <f>IFERROR(__xludf.DUMMYFUNCTION("""COMPUTED_VALUE"""),89.0)</f>
        <v>89</v>
      </c>
      <c r="AY4" s="3">
        <f>IFERROR(__xludf.DUMMYFUNCTION("""COMPUTED_VALUE"""),88.0)</f>
        <v>88</v>
      </c>
      <c r="AZ4" s="3">
        <f>IFERROR(__xludf.DUMMYFUNCTION("""COMPUTED_VALUE"""),93.0)</f>
        <v>93</v>
      </c>
      <c r="BA4" s="3">
        <f>IFERROR(__xludf.DUMMYFUNCTION("""COMPUTED_VALUE"""),36.0)</f>
        <v>36</v>
      </c>
      <c r="BB4" s="3">
        <f>IFERROR(__xludf.DUMMYFUNCTION("""COMPUTED_VALUE"""),100.0)</f>
        <v>100</v>
      </c>
      <c r="BC4" s="3">
        <f>IFERROR(__xludf.DUMMYFUNCTION("""COMPUTED_VALUE"""),95.0)</f>
        <v>95</v>
      </c>
      <c r="BD4" s="3">
        <f>IFERROR(__xludf.DUMMYFUNCTION("""COMPUTED_VALUE"""),71.0)</f>
        <v>71</v>
      </c>
      <c r="BE4" s="3">
        <f>IFERROR(__xludf.DUMMYFUNCTION("""COMPUTED_VALUE"""),49.0)</f>
        <v>49</v>
      </c>
      <c r="BF4" s="3">
        <f>IFERROR(__xludf.DUMMYFUNCTION("""COMPUTED_VALUE"""),47.0)</f>
        <v>47</v>
      </c>
      <c r="BG4" s="3">
        <f>IFERROR(__xludf.DUMMYFUNCTION("""COMPUTED_VALUE"""),54.0)</f>
        <v>54</v>
      </c>
      <c r="BH4" s="3">
        <f>IFERROR(__xludf.DUMMYFUNCTION("""COMPUTED_VALUE"""),34.0)</f>
        <v>34</v>
      </c>
      <c r="BI4" s="3">
        <f>IFERROR(__xludf.DUMMYFUNCTION("""COMPUTED_VALUE"""),36.0)</f>
        <v>36</v>
      </c>
      <c r="BJ4" s="3">
        <f>IFERROR(__xludf.DUMMYFUNCTION("""COMPUTED_VALUE"""),8.0)</f>
        <v>8</v>
      </c>
      <c r="BK4" s="3">
        <f>IFERROR(__xludf.DUMMYFUNCTION("""COMPUTED_VALUE"""),5.0)</f>
        <v>5</v>
      </c>
      <c r="BL4" s="3">
        <f>IFERROR(__xludf.DUMMYFUNCTION("""COMPUTED_VALUE"""),12.0)</f>
        <v>12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tr">
        <f>IFERROR(__xludf.DUMMYFUNCTION("query(importrange(""https://docs.google.com/spreadsheets/d/1Aimy31Zwh1I1xd64gnv2RK-m7I4loVcUHZuxh183vgI/edit#gid=1813723422"",""New Jersey!A3:XX15""),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IFERROR(__xludf.DUMMYFUNCTION("""COMPUTED_VALUE"""),25.0)</f>
        <v>25</v>
      </c>
      <c r="F2" s="3">
        <f>IFERROR(__xludf.DUMMYFUNCTION("""COMPUTED_VALUE"""),96.0)</f>
        <v>96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IFERROR(__xludf.DUMMYFUNCTION("""COMPUTED_VALUE"""),85.0)</f>
        <v>85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IFERROR(__xludf.DUMMYFUNCTION("""COMPUTED_VALUE"""),71.0)</f>
        <v>71</v>
      </c>
      <c r="N2" s="3">
        <f>IFERROR(__xludf.DUMMYFUNCTION("""COMPUTED_VALUE"""),84.0)</f>
        <v>84</v>
      </c>
      <c r="O2" s="3">
        <f>IFERROR(__xludf.DUMMYFUNCTION("""COMPUTED_VALUE"""),86.0)</f>
        <v>86</v>
      </c>
      <c r="P2" s="3">
        <f>IFERROR(__xludf.DUMMYFUNCTION("""COMPUTED_VALUE"""),20.0)</f>
        <v>20</v>
      </c>
      <c r="Q2" s="3">
        <f>IFERROR(__xludf.DUMMYFUNCTION("""COMPUTED_VALUE"""),32.0)</f>
        <v>32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IFERROR(__xludf.DUMMYFUNCTION("""COMPUTED_VALUE"""),24.0)</f>
        <v>24</v>
      </c>
      <c r="U2" s="3">
        <f>IFERROR(__xludf.DUMMYFUNCTION("""COMPUTED_VALUE"""),35.0)</f>
        <v>35</v>
      </c>
      <c r="V2" s="3">
        <f>IFERROR(__xludf.DUMMYFUNCTION("""COMPUTED_VALUE"""),46.0)</f>
        <v>46</v>
      </c>
      <c r="W2" s="3">
        <f>IFERROR(__xludf.DUMMYFUNCTION("""COMPUTED_VALUE"""),32.0)</f>
        <v>32</v>
      </c>
      <c r="X2" s="3">
        <f>IFERROR(__xludf.DUMMYFUNCTION("""COMPUTED_VALUE"""),53.0)</f>
        <v>53</v>
      </c>
      <c r="Y2" s="3">
        <f>IFERROR(__xludf.DUMMYFUNCTION("""COMPUTED_VALUE"""),66.0)</f>
        <v>66</v>
      </c>
      <c r="Z2" s="3">
        <f>IFERROR(__xludf.DUMMYFUNCTION("""COMPUTED_VALUE"""),41.0)</f>
        <v>41</v>
      </c>
      <c r="AA2" s="3">
        <f>IFERROR(__xludf.DUMMYFUNCTION("""COMPUTED_VALUE"""),55.0)</f>
        <v>55</v>
      </c>
      <c r="AB2" s="3">
        <f>IFERROR(__xludf.DUMMYFUNCTION("""COMPUTED_VALUE"""),63.0)</f>
        <v>63</v>
      </c>
      <c r="AC2" s="3">
        <f>IFERROR(__xludf.DUMMYFUNCTION("""COMPUTED_VALUE"""),63.0)</f>
        <v>63</v>
      </c>
      <c r="AD2" s="3">
        <f>IFERROR(__xludf.DUMMYFUNCTION("""COMPUTED_VALUE"""),57.0)</f>
        <v>57</v>
      </c>
      <c r="AE2" s="3">
        <f>IFERROR(__xludf.DUMMYFUNCTION("""COMPUTED_VALUE"""),82.0)</f>
        <v>82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IFERROR(__xludf.DUMMYFUNCTION("""COMPUTED_VALUE"""),29.0)</f>
        <v>29</v>
      </c>
      <c r="AI2" s="3">
        <f>IFERROR(__xludf.DUMMYFUNCTION("""COMPUTED_VALUE"""),69.0)</f>
        <v>69</v>
      </c>
      <c r="AJ2" s="3">
        <f>IFERROR(__xludf.DUMMYFUNCTION("""COMPUTED_VALUE"""),92.0)</f>
        <v>92</v>
      </c>
      <c r="AK2" s="3">
        <f>IFERROR(__xludf.DUMMYFUNCTION("""COMPUTED_VALUE"""),92.0)</f>
        <v>92</v>
      </c>
      <c r="AL2" s="3">
        <f>IFERROR(__xludf.DUMMYFUNCTION("""COMPUTED_VALUE"""),66.0)</f>
        <v>66</v>
      </c>
      <c r="AM2" s="3">
        <f>IFERROR(__xludf.DUMMYFUNCTION("""COMPUTED_VALUE"""),62.0)</f>
        <v>62</v>
      </c>
      <c r="AN2" s="3">
        <f>IFERROR(__xludf.DUMMYFUNCTION("""COMPUTED_VALUE"""),50.0)</f>
        <v>50</v>
      </c>
      <c r="AO2" s="3">
        <f>IFERROR(__xludf.DUMMYFUNCTION("""COMPUTED_VALUE"""),34.0)</f>
        <v>34</v>
      </c>
      <c r="AP2" s="3">
        <f>IFERROR(__xludf.DUMMYFUNCTION("""COMPUTED_VALUE"""),82.0)</f>
        <v>82</v>
      </c>
      <c r="AQ2" s="3">
        <f>IFERROR(__xludf.DUMMYFUNCTION("""COMPUTED_VALUE"""),100.0)</f>
        <v>100</v>
      </c>
      <c r="AR2" s="3">
        <f>IFERROR(__xludf.DUMMYFUNCTION("""COMPUTED_VALUE"""),72.0)</f>
        <v>72</v>
      </c>
      <c r="AS2" s="3">
        <f>IFERROR(__xludf.DUMMYFUNCTION("""COMPUTED_VALUE"""),57.0)</f>
        <v>57</v>
      </c>
      <c r="AT2" s="3">
        <f>IFERROR(__xludf.DUMMYFUNCTION("""COMPUTED_VALUE"""),87.0)</f>
        <v>87</v>
      </c>
      <c r="AU2" s="3">
        <f>IFERROR(__xludf.DUMMYFUNCTION("""COMPUTED_VALUE"""),83.0)</f>
        <v>83</v>
      </c>
      <c r="AV2" s="3">
        <f>IFERROR(__xludf.DUMMYFUNCTION("""COMPUTED_VALUE"""),93.0)</f>
        <v>93</v>
      </c>
      <c r="AW2" s="3">
        <f>IFERROR(__xludf.DUMMYFUNCTION("""COMPUTED_VALUE"""),74.0)</f>
        <v>74</v>
      </c>
      <c r="AX2" s="3">
        <f>IFERROR(__xludf.DUMMYFUNCTION("""COMPUTED_VALUE"""),78.0)</f>
        <v>78</v>
      </c>
      <c r="AY2" s="3">
        <f>IFERROR(__xludf.DUMMYFUNCTION("""COMPUTED_VALUE"""),56.0)</f>
        <v>56</v>
      </c>
      <c r="AZ2" s="3">
        <f>IFERROR(__xludf.DUMMYFUNCTION("""COMPUTED_VALUE"""),50.0)</f>
        <v>50</v>
      </c>
      <c r="BA2" s="3">
        <f>IFERROR(__xludf.DUMMYFUNCTION("""COMPUTED_VALUE"""),91.0)</f>
        <v>91</v>
      </c>
      <c r="BB2" s="3">
        <f>IFERROR(__xludf.DUMMYFUNCTION("""COMPUTED_VALUE"""),86.0)</f>
        <v>86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IFERROR(__xludf.DUMMYFUNCTION("""COMPUTED_VALUE"""),83.0)</f>
        <v>83</v>
      </c>
      <c r="D3" s="3">
        <f>IFERROR(__xludf.DUMMYFUNCTION("""COMPUTED_VALUE"""),85.0)</f>
        <v>85</v>
      </c>
      <c r="E3" s="3">
        <f>IFERROR(__xludf.DUMMYFUNCTION("""COMPUTED_VALUE"""),23.0)</f>
        <v>23</v>
      </c>
      <c r="F3" s="3">
        <f>IFERROR(__xludf.DUMMYFUNCTION("""COMPUTED_VALUE"""),100.0)</f>
        <v>100</v>
      </c>
      <c r="G3" s="3">
        <f>IFERROR(__xludf.DUMMYFUNCTION("""COMPUTED_VALUE"""),42.0)</f>
        <v>42</v>
      </c>
      <c r="H3" s="3">
        <f>IFERROR(__xludf.DUMMYFUNCTION("""COMPUTED_VALUE"""),89.0)</f>
        <v>89</v>
      </c>
      <c r="I3" s="3">
        <f>IFERROR(__xludf.DUMMYFUNCTION("""COMPUTED_VALUE"""),100.0)</f>
        <v>100</v>
      </c>
      <c r="J3" s="3">
        <f>IFERROR(__xludf.DUMMYFUNCTION("""COMPUTED_VALUE"""),22.0)</f>
        <v>22</v>
      </c>
      <c r="K3" s="3">
        <f>IFERROR(__xludf.DUMMYFUNCTION("""COMPUTED_VALUE"""),31.0)</f>
        <v>31</v>
      </c>
      <c r="L3" s="3">
        <f>IFERROR(__xludf.DUMMYFUNCTION("""COMPUTED_VALUE"""),49.0)</f>
        <v>49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IFERROR(__xludf.DUMMYFUNCTION("""COMPUTED_VALUE"""),40.0)</f>
        <v>40</v>
      </c>
      <c r="S3" s="3">
        <f>IFERROR(__xludf.DUMMYFUNCTION("""COMPUTED_VALUE"""),90.0)</f>
        <v>90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IFERROR(__xludf.DUMMYFUNCTION("""COMPUTED_VALUE"""),71.0)</f>
        <v>71</v>
      </c>
      <c r="AG3" s="3">
        <f>IFERROR(__xludf.DUMMYFUNCTION("""COMPUTED_VALUE"""),60.0)</f>
        <v>60</v>
      </c>
      <c r="AH3" s="3">
        <f>IFERROR(__xludf.DUMMYFUNCTION("""COMPUTED_VALUE"""),59.0)</f>
        <v>59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IFERROR(__xludf.DUMMYFUNCTION("""COMPUTED_VALUE"""),77.0)</f>
        <v>77</v>
      </c>
      <c r="AR3" s="3">
        <f>IFERROR(__xludf.DUMMYFUNCTION("""COMPUTED_VALUE"""),100.0)</f>
        <v>100</v>
      </c>
      <c r="AS3" s="3">
        <f>IFERROR(__xludf.DUMMYFUNCTION("""COMPUTED_VALUE"""),35.0)</f>
        <v>35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IFERROR(__xludf.DUMMYFUNCTION("""COMPUTED_VALUE"""),64.0)</f>
        <v>64</v>
      </c>
      <c r="BD3" s="3">
        <f>IFERROR(__xludf.DUMMYFUNCTION("""COMPUTED_VALUE"""),99.0)</f>
        <v>99</v>
      </c>
      <c r="BE3" s="3">
        <f>IFERROR(__xludf.DUMMYFUNCTION("""COMPUTED_VALUE"""),46.0)</f>
        <v>46</v>
      </c>
      <c r="BF3" s="3">
        <f>IFERROR(__xludf.DUMMYFUNCTION("""COMPUTED_VALUE"""),44.0)</f>
        <v>44</v>
      </c>
      <c r="BG3" s="3">
        <f>IFERROR(__xludf.DUMMYFUNCTION("""COMPUTED_VALUE"""),72.0)</f>
        <v>72</v>
      </c>
      <c r="BH3" s="3">
        <f>IFERROR(__xludf.DUMMYFUNCTION("""COMPUTED_VALUE"""),50.0)</f>
        <v>50</v>
      </c>
      <c r="BI3" s="3">
        <f>IFERROR(__xludf.DUMMYFUNCTION("""COMPUTED_VALUE"""),54.0)</f>
        <v>54</v>
      </c>
      <c r="BJ3" s="3">
        <f>IFERROR(__xludf.DUMMYFUNCTION("""COMPUTED_VALUE"""),28.0)</f>
        <v>28</v>
      </c>
      <c r="BK3" s="3">
        <f>IFERROR(__xludf.DUMMYFUNCTION("""COMPUTED_VALUE"""),22.0)</f>
        <v>22</v>
      </c>
      <c r="BL3" s="3">
        <f>IFERROR(__xludf.DUMMYFUNCTION("""COMPUTED_VALUE"""),77.0)</f>
        <v>77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IFERROR(__xludf.DUMMYFUNCTION("""COMPUTED_VALUE"""),9.0)</f>
        <v>9</v>
      </c>
      <c r="D4" s="3">
        <f>IFERROR(__xludf.DUMMYFUNCTION("""COMPUTED_VALUE"""),13.0)</f>
        <v>13</v>
      </c>
      <c r="E4" s="3">
        <f>IFERROR(__xludf.DUMMYFUNCTION("""COMPUTED_VALUE"""),100.0)</f>
        <v>100</v>
      </c>
      <c r="F4" s="3">
        <f>IFERROR(__xludf.DUMMYFUNCTION("""COMPUTED_VALUE"""),97.0)</f>
        <v>97</v>
      </c>
      <c r="G4" s="3">
        <f>IFERROR(__xludf.DUMMYFUNCTION("""COMPUTED_VALUE"""),29.0)</f>
        <v>29</v>
      </c>
      <c r="H4" s="3">
        <f>IFERROR(__xludf.DUMMYFUNCTION("""COMPUTED_VALUE"""),68.0)</f>
        <v>68</v>
      </c>
      <c r="I4" s="3">
        <f>IFERROR(__xludf.DUMMYFUNCTION("""COMPUTED_VALUE"""),52.0)</f>
        <v>52</v>
      </c>
      <c r="J4" s="3">
        <f>IFERROR(__xludf.DUMMYFUNCTION("""COMPUTED_VALUE"""),8.0)</f>
        <v>8</v>
      </c>
      <c r="K4" s="3">
        <f>IFERROR(__xludf.DUMMYFUNCTION("""COMPUTED_VALUE"""),7.0)</f>
        <v>7</v>
      </c>
      <c r="L4" s="3">
        <f>IFERROR(__xludf.DUMMYFUNCTION("""COMPUTED_VALUE"""),13.0)</f>
        <v>13</v>
      </c>
      <c r="M4" s="3">
        <f>IFERROR(__xludf.DUMMYFUNCTION("""COMPUTED_VALUE"""),24.0)</f>
        <v>24</v>
      </c>
      <c r="N4" s="3">
        <f>IFERROR(__xludf.DUMMYFUNCTION("""COMPUTED_VALUE"""),20.0)</f>
        <v>20</v>
      </c>
      <c r="O4" s="3">
        <f>IFERROR(__xludf.DUMMYFUNCTION("""COMPUTED_VALUE"""),10.0)</f>
        <v>10</v>
      </c>
      <c r="P4" s="3">
        <f>IFERROR(__xludf.DUMMYFUNCTION("""COMPUTED_VALUE"""),4.0)</f>
        <v>4</v>
      </c>
      <c r="Q4" s="3">
        <f>IFERROR(__xludf.DUMMYFUNCTION("""COMPUTED_VALUE"""),4.0)</f>
        <v>4</v>
      </c>
      <c r="R4" s="3">
        <f>IFERROR(__xludf.DUMMYFUNCTION("""COMPUTED_VALUE"""),8.0)</f>
        <v>8</v>
      </c>
      <c r="S4" s="3">
        <f>IFERROR(__xludf.DUMMYFUNCTION("""COMPUTED_VALUE"""),9.0)</f>
        <v>9</v>
      </c>
      <c r="T4" s="3">
        <f>IFERROR(__xludf.DUMMYFUNCTION("""COMPUTED_VALUE"""),3.0)</f>
        <v>3</v>
      </c>
      <c r="U4" s="3">
        <f>IFERROR(__xludf.DUMMYFUNCTION("""COMPUTED_VALUE"""),5.0)</f>
        <v>5</v>
      </c>
      <c r="V4" s="3">
        <f>IFERROR(__xludf.DUMMYFUNCTION("""COMPUTED_VALUE"""),21.0)</f>
        <v>21</v>
      </c>
      <c r="W4" s="3">
        <f>IFERROR(__xludf.DUMMYFUNCTION("""COMPUTED_VALUE"""),17.0)</f>
        <v>17</v>
      </c>
      <c r="X4" s="3">
        <f>IFERROR(__xludf.DUMMYFUNCTION("""COMPUTED_VALUE"""),17.0)</f>
        <v>17</v>
      </c>
      <c r="Y4" s="3">
        <f>IFERROR(__xludf.DUMMYFUNCTION("""COMPUTED_VALUE"""),11.0)</f>
        <v>11</v>
      </c>
      <c r="Z4" s="3">
        <f>IFERROR(__xludf.DUMMYFUNCTION("""COMPUTED_VALUE"""),11.0)</f>
        <v>11</v>
      </c>
      <c r="AA4" s="3">
        <f>IFERROR(__xludf.DUMMYFUNCTION("""COMPUTED_VALUE"""),10.0)</f>
        <v>10</v>
      </c>
      <c r="AB4" s="3">
        <f>IFERROR(__xludf.DUMMYFUNCTION("""COMPUTED_VALUE"""),10.0)</f>
        <v>10</v>
      </c>
      <c r="AC4" s="3">
        <f>IFERROR(__xludf.DUMMYFUNCTION("""COMPUTED_VALUE"""),63.0)</f>
        <v>63</v>
      </c>
      <c r="AD4" s="3">
        <f>IFERROR(__xludf.DUMMYFUNCTION("""COMPUTED_VALUE"""),15.0)</f>
        <v>15</v>
      </c>
      <c r="AE4" s="3">
        <f>IFERROR(__xludf.DUMMYFUNCTION("""COMPUTED_VALUE"""),17.0)</f>
        <v>17</v>
      </c>
      <c r="AF4" s="3">
        <f>IFERROR(__xludf.DUMMYFUNCTION("""COMPUTED_VALUE"""),36.0)</f>
        <v>36</v>
      </c>
      <c r="AG4" s="3">
        <f>IFERROR(__xludf.DUMMYFUNCTION("""COMPUTED_VALUE"""),34.0)</f>
        <v>34</v>
      </c>
      <c r="AH4" s="3">
        <f>IFERROR(__xludf.DUMMYFUNCTION("""COMPUTED_VALUE"""),100.0)</f>
        <v>100</v>
      </c>
      <c r="AI4" s="3">
        <f>IFERROR(__xludf.DUMMYFUNCTION("""COMPUTED_VALUE"""),32.0)</f>
        <v>32</v>
      </c>
      <c r="AJ4" s="3">
        <f>IFERROR(__xludf.DUMMYFUNCTION("""COMPUTED_VALUE"""),27.0)</f>
        <v>27</v>
      </c>
      <c r="AK4" s="3">
        <f>IFERROR(__xludf.DUMMYFUNCTION("""COMPUTED_VALUE"""),36.0)</f>
        <v>36</v>
      </c>
      <c r="AL4" s="3">
        <f>IFERROR(__xludf.DUMMYFUNCTION("""COMPUTED_VALUE"""),35.0)</f>
        <v>35</v>
      </c>
      <c r="AM4" s="3">
        <f>IFERROR(__xludf.DUMMYFUNCTION("""COMPUTED_VALUE"""),25.0)</f>
        <v>25</v>
      </c>
      <c r="AN4" s="3">
        <f>IFERROR(__xludf.DUMMYFUNCTION("""COMPUTED_VALUE"""),14.0)</f>
        <v>14</v>
      </c>
      <c r="AO4" s="3">
        <f>IFERROR(__xludf.DUMMYFUNCTION("""COMPUTED_VALUE"""),11.0)</f>
        <v>11</v>
      </c>
      <c r="AP4" s="3">
        <f>IFERROR(__xludf.DUMMYFUNCTION("""COMPUTED_VALUE"""),12.0)</f>
        <v>12</v>
      </c>
      <c r="AQ4" s="3">
        <f>IFERROR(__xludf.DUMMYFUNCTION("""COMPUTED_VALUE"""),6.0)</f>
        <v>6</v>
      </c>
      <c r="AR4" s="3">
        <f>IFERROR(__xludf.DUMMYFUNCTION("""COMPUTED_VALUE"""),64.0)</f>
        <v>64</v>
      </c>
      <c r="AS4" s="3">
        <f>IFERROR(__xludf.DUMMYFUNCTION("""COMPUTED_VALUE"""),100.0)</f>
        <v>100</v>
      </c>
      <c r="AT4" s="3">
        <f>IFERROR(__xludf.DUMMYFUNCTION("""COMPUTED_VALUE"""),53.0)</f>
        <v>53</v>
      </c>
      <c r="AU4" s="3">
        <f>IFERROR(__xludf.DUMMYFUNCTION("""COMPUTED_VALUE"""),79.0)</f>
        <v>79</v>
      </c>
      <c r="AV4" s="3">
        <f>IFERROR(__xludf.DUMMYFUNCTION("""COMPUTED_VALUE"""),59.0)</f>
        <v>59</v>
      </c>
      <c r="AW4" s="3">
        <f>IFERROR(__xludf.DUMMYFUNCTION("""COMPUTED_VALUE"""),18.0)</f>
        <v>18</v>
      </c>
      <c r="AX4" s="3">
        <f>IFERROR(__xludf.DUMMYFUNCTION("""COMPUTED_VALUE"""),84.0)</f>
        <v>84</v>
      </c>
      <c r="AY4" s="3">
        <f>IFERROR(__xludf.DUMMYFUNCTION("""COMPUTED_VALUE"""),56.0)</f>
        <v>56</v>
      </c>
      <c r="AZ4" s="3">
        <f>IFERROR(__xludf.DUMMYFUNCTION("""COMPUTED_VALUE"""),25.0)</f>
        <v>25</v>
      </c>
      <c r="BA4" s="3">
        <f>IFERROR(__xludf.DUMMYFUNCTION("""COMPUTED_VALUE"""),27.0)</f>
        <v>27</v>
      </c>
      <c r="BB4" s="3">
        <f>IFERROR(__xludf.DUMMYFUNCTION("""COMPUTED_VALUE"""),85.0)</f>
        <v>85</v>
      </c>
      <c r="BC4" s="3">
        <f>IFERROR(__xludf.DUMMYFUNCTION("""COMPUTED_VALUE"""),17.0)</f>
        <v>17</v>
      </c>
      <c r="BD4" s="3">
        <f>IFERROR(__xludf.DUMMYFUNCTION("""COMPUTED_VALUE"""),40.0)</f>
        <v>40</v>
      </c>
      <c r="BE4" s="3">
        <f>IFERROR(__xludf.DUMMYFUNCTION("""COMPUTED_VALUE"""),10.0)</f>
        <v>10</v>
      </c>
      <c r="BF4" s="3">
        <f>IFERROR(__xludf.DUMMYFUNCTION("""COMPUTED_VALUE"""),14.0)</f>
        <v>14</v>
      </c>
      <c r="BG4" s="3">
        <f>IFERROR(__xludf.DUMMYFUNCTION("""COMPUTED_VALUE"""),14.0)</f>
        <v>14</v>
      </c>
      <c r="BH4" s="3">
        <f>IFERROR(__xludf.DUMMYFUNCTION("""COMPUTED_VALUE"""),8.0)</f>
        <v>8</v>
      </c>
      <c r="BI4" s="3">
        <f>IFERROR(__xludf.DUMMYFUNCTION("""COMPUTED_VALUE"""),11.0)</f>
        <v>11</v>
      </c>
      <c r="BJ4" s="3">
        <f>IFERROR(__xludf.DUMMYFUNCTION("""COMPUTED_VALUE"""),6.0)</f>
        <v>6</v>
      </c>
      <c r="BK4" s="3">
        <f>IFERROR(__xludf.DUMMYFUNCTION("""COMPUTED_VALUE"""),2.0)</f>
        <v>2</v>
      </c>
      <c r="BL4" s="3">
        <f>IFERROR(__xludf.DUMMYFUNCTION("""COMPUTED_VALUE"""),11.0)</f>
        <v>11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" t="str">
        <f>IFERROR(__xludf.DUMMYFUNCTION("query(importrange(""https://docs.google.com/spreadsheets/d/1Aimy31Zwh1I1xd64gnv2RK-m7I4loVcUHZuxh183vgI/edit#gid=1813723422"",""New Mexico!A3:XX15""),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IFERROR(__xludf.DUMMYFUNCTION("""COMPUTED_VALUE"""),75.0)</f>
        <v>75</v>
      </c>
      <c r="E2" s="3">
        <f>IFERROR(__xludf.DUMMYFUNCTION("""COMPUTED_VALUE"""),21.0)</f>
        <v>21</v>
      </c>
      <c r="F2" s="3">
        <f>IFERROR(__xludf.DUMMYFUNCTION("""COMPUTED_VALUE"""),64.0)</f>
        <v>64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IFERROR(__xludf.DUMMYFUNCTION("""COMPUTED_VALUE"""),44.0)</f>
        <v>44</v>
      </c>
      <c r="N2" s="3">
        <f>IFERROR(__xludf.DUMMYFUNCTION("""COMPUTED_VALUE"""),100.0)</f>
        <v>100</v>
      </c>
      <c r="O2" s="3">
        <f>IFERROR(__xludf.DUMMYFUNCTION("""COMPUTED_VALUE"""),50.0)</f>
        <v>50</v>
      </c>
      <c r="P2" s="3">
        <f>IFERROR(__xludf.DUMMYFUNCTION("""COMPUTED_VALUE"""),32.0)</f>
        <v>32</v>
      </c>
      <c r="Q2" s="3">
        <f>IFERROR(__xludf.DUMMYFUNCTION("""COMPUTED_VALUE"""),32.0)</f>
        <v>32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IFERROR(__xludf.DUMMYFUNCTION("""COMPUTED_VALUE"""),37.0)</f>
        <v>37</v>
      </c>
      <c r="U2" s="3">
        <f>IFERROR(__xludf.DUMMYFUNCTION("""COMPUTED_VALUE"""),81.0)</f>
        <v>81</v>
      </c>
      <c r="V2" s="3">
        <f>IFERROR(__xludf.DUMMYFUNCTION("""COMPUTED_VALUE"""),65.0)</f>
        <v>65</v>
      </c>
      <c r="W2" s="3">
        <f>IFERROR(__xludf.DUMMYFUNCTION("""COMPUTED_VALUE"""),74.0)</f>
        <v>74</v>
      </c>
      <c r="X2" s="3">
        <f>IFERROR(__xludf.DUMMYFUNCTION("""COMPUTED_VALUE"""),90.0)</f>
        <v>90</v>
      </c>
      <c r="Y2" s="3">
        <f>IFERROR(__xludf.DUMMYFUNCTION("""COMPUTED_VALUE"""),63.0)</f>
        <v>63</v>
      </c>
      <c r="Z2" s="3">
        <f>IFERROR(__xludf.DUMMYFUNCTION("""COMPUTED_VALUE"""),38.0)</f>
        <v>38</v>
      </c>
      <c r="AA2" s="3">
        <f>IFERROR(__xludf.DUMMYFUNCTION("""COMPUTED_VALUE"""),64.0)</f>
        <v>64</v>
      </c>
      <c r="AB2" s="3">
        <f>IFERROR(__xludf.DUMMYFUNCTION("""COMPUTED_VALUE"""),62.0)</f>
        <v>62</v>
      </c>
      <c r="AC2" s="3">
        <f>IFERROR(__xludf.DUMMYFUNCTION("""COMPUTED_VALUE"""),73.0)</f>
        <v>73</v>
      </c>
      <c r="AD2" s="3">
        <f>IFERROR(__xludf.DUMMYFUNCTION("""COMPUTED_VALUE"""),82.0)</f>
        <v>82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IFERROR(__xludf.DUMMYFUNCTION("""COMPUTED_VALUE"""),36.0)</f>
        <v>36</v>
      </c>
      <c r="AI2" s="3">
        <f>IFERROR(__xludf.DUMMYFUNCTION("""COMPUTED_VALUE"""),43.0)</f>
        <v>43</v>
      </c>
      <c r="AJ2" s="3">
        <f>IFERROR(__xludf.DUMMYFUNCTION("""COMPUTED_VALUE"""),100.0)</f>
        <v>100</v>
      </c>
      <c r="AK2" s="3">
        <f>IFERROR(__xludf.DUMMYFUNCTION("""COMPUTED_VALUE"""),95.0)</f>
        <v>95</v>
      </c>
      <c r="AL2" s="3">
        <f>IFERROR(__xludf.DUMMYFUNCTION("""COMPUTED_VALUE"""),84.0)</f>
        <v>84</v>
      </c>
      <c r="AM2" s="3">
        <f>IFERROR(__xludf.DUMMYFUNCTION("""COMPUTED_VALUE"""),70.0)</f>
        <v>70</v>
      </c>
      <c r="AN2" s="3">
        <f>IFERROR(__xludf.DUMMYFUNCTION("""COMPUTED_VALUE"""),89.0)</f>
        <v>89</v>
      </c>
      <c r="AO2" s="3">
        <f>IFERROR(__xludf.DUMMYFUNCTION("""COMPUTED_VALUE"""),36.0)</f>
        <v>36</v>
      </c>
      <c r="AP2" s="3">
        <f>IFERROR(__xludf.DUMMYFUNCTION("""COMPUTED_VALUE"""),64.0)</f>
        <v>64</v>
      </c>
      <c r="AQ2" s="3">
        <f>IFERROR(__xludf.DUMMYFUNCTION("""COMPUTED_VALUE"""),100.0)</f>
        <v>100</v>
      </c>
      <c r="AR2" s="3">
        <f>IFERROR(__xludf.DUMMYFUNCTION("""COMPUTED_VALUE"""),100.0)</f>
        <v>100</v>
      </c>
      <c r="AS2" s="3">
        <f>IFERROR(__xludf.DUMMYFUNCTION("""COMPUTED_VALUE"""),82.0)</f>
        <v>82</v>
      </c>
      <c r="AT2" s="3">
        <f>IFERROR(__xludf.DUMMYFUNCTION("""COMPUTED_VALUE"""),100.0)</f>
        <v>100</v>
      </c>
      <c r="AU2" s="3">
        <f>IFERROR(__xludf.DUMMYFUNCTION("""COMPUTED_VALUE"""),81.0)</f>
        <v>81</v>
      </c>
      <c r="AV2" s="3">
        <f>IFERROR(__xludf.DUMMYFUNCTION("""COMPUTED_VALUE"""),89.0)</f>
        <v>89</v>
      </c>
      <c r="AW2" s="3">
        <f>IFERROR(__xludf.DUMMYFUNCTION("""COMPUTED_VALUE"""),50.0)</f>
        <v>50</v>
      </c>
      <c r="AX2" s="3">
        <f>IFERROR(__xludf.DUMMYFUNCTION("""COMPUTED_VALUE"""),59.0)</f>
        <v>59</v>
      </c>
      <c r="AY2" s="3">
        <f>IFERROR(__xludf.DUMMYFUNCTION("""COMPUTED_VALUE"""),69.0)</f>
        <v>69</v>
      </c>
      <c r="AZ2" s="3">
        <f>IFERROR(__xludf.DUMMYFUNCTION("""COMPUTED_VALUE"""),38.0)</f>
        <v>38</v>
      </c>
      <c r="BA2" s="3">
        <f>IFERROR(__xludf.DUMMYFUNCTION("""COMPUTED_VALUE"""),62.0)</f>
        <v>62</v>
      </c>
      <c r="BB2" s="3">
        <f>IFERROR(__xludf.DUMMYFUNCTION("""COMPUTED_VALUE"""),100.0)</f>
        <v>100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IFERROR(__xludf.DUMMYFUNCTION("""COMPUTED_VALUE"""),44.0)</f>
        <v>44</v>
      </c>
      <c r="D3" s="3">
        <f>IFERROR(__xludf.DUMMYFUNCTION("""COMPUTED_VALUE"""),100.0)</f>
        <v>100</v>
      </c>
      <c r="E3" s="3">
        <f>IFERROR(__xludf.DUMMYFUNCTION("""COMPUTED_VALUE"""),13.0)</f>
        <v>13</v>
      </c>
      <c r="F3" s="3">
        <f>IFERROR(__xludf.DUMMYFUNCTION("""COMPUTED_VALUE"""),64.0)</f>
        <v>64</v>
      </c>
      <c r="G3" s="3">
        <f>IFERROR(__xludf.DUMMYFUNCTION("""COMPUTED_VALUE"""),26.0)</f>
        <v>26</v>
      </c>
      <c r="H3" s="3">
        <f>IFERROR(__xludf.DUMMYFUNCTION("""COMPUTED_VALUE"""),62.0)</f>
        <v>62</v>
      </c>
      <c r="I3" s="3">
        <f>IFERROR(__xludf.DUMMYFUNCTION("""COMPUTED_VALUE"""),33.0)</f>
        <v>33</v>
      </c>
      <c r="J3" s="3">
        <f>IFERROR(__xludf.DUMMYFUNCTION("""COMPUTED_VALUE"""),29.0)</f>
        <v>29</v>
      </c>
      <c r="K3" s="3">
        <f>IFERROR(__xludf.DUMMYFUNCTION("""COMPUTED_VALUE"""),24.0)</f>
        <v>24</v>
      </c>
      <c r="L3" s="3">
        <f>IFERROR(__xludf.DUMMYFUNCTION("""COMPUTED_VALUE"""),33.0)</f>
        <v>33</v>
      </c>
      <c r="M3" s="3">
        <f>IFERROR(__xludf.DUMMYFUNCTION("""COMPUTED_VALUE"""),100.0)</f>
        <v>100</v>
      </c>
      <c r="N3" s="3">
        <f>IFERROR(__xludf.DUMMYFUNCTION("""COMPUTED_VALUE"""),64.0)</f>
        <v>64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IFERROR(__xludf.DUMMYFUNCTION("""COMPUTED_VALUE"""),29.0)</f>
        <v>29</v>
      </c>
      <c r="S3" s="3">
        <f>IFERROR(__xludf.DUMMYFUNCTION("""COMPUTED_VALUE"""),64.0)</f>
        <v>64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IFERROR(__xludf.DUMMYFUNCTION("""COMPUTED_VALUE"""),56.0)</f>
        <v>56</v>
      </c>
      <c r="AF3" s="3">
        <f>IFERROR(__xludf.DUMMYFUNCTION("""COMPUTED_VALUE"""),52.0)</f>
        <v>52</v>
      </c>
      <c r="AG3" s="3">
        <f>IFERROR(__xludf.DUMMYFUNCTION("""COMPUTED_VALUE"""),69.0)</f>
        <v>69</v>
      </c>
      <c r="AH3" s="3">
        <f>IFERROR(__xludf.DUMMYFUNCTION("""COMPUTED_VALUE"""),43.0)</f>
        <v>43</v>
      </c>
      <c r="AI3" s="3">
        <f>IFERROR(__xludf.DUMMYFUNCTION("""COMPUTED_VALUE"""),100.0)</f>
        <v>100</v>
      </c>
      <c r="AJ3" s="3">
        <f>IFERROR(__xludf.DUMMYFUNCTION("""COMPUTED_VALUE"""),67.0)</f>
        <v>67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IFERROR(__xludf.DUMMYFUNCTION("""COMPUTED_VALUE"""),51.0)</f>
        <v>51</v>
      </c>
      <c r="AR3" s="3">
        <f>IFERROR(__xludf.DUMMYFUNCTION("""COMPUTED_VALUE"""),76.0)</f>
        <v>76</v>
      </c>
      <c r="AS3" s="3">
        <f>IFERROR(__xludf.DUMMYFUNCTION("""COMPUTED_VALUE"""),50.0)</f>
        <v>50</v>
      </c>
      <c r="AT3" s="3">
        <f>IFERROR(__xludf.DUMMYFUNCTION("""COMPUTED_VALUE"""),74.0)</f>
        <v>74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IFERROR(__xludf.DUMMYFUNCTION("""COMPUTED_VALUE"""),88.0)</f>
        <v>88</v>
      </c>
      <c r="BC3" s="3">
        <f>IFERROR(__xludf.DUMMYFUNCTION("""COMPUTED_VALUE"""),68.0)</f>
        <v>68</v>
      </c>
      <c r="BD3" s="3">
        <f>IFERROR(__xludf.DUMMYFUNCTION("""COMPUTED_VALUE"""),63.0)</f>
        <v>63</v>
      </c>
      <c r="BE3" s="3">
        <f>IFERROR(__xludf.DUMMYFUNCTION("""COMPUTED_VALUE"""),56.0)</f>
        <v>56</v>
      </c>
      <c r="BF3" s="3">
        <f>IFERROR(__xludf.DUMMYFUNCTION("""COMPUTED_VALUE"""),49.0)</f>
        <v>49</v>
      </c>
      <c r="BG3" s="3">
        <f>IFERROR(__xludf.DUMMYFUNCTION("""COMPUTED_VALUE"""),63.0)</f>
        <v>63</v>
      </c>
      <c r="BH3" s="3">
        <f>IFERROR(__xludf.DUMMYFUNCTION("""COMPUTED_VALUE"""),57.0)</f>
        <v>57</v>
      </c>
      <c r="BI3" s="3">
        <f>IFERROR(__xludf.DUMMYFUNCTION("""COMPUTED_VALUE"""),46.0)</f>
        <v>46</v>
      </c>
      <c r="BJ3" s="3">
        <f>IFERROR(__xludf.DUMMYFUNCTION("""COMPUTED_VALUE"""),26.0)</f>
        <v>26</v>
      </c>
      <c r="BK3" s="3">
        <f>IFERROR(__xludf.DUMMYFUNCTION("""COMPUTED_VALUE"""),12.0)</f>
        <v>12</v>
      </c>
      <c r="BL3" s="3">
        <f>IFERROR(__xludf.DUMMYFUNCTION("""COMPUTED_VALUE"""),64.0)</f>
        <v>64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IFERROR(__xludf.DUMMYFUNCTION("""COMPUTED_VALUE"""),17.0)</f>
        <v>17</v>
      </c>
      <c r="D4" s="3">
        <f>IFERROR(__xludf.DUMMYFUNCTION("""COMPUTED_VALUE"""),50.0)</f>
        <v>50</v>
      </c>
      <c r="E4" s="3">
        <f>IFERROR(__xludf.DUMMYFUNCTION("""COMPUTED_VALUE"""),100.0)</f>
        <v>100</v>
      </c>
      <c r="F4" s="3">
        <f>IFERROR(__xludf.DUMMYFUNCTION("""COMPUTED_VALUE"""),100.0)</f>
        <v>100</v>
      </c>
      <c r="G4" s="3">
        <f>IFERROR(__xludf.DUMMYFUNCTION("""COMPUTED_VALUE"""),37.0)</f>
        <v>37</v>
      </c>
      <c r="H4" s="3">
        <f>IFERROR(__xludf.DUMMYFUNCTION("""COMPUTED_VALUE"""),69.0)</f>
        <v>69</v>
      </c>
      <c r="I4" s="3">
        <f>IFERROR(__xludf.DUMMYFUNCTION("""COMPUTED_VALUE"""),38.0)</f>
        <v>38</v>
      </c>
      <c r="J4" s="3">
        <f>IFERROR(__xludf.DUMMYFUNCTION("""COMPUTED_VALUE"""),10.0)</f>
        <v>10</v>
      </c>
      <c r="K4" s="3">
        <f>IFERROR(__xludf.DUMMYFUNCTION("""COMPUTED_VALUE"""),6.0)</f>
        <v>6</v>
      </c>
      <c r="L4" s="3">
        <f>IFERROR(__xludf.DUMMYFUNCTION("""COMPUTED_VALUE"""),8.0)</f>
        <v>8</v>
      </c>
      <c r="M4" s="3">
        <f>IFERROR(__xludf.DUMMYFUNCTION("""COMPUTED_VALUE"""),19.0)</f>
        <v>19</v>
      </c>
      <c r="N4" s="3">
        <f>IFERROR(__xludf.DUMMYFUNCTION("""COMPUTED_VALUE"""),8.0)</f>
        <v>8</v>
      </c>
      <c r="O4" s="3">
        <f>IFERROR(__xludf.DUMMYFUNCTION("""COMPUTED_VALUE"""),14.0)</f>
        <v>14</v>
      </c>
      <c r="P4" s="3">
        <f>IFERROR(__xludf.DUMMYFUNCTION("""COMPUTED_VALUE"""),6.0)</f>
        <v>6</v>
      </c>
      <c r="Q4" s="3">
        <f>IFERROR(__xludf.DUMMYFUNCTION("""COMPUTED_VALUE"""),7.0)</f>
        <v>7</v>
      </c>
      <c r="R4" s="3">
        <f>IFERROR(__xludf.DUMMYFUNCTION("""COMPUTED_VALUE"""),13.0)</f>
        <v>13</v>
      </c>
      <c r="S4" s="3">
        <f>IFERROR(__xludf.DUMMYFUNCTION("""COMPUTED_VALUE"""),29.0)</f>
        <v>29</v>
      </c>
      <c r="T4" s="3">
        <f>IFERROR(__xludf.DUMMYFUNCTION("""COMPUTED_VALUE"""),4.0)</f>
        <v>4</v>
      </c>
      <c r="U4" s="3">
        <f>IFERROR(__xludf.DUMMYFUNCTION("""COMPUTED_VALUE"""),9.0)</f>
        <v>9</v>
      </c>
      <c r="V4" s="3">
        <f>IFERROR(__xludf.DUMMYFUNCTION("""COMPUTED_VALUE"""),43.0)</f>
        <v>43</v>
      </c>
      <c r="W4" s="3">
        <f>IFERROR(__xludf.DUMMYFUNCTION("""COMPUTED_VALUE"""),32.0)</f>
        <v>32</v>
      </c>
      <c r="X4" s="3">
        <f>IFERROR(__xludf.DUMMYFUNCTION("""COMPUTED_VALUE"""),42.0)</f>
        <v>42</v>
      </c>
      <c r="Y4" s="3">
        <f>IFERROR(__xludf.DUMMYFUNCTION("""COMPUTED_VALUE"""),33.0)</f>
        <v>33</v>
      </c>
      <c r="Z4" s="3">
        <f>IFERROR(__xludf.DUMMYFUNCTION("""COMPUTED_VALUE"""),9.0)</f>
        <v>9</v>
      </c>
      <c r="AA4" s="3">
        <f>IFERROR(__xludf.DUMMYFUNCTION("""COMPUTED_VALUE"""),21.0)</f>
        <v>21</v>
      </c>
      <c r="AB4" s="3">
        <f>IFERROR(__xludf.DUMMYFUNCTION("""COMPUTED_VALUE"""),21.0)</f>
        <v>21</v>
      </c>
      <c r="AC4" s="3">
        <f>IFERROR(__xludf.DUMMYFUNCTION("""COMPUTED_VALUE"""),56.0)</f>
        <v>56</v>
      </c>
      <c r="AD4" s="3">
        <f>IFERROR(__xludf.DUMMYFUNCTION("""COMPUTED_VALUE"""),37.0)</f>
        <v>37</v>
      </c>
      <c r="AE4" s="3">
        <f>IFERROR(__xludf.DUMMYFUNCTION("""COMPUTED_VALUE"""),37.0)</f>
        <v>37</v>
      </c>
      <c r="AF4" s="3">
        <f>IFERROR(__xludf.DUMMYFUNCTION("""COMPUTED_VALUE"""),35.0)</f>
        <v>35</v>
      </c>
      <c r="AG4" s="3">
        <f>IFERROR(__xludf.DUMMYFUNCTION("""COMPUTED_VALUE"""),50.0)</f>
        <v>50</v>
      </c>
      <c r="AH4" s="3">
        <f>IFERROR(__xludf.DUMMYFUNCTION("""COMPUTED_VALUE"""),100.0)</f>
        <v>100</v>
      </c>
      <c r="AI4" s="3">
        <f>IFERROR(__xludf.DUMMYFUNCTION("""COMPUTED_VALUE"""),37.0)</f>
        <v>37</v>
      </c>
      <c r="AJ4" s="3">
        <f>IFERROR(__xludf.DUMMYFUNCTION("""COMPUTED_VALUE"""),64.0)</f>
        <v>64</v>
      </c>
      <c r="AK4" s="3">
        <f>IFERROR(__xludf.DUMMYFUNCTION("""COMPUTED_VALUE"""),50.0)</f>
        <v>50</v>
      </c>
      <c r="AL4" s="3">
        <f>IFERROR(__xludf.DUMMYFUNCTION("""COMPUTED_VALUE"""),44.0)</f>
        <v>44</v>
      </c>
      <c r="AM4" s="3">
        <f>IFERROR(__xludf.DUMMYFUNCTION("""COMPUTED_VALUE"""),28.0)</f>
        <v>28</v>
      </c>
      <c r="AN4" s="3">
        <f>IFERROR(__xludf.DUMMYFUNCTION("""COMPUTED_VALUE"""),44.0)</f>
        <v>44</v>
      </c>
      <c r="AO4" s="3">
        <f>IFERROR(__xludf.DUMMYFUNCTION("""COMPUTED_VALUE"""),14.0)</f>
        <v>14</v>
      </c>
      <c r="AP4" s="3">
        <f>IFERROR(__xludf.DUMMYFUNCTION("""COMPUTED_VALUE"""),12.0)</f>
        <v>12</v>
      </c>
      <c r="AQ4" s="3">
        <f>IFERROR(__xludf.DUMMYFUNCTION("""COMPUTED_VALUE"""),8.0)</f>
        <v>8</v>
      </c>
      <c r="AR4" s="3">
        <f>IFERROR(__xludf.DUMMYFUNCTION("""COMPUTED_VALUE"""),32.0)</f>
        <v>32</v>
      </c>
      <c r="AS4" s="3">
        <f>IFERROR(__xludf.DUMMYFUNCTION("""COMPUTED_VALUE"""),100.0)</f>
        <v>100</v>
      </c>
      <c r="AT4" s="3">
        <f>IFERROR(__xludf.DUMMYFUNCTION("""COMPUTED_VALUE"""),65.0)</f>
        <v>65</v>
      </c>
      <c r="AU4" s="3">
        <f>IFERROR(__xludf.DUMMYFUNCTION("""COMPUTED_VALUE"""),100.0)</f>
        <v>100</v>
      </c>
      <c r="AV4" s="3">
        <f>IFERROR(__xludf.DUMMYFUNCTION("""COMPUTED_VALUE"""),29.0)</f>
        <v>29</v>
      </c>
      <c r="AW4" s="3">
        <f>IFERROR(__xludf.DUMMYFUNCTION("""COMPUTED_VALUE"""),17.0)</f>
        <v>17</v>
      </c>
      <c r="AX4" s="3">
        <f>IFERROR(__xludf.DUMMYFUNCTION("""COMPUTED_VALUE"""),94.0)</f>
        <v>94</v>
      </c>
      <c r="AY4" s="3">
        <f>IFERROR(__xludf.DUMMYFUNCTION("""COMPUTED_VALUE"""),38.0)</f>
        <v>38</v>
      </c>
      <c r="AZ4" s="3">
        <f>IFERROR(__xludf.DUMMYFUNCTION("""COMPUTED_VALUE"""),20.0)</f>
        <v>20</v>
      </c>
      <c r="BA4" s="3">
        <f>IFERROR(__xludf.DUMMYFUNCTION("""COMPUTED_VALUE"""),35.0)</f>
        <v>35</v>
      </c>
      <c r="BB4" s="3">
        <f>IFERROR(__xludf.DUMMYFUNCTION("""COMPUTED_VALUE"""),81.0)</f>
        <v>81</v>
      </c>
      <c r="BC4" s="3">
        <f>IFERROR(__xludf.DUMMYFUNCTION("""COMPUTED_VALUE"""),20.0)</f>
        <v>20</v>
      </c>
      <c r="BD4" s="3">
        <f>IFERROR(__xludf.DUMMYFUNCTION("""COMPUTED_VALUE"""),34.0)</f>
        <v>34</v>
      </c>
      <c r="BE4" s="3">
        <f>IFERROR(__xludf.DUMMYFUNCTION("""COMPUTED_VALUE"""),16.0)</f>
        <v>16</v>
      </c>
      <c r="BF4" s="3">
        <f>IFERROR(__xludf.DUMMYFUNCTION("""COMPUTED_VALUE"""),11.0)</f>
        <v>11</v>
      </c>
      <c r="BG4" s="3">
        <f>IFERROR(__xludf.DUMMYFUNCTION("""COMPUTED_VALUE"""),18.0)</f>
        <v>18</v>
      </c>
      <c r="BH4" s="3">
        <f>IFERROR(__xludf.DUMMYFUNCTION("""COMPUTED_VALUE"""),13.0)</f>
        <v>13</v>
      </c>
      <c r="BI4" s="3">
        <f>IFERROR(__xludf.DUMMYFUNCTION("""COMPUTED_VALUE"""),10.0)</f>
        <v>10</v>
      </c>
      <c r="BJ4" s="3">
        <f>IFERROR(__xludf.DUMMYFUNCTION("""COMPUTED_VALUE"""),3.0)</f>
        <v>3</v>
      </c>
      <c r="BK4" s="3">
        <f>IFERROR(__xludf.DUMMYFUNCTION("""COMPUTED_VALUE"""),3.0)</f>
        <v>3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IFERROR(__xludf.DUMMYFUNCTION("query(importrange(""https://docs.google.com/spreadsheets/d/1Aimy31Zwh1I1xd64gnv2RK-m7I4loVcUHZuxh183vgI/edit#gid=1813723422"",""Nevada!A3:XX15""),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IFERROR(__xludf.DUMMYFUNCTION("""COMPUTED_VALUE"""),41.0)</f>
        <v>41</v>
      </c>
      <c r="F2" s="3">
        <f>IFERROR(__xludf.DUMMYFUNCTION("""COMPUTED_VALUE"""),85.0)</f>
        <v>85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IFERROR(__xludf.DUMMYFUNCTION("""COMPUTED_VALUE"""),95.0)</f>
        <v>95</v>
      </c>
      <c r="P2" s="3">
        <f>IFERROR(__xludf.DUMMYFUNCTION("""COMPUTED_VALUE"""),21.0)</f>
        <v>21</v>
      </c>
      <c r="Q2" s="3">
        <f>IFERROR(__xludf.DUMMYFUNCTION("""COMPUTED_VALUE"""),48.0)</f>
        <v>48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IFERROR(__xludf.DUMMYFUNCTION("""COMPUTED_VALUE"""),27.0)</f>
        <v>27</v>
      </c>
      <c r="U2" s="3">
        <f>IFERROR(__xludf.DUMMYFUNCTION("""COMPUTED_VALUE"""),43.0)</f>
        <v>43</v>
      </c>
      <c r="V2" s="3">
        <f>IFERROR(__xludf.DUMMYFUNCTION("""COMPUTED_VALUE"""),51.0)</f>
        <v>51</v>
      </c>
      <c r="W2" s="3">
        <f>IFERROR(__xludf.DUMMYFUNCTION("""COMPUTED_VALUE"""),27.0)</f>
        <v>27</v>
      </c>
      <c r="X2" s="3">
        <f>IFERROR(__xludf.DUMMYFUNCTION("""COMPUTED_VALUE"""),83.0)</f>
        <v>83</v>
      </c>
      <c r="Y2" s="3">
        <f>IFERROR(__xludf.DUMMYFUNCTION("""COMPUTED_VALUE"""),100.0)</f>
        <v>100</v>
      </c>
      <c r="Z2" s="3">
        <f>IFERROR(__xludf.DUMMYFUNCTION("""COMPUTED_VALUE"""),45.0)</f>
        <v>45</v>
      </c>
      <c r="AA2" s="3">
        <f>IFERROR(__xludf.DUMMYFUNCTION("""COMPUTED_VALUE"""),90.0)</f>
        <v>90</v>
      </c>
      <c r="AB2" s="3">
        <f>IFERROR(__xludf.DUMMYFUNCTION("""COMPUTED_VALUE"""),72.0)</f>
        <v>72</v>
      </c>
      <c r="AC2" s="3">
        <f>IFERROR(__xludf.DUMMYFUNCTION("""COMPUTED_VALUE"""),97.0)</f>
        <v>97</v>
      </c>
      <c r="AD2" s="3">
        <f>IFERROR(__xludf.DUMMYFUNCTION("""COMPUTED_VALUE"""),100.0)</f>
        <v>100</v>
      </c>
      <c r="AE2" s="3">
        <f>IFERROR(__xludf.DUMMYFUNCTION("""COMPUTED_VALUE"""),90.0)</f>
        <v>90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IFERROR(__xludf.DUMMYFUNCTION("""COMPUTED_VALUE"""),46.0)</f>
        <v>46</v>
      </c>
      <c r="AI2" s="3">
        <f>IFERROR(__xludf.DUMMYFUNCTION("""COMPUTED_VALUE"""),61.0)</f>
        <v>61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IFERROR(__xludf.DUMMYFUNCTION("""COMPUTED_VALUE"""),91.0)</f>
        <v>91</v>
      </c>
      <c r="AN2" s="3">
        <f>IFERROR(__xludf.DUMMYFUNCTION("""COMPUTED_VALUE"""),100.0)</f>
        <v>100</v>
      </c>
      <c r="AO2" s="3">
        <f>IFERROR(__xludf.DUMMYFUNCTION("""COMPUTED_VALUE"""),46.0)</f>
        <v>46</v>
      </c>
      <c r="AP2" s="3">
        <f>IFERROR(__xludf.DUMMYFUNCTION("""COMPUTED_VALUE"""),86.0)</f>
        <v>86</v>
      </c>
      <c r="AQ2" s="3">
        <f>IFERROR(__xludf.DUMMYFUNCTION("""COMPUTED_VALUE"""),100.0)</f>
        <v>100</v>
      </c>
      <c r="AR2" s="3">
        <f>IFERROR(__xludf.DUMMYFUNCTION("""COMPUTED_VALUE"""),64.0)</f>
        <v>64</v>
      </c>
      <c r="AS2" s="3">
        <f>IFERROR(__xludf.DUMMYFUNCTION("""COMPUTED_VALUE"""),33.0)</f>
        <v>33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IFERROR(__xludf.DUMMYFUNCTION("""COMPUTED_VALUE"""),81.0)</f>
        <v>81</v>
      </c>
      <c r="AW2" s="3">
        <f>IFERROR(__xludf.DUMMYFUNCTION("""COMPUTED_VALUE"""),92.0)</f>
        <v>92</v>
      </c>
      <c r="AX2" s="3">
        <f>IFERROR(__xludf.DUMMYFUNCTION("""COMPUTED_VALUE"""),77.0)</f>
        <v>77</v>
      </c>
      <c r="AY2" s="3">
        <f>IFERROR(__xludf.DUMMYFUNCTION("""COMPUTED_VALUE"""),57.0)</f>
        <v>57</v>
      </c>
      <c r="AZ2" s="3">
        <f>IFERROR(__xludf.DUMMYFUNCTION("""COMPUTED_VALUE"""),84.0)</f>
        <v>84</v>
      </c>
      <c r="BA2" s="3">
        <f>IFERROR(__xludf.DUMMYFUNCTION("""COMPUTED_VALUE"""),100.0)</f>
        <v>100</v>
      </c>
      <c r="BB2" s="3">
        <f>IFERROR(__xludf.DUMMYFUNCTION("""COMPUTED_VALUE"""),100.0)</f>
        <v>100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IFERROR(__xludf.DUMMYFUNCTION("""COMPUTED_VALUE"""),79.0)</f>
        <v>79</v>
      </c>
      <c r="D3" s="3">
        <f>IFERROR(__xludf.DUMMYFUNCTION("""COMPUTED_VALUE"""),71.0)</f>
        <v>71</v>
      </c>
      <c r="E3" s="3">
        <f>IFERROR(__xludf.DUMMYFUNCTION("""COMPUTED_VALUE"""),24.0)</f>
        <v>24</v>
      </c>
      <c r="F3" s="3">
        <f>IFERROR(__xludf.DUMMYFUNCTION("""COMPUTED_VALUE"""),100.0)</f>
        <v>100</v>
      </c>
      <c r="G3" s="3">
        <f>IFERROR(__xludf.DUMMYFUNCTION("""COMPUTED_VALUE"""),41.0)</f>
        <v>41</v>
      </c>
      <c r="H3" s="3">
        <f>IFERROR(__xludf.DUMMYFUNCTION("""COMPUTED_VALUE"""),35.0)</f>
        <v>35</v>
      </c>
      <c r="I3" s="3">
        <f>IFERROR(__xludf.DUMMYFUNCTION("""COMPUTED_VALUE"""),50.0)</f>
        <v>50</v>
      </c>
      <c r="J3" s="3">
        <f>IFERROR(__xludf.DUMMYFUNCTION("""COMPUTED_VALUE"""),26.0)</f>
        <v>26</v>
      </c>
      <c r="K3" s="3">
        <f>IFERROR(__xludf.DUMMYFUNCTION("""COMPUTED_VALUE"""),32.0)</f>
        <v>32</v>
      </c>
      <c r="L3" s="3">
        <f>IFERROR(__xludf.DUMMYFUNCTION("""COMPUTED_VALUE"""),55.0)</f>
        <v>55</v>
      </c>
      <c r="M3" s="3">
        <f>IFERROR(__xludf.DUMMYFUNCTION("""COMPUTED_VALUE"""),68.0)</f>
        <v>68</v>
      </c>
      <c r="N3" s="3">
        <f>IFERROR(__xludf.DUMMYFUNCTION("""COMPUTED_VALUE"""),44.0)</f>
        <v>44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IFERROR(__xludf.DUMMYFUNCTION("""COMPUTED_VALUE"""),29.0)</f>
        <v>29</v>
      </c>
      <c r="S3" s="3">
        <f>IFERROR(__xludf.DUMMYFUNCTION("""COMPUTED_VALUE"""),100.0)</f>
        <v>100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IFERROR(__xludf.DUMMYFUNCTION("""COMPUTED_VALUE"""),76.0)</f>
        <v>76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IFERROR(__xludf.DUMMYFUNCTION("""COMPUTED_VALUE"""),95.0)</f>
        <v>95</v>
      </c>
      <c r="AE3" s="3">
        <f>IFERROR(__xludf.DUMMYFUNCTION("""COMPUTED_VALUE"""),100.0)</f>
        <v>100</v>
      </c>
      <c r="AF3" s="3">
        <f>IFERROR(__xludf.DUMMYFUNCTION("""COMPUTED_VALUE"""),68.0)</f>
        <v>68</v>
      </c>
      <c r="AG3" s="3">
        <f>IFERROR(__xludf.DUMMYFUNCTION("""COMPUTED_VALUE"""),38.0)</f>
        <v>38</v>
      </c>
      <c r="AH3" s="3">
        <f>IFERROR(__xludf.DUMMYFUNCTION("""COMPUTED_VALUE"""),57.0)</f>
        <v>57</v>
      </c>
      <c r="AI3" s="3">
        <f>IFERROR(__xludf.DUMMYFUNCTION("""COMPUTED_VALUE"""),100.0)</f>
        <v>100</v>
      </c>
      <c r="AJ3" s="3">
        <f>IFERROR(__xludf.DUMMYFUNCTION("""COMPUTED_VALUE"""),95.0)</f>
        <v>95</v>
      </c>
      <c r="AK3" s="3">
        <f>IFERROR(__xludf.DUMMYFUNCTION("""COMPUTED_VALUE"""),100.0)</f>
        <v>100</v>
      </c>
      <c r="AL3" s="3">
        <f>IFERROR(__xludf.DUMMYFUNCTION("""COMPUTED_VALUE"""),91.0)</f>
        <v>91</v>
      </c>
      <c r="AM3" s="3">
        <f>IFERROR(__xludf.DUMMYFUNCTION("""COMPUTED_VALUE"""),100.0)</f>
        <v>100</v>
      </c>
      <c r="AN3" s="3">
        <f>IFERROR(__xludf.DUMMYFUNCTION("""COMPUTED_VALUE"""),82.0)</f>
        <v>82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IFERROR(__xludf.DUMMYFUNCTION("""COMPUTED_VALUE"""),70.0)</f>
        <v>70</v>
      </c>
      <c r="AR3" s="3">
        <f>IFERROR(__xludf.DUMMYFUNCTION("""COMPUTED_VALUE"""),100.0)</f>
        <v>100</v>
      </c>
      <c r="AS3" s="3">
        <f>IFERROR(__xludf.DUMMYFUNCTION("""COMPUTED_VALUE"""),28.0)</f>
        <v>28</v>
      </c>
      <c r="AT3" s="3">
        <f>IFERROR(__xludf.DUMMYFUNCTION("""COMPUTED_VALUE"""),81.0)</f>
        <v>81</v>
      </c>
      <c r="AU3" s="3">
        <f>IFERROR(__xludf.DUMMYFUNCTION("""COMPUTED_VALUE"""),75.0)</f>
        <v>75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IFERROR(__xludf.DUMMYFUNCTION("""COMPUTED_VALUE"""),91.0)</f>
        <v>91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IFERROR(__xludf.DUMMYFUNCTION("""COMPUTED_VALUE"""),75.0)</f>
        <v>75</v>
      </c>
      <c r="BC3" s="3">
        <f>IFERROR(__xludf.DUMMYFUNCTION("""COMPUTED_VALUE"""),81.0)</f>
        <v>81</v>
      </c>
      <c r="BD3" s="3">
        <f>IFERROR(__xludf.DUMMYFUNCTION("""COMPUTED_VALUE"""),62.0)</f>
        <v>62</v>
      </c>
      <c r="BE3" s="3">
        <f>IFERROR(__xludf.DUMMYFUNCTION("""COMPUTED_VALUE"""),55.0)</f>
        <v>55</v>
      </c>
      <c r="BF3" s="3">
        <f>IFERROR(__xludf.DUMMYFUNCTION("""COMPUTED_VALUE"""),35.0)</f>
        <v>35</v>
      </c>
      <c r="BG3" s="3">
        <f>IFERROR(__xludf.DUMMYFUNCTION("""COMPUTED_VALUE"""),44.0)</f>
        <v>44</v>
      </c>
      <c r="BH3" s="3">
        <f>IFERROR(__xludf.DUMMYFUNCTION("""COMPUTED_VALUE"""),42.0)</f>
        <v>42</v>
      </c>
      <c r="BI3" s="3">
        <f>IFERROR(__xludf.DUMMYFUNCTION("""COMPUTED_VALUE"""),42.0)</f>
        <v>42</v>
      </c>
      <c r="BJ3" s="3">
        <f>IFERROR(__xludf.DUMMYFUNCTION("""COMPUTED_VALUE"""),25.0)</f>
        <v>25</v>
      </c>
      <c r="BK3" s="3">
        <f>IFERROR(__xludf.DUMMYFUNCTION("""COMPUTED_VALUE"""),17.0)</f>
        <v>17</v>
      </c>
      <c r="BL3" s="3">
        <f>IFERROR(__xludf.DUMMYFUNCTION("""COMPUTED_VALUE"""),58.0)</f>
        <v>58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IFERROR(__xludf.DUMMYFUNCTION("""COMPUTED_VALUE"""),16.0)</f>
        <v>16</v>
      </c>
      <c r="D4" s="3">
        <f>IFERROR(__xludf.DUMMYFUNCTION("""COMPUTED_VALUE"""),14.0)</f>
        <v>14</v>
      </c>
      <c r="E4" s="3">
        <f>IFERROR(__xludf.DUMMYFUNCTION("""COMPUTED_VALUE"""),100.0)</f>
        <v>100</v>
      </c>
      <c r="F4" s="3">
        <f>IFERROR(__xludf.DUMMYFUNCTION("""COMPUTED_VALUE"""),65.0)</f>
        <v>65</v>
      </c>
      <c r="G4" s="3">
        <f>IFERROR(__xludf.DUMMYFUNCTION("""COMPUTED_VALUE"""),24.0)</f>
        <v>24</v>
      </c>
      <c r="H4" s="3">
        <f>IFERROR(__xludf.DUMMYFUNCTION("""COMPUTED_VALUE"""),48.0)</f>
        <v>48</v>
      </c>
      <c r="I4" s="3">
        <f>IFERROR(__xludf.DUMMYFUNCTION("""COMPUTED_VALUE"""),65.0)</f>
        <v>65</v>
      </c>
      <c r="J4" s="3">
        <f>IFERROR(__xludf.DUMMYFUNCTION("""COMPUTED_VALUE"""),11.0)</f>
        <v>11</v>
      </c>
      <c r="K4" s="3">
        <f>IFERROR(__xludf.DUMMYFUNCTION("""COMPUTED_VALUE"""),12.0)</f>
        <v>12</v>
      </c>
      <c r="L4" s="3">
        <f>IFERROR(__xludf.DUMMYFUNCTION("""COMPUTED_VALUE"""),7.0)</f>
        <v>7</v>
      </c>
      <c r="M4" s="3">
        <f>IFERROR(__xludf.DUMMYFUNCTION("""COMPUTED_VALUE"""),26.0)</f>
        <v>26</v>
      </c>
      <c r="N4" s="3">
        <f>IFERROR(__xludf.DUMMYFUNCTION("""COMPUTED_VALUE"""),13.0)</f>
        <v>13</v>
      </c>
      <c r="O4" s="3">
        <f>IFERROR(__xludf.DUMMYFUNCTION("""COMPUTED_VALUE"""),10.0)</f>
        <v>10</v>
      </c>
      <c r="P4" s="3">
        <f>IFERROR(__xludf.DUMMYFUNCTION("""COMPUTED_VALUE"""),8.0)</f>
        <v>8</v>
      </c>
      <c r="Q4" s="3">
        <f>IFERROR(__xludf.DUMMYFUNCTION("""COMPUTED_VALUE"""),4.0)</f>
        <v>4</v>
      </c>
      <c r="R4" s="3">
        <f>IFERROR(__xludf.DUMMYFUNCTION("""COMPUTED_VALUE"""),14.0)</f>
        <v>14</v>
      </c>
      <c r="S4" s="3">
        <f>IFERROR(__xludf.DUMMYFUNCTION("""COMPUTED_VALUE"""),17.0)</f>
        <v>17</v>
      </c>
      <c r="T4" s="3">
        <f>IFERROR(__xludf.DUMMYFUNCTION("""COMPUTED_VALUE"""),3.0)</f>
        <v>3</v>
      </c>
      <c r="U4" s="3">
        <f>IFERROR(__xludf.DUMMYFUNCTION("""COMPUTED_VALUE"""),0.0)</f>
        <v>0</v>
      </c>
      <c r="V4" s="3">
        <f>IFERROR(__xludf.DUMMYFUNCTION("""COMPUTED_VALUE"""),69.0)</f>
        <v>69</v>
      </c>
      <c r="W4" s="3">
        <f>IFERROR(__xludf.DUMMYFUNCTION("""COMPUTED_VALUE"""),68.0)</f>
        <v>68</v>
      </c>
      <c r="X4" s="3">
        <f>IFERROR(__xludf.DUMMYFUNCTION("""COMPUTED_VALUE"""),17.0)</f>
        <v>17</v>
      </c>
      <c r="Y4" s="3">
        <f>IFERROR(__xludf.DUMMYFUNCTION("""COMPUTED_VALUE"""),15.0)</f>
        <v>15</v>
      </c>
      <c r="Z4" s="3">
        <f>IFERROR(__xludf.DUMMYFUNCTION("""COMPUTED_VALUE"""),20.0)</f>
        <v>20</v>
      </c>
      <c r="AA4" s="3">
        <f>IFERROR(__xludf.DUMMYFUNCTION("""COMPUTED_VALUE"""),17.0)</f>
        <v>17</v>
      </c>
      <c r="AB4" s="3">
        <f>IFERROR(__xludf.DUMMYFUNCTION("""COMPUTED_VALUE"""),10.0)</f>
        <v>10</v>
      </c>
      <c r="AC4" s="3">
        <f>IFERROR(__xludf.DUMMYFUNCTION("""COMPUTED_VALUE"""),80.0)</f>
        <v>80</v>
      </c>
      <c r="AD4" s="3">
        <f>IFERROR(__xludf.DUMMYFUNCTION("""COMPUTED_VALUE"""),16.0)</f>
        <v>16</v>
      </c>
      <c r="AE4" s="3">
        <f>IFERROR(__xludf.DUMMYFUNCTION("""COMPUTED_VALUE"""),24.0)</f>
        <v>24</v>
      </c>
      <c r="AF4" s="3">
        <f>IFERROR(__xludf.DUMMYFUNCTION("""COMPUTED_VALUE"""),41.0)</f>
        <v>41</v>
      </c>
      <c r="AG4" s="3">
        <f>IFERROR(__xludf.DUMMYFUNCTION("""COMPUTED_VALUE"""),45.0)</f>
        <v>45</v>
      </c>
      <c r="AH4" s="3">
        <f>IFERROR(__xludf.DUMMYFUNCTION("""COMPUTED_VALUE"""),100.0)</f>
        <v>100</v>
      </c>
      <c r="AI4" s="3">
        <f>IFERROR(__xludf.DUMMYFUNCTION("""COMPUTED_VALUE"""),35.0)</f>
        <v>35</v>
      </c>
      <c r="AJ4" s="3">
        <f>IFERROR(__xludf.DUMMYFUNCTION("""COMPUTED_VALUE"""),21.0)</f>
        <v>21</v>
      </c>
      <c r="AK4" s="3">
        <f>IFERROR(__xludf.DUMMYFUNCTION("""COMPUTED_VALUE"""),49.0)</f>
        <v>49</v>
      </c>
      <c r="AL4" s="3">
        <f>IFERROR(__xludf.DUMMYFUNCTION("""COMPUTED_VALUE"""),46.0)</f>
        <v>46</v>
      </c>
      <c r="AM4" s="3">
        <f>IFERROR(__xludf.DUMMYFUNCTION("""COMPUTED_VALUE"""),17.0)</f>
        <v>17</v>
      </c>
      <c r="AN4" s="3">
        <f>IFERROR(__xludf.DUMMYFUNCTION("""COMPUTED_VALUE"""),23.0)</f>
        <v>23</v>
      </c>
      <c r="AO4" s="3">
        <f>IFERROR(__xludf.DUMMYFUNCTION("""COMPUTED_VALUE"""),13.0)</f>
        <v>13</v>
      </c>
      <c r="AP4" s="3">
        <f>IFERROR(__xludf.DUMMYFUNCTION("""COMPUTED_VALUE"""),14.0)</f>
        <v>14</v>
      </c>
      <c r="AQ4" s="3">
        <f>IFERROR(__xludf.DUMMYFUNCTION("""COMPUTED_VALUE"""),6.0)</f>
        <v>6</v>
      </c>
      <c r="AR4" s="3">
        <f>IFERROR(__xludf.DUMMYFUNCTION("""COMPUTED_VALUE"""),55.0)</f>
        <v>55</v>
      </c>
      <c r="AS4" s="3">
        <f>IFERROR(__xludf.DUMMYFUNCTION("""COMPUTED_VALUE"""),100.0)</f>
        <v>100</v>
      </c>
      <c r="AT4" s="3">
        <f>IFERROR(__xludf.DUMMYFUNCTION("""COMPUTED_VALUE"""),84.0)</f>
        <v>84</v>
      </c>
      <c r="AU4" s="3">
        <f>IFERROR(__xludf.DUMMYFUNCTION("""COMPUTED_VALUE"""),58.0)</f>
        <v>58</v>
      </c>
      <c r="AV4" s="3">
        <f>IFERROR(__xludf.DUMMYFUNCTION("""COMPUTED_VALUE"""),55.0)</f>
        <v>55</v>
      </c>
      <c r="AW4" s="3">
        <f>IFERROR(__xludf.DUMMYFUNCTION("""COMPUTED_VALUE"""),19.0)</f>
        <v>19</v>
      </c>
      <c r="AX4" s="3">
        <f>IFERROR(__xludf.DUMMYFUNCTION("""COMPUTED_VALUE"""),100.0)</f>
        <v>100</v>
      </c>
      <c r="AY4" s="3">
        <f>IFERROR(__xludf.DUMMYFUNCTION("""COMPUTED_VALUE"""),57.0)</f>
        <v>57</v>
      </c>
      <c r="AZ4" s="3">
        <f>IFERROR(__xludf.DUMMYFUNCTION("""COMPUTED_VALUE"""),31.0)</f>
        <v>31</v>
      </c>
      <c r="BA4" s="3">
        <f>IFERROR(__xludf.DUMMYFUNCTION("""COMPUTED_VALUE"""),27.0)</f>
        <v>27</v>
      </c>
      <c r="BB4" s="3">
        <f>IFERROR(__xludf.DUMMYFUNCTION("""COMPUTED_VALUE"""),75.0)</f>
        <v>75</v>
      </c>
      <c r="BC4" s="3">
        <f>IFERROR(__xludf.DUMMYFUNCTION("""COMPUTED_VALUE"""),26.0)</f>
        <v>26</v>
      </c>
      <c r="BD4" s="3">
        <f>IFERROR(__xludf.DUMMYFUNCTION("""COMPUTED_VALUE"""),13.0)</f>
        <v>13</v>
      </c>
      <c r="BE4" s="3">
        <f>IFERROR(__xludf.DUMMYFUNCTION("""COMPUTED_VALUE"""),12.0)</f>
        <v>12</v>
      </c>
      <c r="BF4" s="3">
        <f>IFERROR(__xludf.DUMMYFUNCTION("""COMPUTED_VALUE"""),17.0)</f>
        <v>17</v>
      </c>
      <c r="BG4" s="3">
        <f>IFERROR(__xludf.DUMMYFUNCTION("""COMPUTED_VALUE"""),18.0)</f>
        <v>18</v>
      </c>
      <c r="BH4" s="3">
        <f>IFERROR(__xludf.DUMMYFUNCTION("""COMPUTED_VALUE"""),7.0)</f>
        <v>7</v>
      </c>
      <c r="BI4" s="3">
        <f>IFERROR(__xludf.DUMMYFUNCTION("""COMPUTED_VALUE"""),8.0)</f>
        <v>8</v>
      </c>
      <c r="BJ4" s="3">
        <f>IFERROR(__xludf.DUMMYFUNCTION("""COMPUTED_VALUE"""),3.0)</f>
        <v>3</v>
      </c>
      <c r="BK4" s="3">
        <f>IFERROR(__xludf.DUMMYFUNCTION("""COMPUTED_VALUE"""),3.0)</f>
        <v>3</v>
      </c>
      <c r="BL4" s="3">
        <f>IFERROR(__xludf.DUMMYFUNCTION("""COMPUTED_VALUE"""),5.0)</f>
        <v>5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IFERROR(__xludf.DUMMYFUNCTION("query(importrange(""https://docs.google.com/spreadsheets/d/1Aimy31Zwh1I1xd64gnv2RK-m7I4loVcUHZuxh183vgI/edit#gid=1813723422"",""New York!A3:XX15""),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IFERROR(__xludf.DUMMYFUNCTION("""COMPUTED_VALUE"""),91.0)</f>
        <v>91</v>
      </c>
      <c r="D2" s="3">
        <f>IFERROR(__xludf.DUMMYFUNCTION("""COMPUTED_VALUE"""),88.0)</f>
        <v>88</v>
      </c>
      <c r="E2" s="3">
        <f>IFERROR(__xludf.DUMMYFUNCTION("""COMPUTED_VALUE"""),34.0)</f>
        <v>34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IFERROR(__xludf.DUMMYFUNCTION("""COMPUTED_VALUE"""),94.0)</f>
        <v>94</v>
      </c>
      <c r="N2" s="3">
        <f>IFERROR(__xludf.DUMMYFUNCTION("""COMPUTED_VALUE"""),100.0)</f>
        <v>100</v>
      </c>
      <c r="O2" s="3">
        <f>IFERROR(__xludf.DUMMYFUNCTION("""COMPUTED_VALUE"""),97.0)</f>
        <v>97</v>
      </c>
      <c r="P2" s="3">
        <f>IFERROR(__xludf.DUMMYFUNCTION("""COMPUTED_VALUE"""),24.0)</f>
        <v>24</v>
      </c>
      <c r="Q2" s="3">
        <f>IFERROR(__xludf.DUMMYFUNCTION("""COMPUTED_VALUE"""),47.0)</f>
        <v>47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IFERROR(__xludf.DUMMYFUNCTION("""COMPUTED_VALUE"""),31.0)</f>
        <v>31</v>
      </c>
      <c r="U2" s="3">
        <f>IFERROR(__xludf.DUMMYFUNCTION("""COMPUTED_VALUE"""),43.0)</f>
        <v>43</v>
      </c>
      <c r="V2" s="3">
        <f>IFERROR(__xludf.DUMMYFUNCTION("""COMPUTED_VALUE"""),59.0)</f>
        <v>59</v>
      </c>
      <c r="W2" s="3">
        <f>IFERROR(__xludf.DUMMYFUNCTION("""COMPUTED_VALUE"""),67.0)</f>
        <v>67</v>
      </c>
      <c r="X2" s="3">
        <f>IFERROR(__xludf.DUMMYFUNCTION("""COMPUTED_VALUE"""),65.0)</f>
        <v>65</v>
      </c>
      <c r="Y2" s="3">
        <f>IFERROR(__xludf.DUMMYFUNCTION("""COMPUTED_VALUE"""),65.0)</f>
        <v>65</v>
      </c>
      <c r="Z2" s="3">
        <f>IFERROR(__xludf.DUMMYFUNCTION("""COMPUTED_VALUE"""),46.0)</f>
        <v>46</v>
      </c>
      <c r="AA2" s="3">
        <f>IFERROR(__xludf.DUMMYFUNCTION("""COMPUTED_VALUE"""),69.0)</f>
        <v>69</v>
      </c>
      <c r="AB2" s="3">
        <f>IFERROR(__xludf.DUMMYFUNCTION("""COMPUTED_VALUE"""),74.0)</f>
        <v>74</v>
      </c>
      <c r="AC2" s="3">
        <f>IFERROR(__xludf.DUMMYFUNCTION("""COMPUTED_VALUE"""),64.0)</f>
        <v>64</v>
      </c>
      <c r="AD2" s="3">
        <f>IFERROR(__xludf.DUMMYFUNCTION("""COMPUTED_VALUE"""),58.0)</f>
        <v>58</v>
      </c>
      <c r="AE2" s="3">
        <f>IFERROR(__xludf.DUMMYFUNCTION("""COMPUTED_VALUE"""),86.0)</f>
        <v>86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IFERROR(__xludf.DUMMYFUNCTION("""COMPUTED_VALUE"""),37.0)</f>
        <v>37</v>
      </c>
      <c r="AI2" s="3">
        <f>IFERROR(__xludf.DUMMYFUNCTION("""COMPUTED_VALUE"""),78.0)</f>
        <v>78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IFERROR(__xludf.DUMMYFUNCTION("""COMPUTED_VALUE"""),87.0)</f>
        <v>87</v>
      </c>
      <c r="AM2" s="3">
        <f>IFERROR(__xludf.DUMMYFUNCTION("""COMPUTED_VALUE"""),87.0)</f>
        <v>87</v>
      </c>
      <c r="AN2" s="3">
        <f>IFERROR(__xludf.DUMMYFUNCTION("""COMPUTED_VALUE"""),59.0)</f>
        <v>59</v>
      </c>
      <c r="AO2" s="3">
        <f>IFERROR(__xludf.DUMMYFUNCTION("""COMPUTED_VALUE"""),43.0)</f>
        <v>43</v>
      </c>
      <c r="AP2" s="3">
        <f>IFERROR(__xludf.DUMMYFUNCTION("""COMPUTED_VALUE"""),100.0)</f>
        <v>100</v>
      </c>
      <c r="AQ2" s="3">
        <f>IFERROR(__xludf.DUMMYFUNCTION("""COMPUTED_VALUE"""),100.0)</f>
        <v>100</v>
      </c>
      <c r="AR2" s="3">
        <f>IFERROR(__xludf.DUMMYFUNCTION("""COMPUTED_VALUE"""),92.0)</f>
        <v>92</v>
      </c>
      <c r="AS2" s="3">
        <f>IFERROR(__xludf.DUMMYFUNCTION("""COMPUTED_VALUE"""),77.0)</f>
        <v>77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IFERROR(__xludf.DUMMYFUNCTION("""COMPUTED_VALUE"""),100.0)</f>
        <v>100</v>
      </c>
      <c r="AX2" s="3">
        <f>IFERROR(__xludf.DUMMYFUNCTION("""COMPUTED_VALUE"""),91.0)</f>
        <v>91</v>
      </c>
      <c r="AY2" s="3">
        <f>IFERROR(__xludf.DUMMYFUNCTION("""COMPUTED_VALUE"""),70.0)</f>
        <v>70</v>
      </c>
      <c r="AZ2" s="3">
        <f>IFERROR(__xludf.DUMMYFUNCTION("""COMPUTED_VALUE"""),70.0)</f>
        <v>70</v>
      </c>
      <c r="BA2" s="3">
        <f>IFERROR(__xludf.DUMMYFUNCTION("""COMPUTED_VALUE"""),100.0)</f>
        <v>100</v>
      </c>
      <c r="BB2" s="3">
        <f>IFERROR(__xludf.DUMMYFUNCTION("""COMPUTED_VALUE"""),100.0)</f>
        <v>100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IFERROR(__xludf.DUMMYFUNCTION("""COMPUTED_VALUE"""),100.0)</f>
        <v>100</v>
      </c>
      <c r="E3" s="3">
        <f>IFERROR(__xludf.DUMMYFUNCTION("""COMPUTED_VALUE"""),27.0)</f>
        <v>27</v>
      </c>
      <c r="F3" s="3">
        <f>IFERROR(__xludf.DUMMYFUNCTION("""COMPUTED_VALUE"""),100.0)</f>
        <v>100</v>
      </c>
      <c r="G3" s="3">
        <f>IFERROR(__xludf.DUMMYFUNCTION("""COMPUTED_VALUE"""),42.0)</f>
        <v>42</v>
      </c>
      <c r="H3" s="3">
        <f>IFERROR(__xludf.DUMMYFUNCTION("""COMPUTED_VALUE"""),50.0)</f>
        <v>50</v>
      </c>
      <c r="I3" s="3">
        <f>IFERROR(__xludf.DUMMYFUNCTION("""COMPUTED_VALUE"""),71.0)</f>
        <v>71</v>
      </c>
      <c r="J3" s="3">
        <f>IFERROR(__xludf.DUMMYFUNCTION("""COMPUTED_VALUE"""),24.0)</f>
        <v>24</v>
      </c>
      <c r="K3" s="3">
        <f>IFERROR(__xludf.DUMMYFUNCTION("""COMPUTED_VALUE"""),25.0)</f>
        <v>25</v>
      </c>
      <c r="L3" s="3">
        <f>IFERROR(__xludf.DUMMYFUNCTION("""COMPUTED_VALUE"""),31.0)</f>
        <v>31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IFERROR(__xludf.DUMMYFUNCTION("""COMPUTED_VALUE"""),32.0)</f>
        <v>32</v>
      </c>
      <c r="S3" s="3">
        <f>IFERROR(__xludf.DUMMYFUNCTION("""COMPUTED_VALUE"""),73.0)</f>
        <v>73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IFERROR(__xludf.DUMMYFUNCTION("""COMPUTED_VALUE"""),75.0)</f>
        <v>75</v>
      </c>
      <c r="AG3" s="3">
        <f>IFERROR(__xludf.DUMMYFUNCTION("""COMPUTED_VALUE"""),53.0)</f>
        <v>53</v>
      </c>
      <c r="AH3" s="3">
        <f>IFERROR(__xludf.DUMMYFUNCTION("""COMPUTED_VALUE"""),60.0)</f>
        <v>60</v>
      </c>
      <c r="AI3" s="3">
        <f>IFERROR(__xludf.DUMMYFUNCTION("""COMPUTED_VALUE"""),100.0)</f>
        <v>100</v>
      </c>
      <c r="AJ3" s="3">
        <f>IFERROR(__xludf.DUMMYFUNCTION("""COMPUTED_VALUE"""),96.0)</f>
        <v>96</v>
      </c>
      <c r="AK3" s="3">
        <f>IFERROR(__xludf.DUMMYFUNCTION("""COMPUTED_VALUE"""),93.0)</f>
        <v>93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IFERROR(__xludf.DUMMYFUNCTION("""COMPUTED_VALUE"""),90.0)</f>
        <v>90</v>
      </c>
      <c r="AQ3" s="3">
        <f>IFERROR(__xludf.DUMMYFUNCTION("""COMPUTED_VALUE"""),69.0)</f>
        <v>69</v>
      </c>
      <c r="AR3" s="3">
        <f>IFERROR(__xludf.DUMMYFUNCTION("""COMPUTED_VALUE"""),100.0)</f>
        <v>100</v>
      </c>
      <c r="AS3" s="3">
        <f>IFERROR(__xludf.DUMMYFUNCTION("""COMPUTED_VALUE"""),37.0)</f>
        <v>37</v>
      </c>
      <c r="AT3" s="3">
        <f>IFERROR(__xludf.DUMMYFUNCTION("""COMPUTED_VALUE"""),100.0)</f>
        <v>100</v>
      </c>
      <c r="AU3" s="3">
        <f>IFERROR(__xludf.DUMMYFUNCTION("""COMPUTED_VALUE"""),98.0)</f>
        <v>98</v>
      </c>
      <c r="AV3" s="3">
        <f>IFERROR(__xludf.DUMMYFUNCTION("""COMPUTED_VALUE"""),87.0)</f>
        <v>87</v>
      </c>
      <c r="AW3" s="3">
        <f>IFERROR(__xludf.DUMMYFUNCTION("""COMPUTED_VALUE"""),99.0)</f>
        <v>99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IFERROR(__xludf.DUMMYFUNCTION("""COMPUTED_VALUE"""),91.0)</f>
        <v>91</v>
      </c>
      <c r="BB3" s="3">
        <f>IFERROR(__xludf.DUMMYFUNCTION("""COMPUTED_VALUE"""),93.0)</f>
        <v>93</v>
      </c>
      <c r="BC3" s="3">
        <f>IFERROR(__xludf.DUMMYFUNCTION("""COMPUTED_VALUE"""),59.0)</f>
        <v>59</v>
      </c>
      <c r="BD3" s="3">
        <f>IFERROR(__xludf.DUMMYFUNCTION("""COMPUTED_VALUE"""),63.0)</f>
        <v>63</v>
      </c>
      <c r="BE3" s="3">
        <f>IFERROR(__xludf.DUMMYFUNCTION("""COMPUTED_VALUE"""),33.0)</f>
        <v>33</v>
      </c>
      <c r="BF3" s="3">
        <f>IFERROR(__xludf.DUMMYFUNCTION("""COMPUTED_VALUE"""),37.0)</f>
        <v>37</v>
      </c>
      <c r="BG3" s="3">
        <f>IFERROR(__xludf.DUMMYFUNCTION("""COMPUTED_VALUE"""),43.0)</f>
        <v>43</v>
      </c>
      <c r="BH3" s="3">
        <f>IFERROR(__xludf.DUMMYFUNCTION("""COMPUTED_VALUE"""),38.0)</f>
        <v>38</v>
      </c>
      <c r="BI3" s="3">
        <f>IFERROR(__xludf.DUMMYFUNCTION("""COMPUTED_VALUE"""),40.0)</f>
        <v>40</v>
      </c>
      <c r="BJ3" s="3">
        <f>IFERROR(__xludf.DUMMYFUNCTION("""COMPUTED_VALUE"""),24.0)</f>
        <v>24</v>
      </c>
      <c r="BK3" s="3">
        <f>IFERROR(__xludf.DUMMYFUNCTION("""COMPUTED_VALUE"""),17.0)</f>
        <v>17</v>
      </c>
      <c r="BL3" s="3">
        <f>IFERROR(__xludf.DUMMYFUNCTION("""COMPUTED_VALUE"""),64.0)</f>
        <v>64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IFERROR(__xludf.DUMMYFUNCTION("""COMPUTED_VALUE"""),9.0)</f>
        <v>9</v>
      </c>
      <c r="D4" s="3">
        <f>IFERROR(__xludf.DUMMYFUNCTION("""COMPUTED_VALUE"""),15.0)</f>
        <v>15</v>
      </c>
      <c r="E4" s="3">
        <f>IFERROR(__xludf.DUMMYFUNCTION("""COMPUTED_VALUE"""),100.0)</f>
        <v>100</v>
      </c>
      <c r="F4" s="3">
        <f>IFERROR(__xludf.DUMMYFUNCTION("""COMPUTED_VALUE"""),91.0)</f>
        <v>91</v>
      </c>
      <c r="G4" s="3">
        <f>IFERROR(__xludf.DUMMYFUNCTION("""COMPUTED_VALUE"""),26.0)</f>
        <v>26</v>
      </c>
      <c r="H4" s="3">
        <f>IFERROR(__xludf.DUMMYFUNCTION("""COMPUTED_VALUE"""),50.0)</f>
        <v>50</v>
      </c>
      <c r="I4" s="3">
        <f>IFERROR(__xludf.DUMMYFUNCTION("""COMPUTED_VALUE"""),52.0)</f>
        <v>52</v>
      </c>
      <c r="J4" s="3">
        <f>IFERROR(__xludf.DUMMYFUNCTION("""COMPUTED_VALUE"""),7.0)</f>
        <v>7</v>
      </c>
      <c r="K4" s="3">
        <f>IFERROR(__xludf.DUMMYFUNCTION("""COMPUTED_VALUE"""),7.0)</f>
        <v>7</v>
      </c>
      <c r="L4" s="3">
        <f>IFERROR(__xludf.DUMMYFUNCTION("""COMPUTED_VALUE"""),6.0)</f>
        <v>6</v>
      </c>
      <c r="M4" s="3">
        <f>IFERROR(__xludf.DUMMYFUNCTION("""COMPUTED_VALUE"""),24.0)</f>
        <v>24</v>
      </c>
      <c r="N4" s="3">
        <f>IFERROR(__xludf.DUMMYFUNCTION("""COMPUTED_VALUE"""),15.0)</f>
        <v>15</v>
      </c>
      <c r="O4" s="3">
        <f>IFERROR(__xludf.DUMMYFUNCTION("""COMPUTED_VALUE"""),16.0)</f>
        <v>16</v>
      </c>
      <c r="P4" s="3">
        <f>IFERROR(__xludf.DUMMYFUNCTION("""COMPUTED_VALUE"""),4.0)</f>
        <v>4</v>
      </c>
      <c r="Q4" s="3">
        <f>IFERROR(__xludf.DUMMYFUNCTION("""COMPUTED_VALUE"""),6.0)</f>
        <v>6</v>
      </c>
      <c r="R4" s="3">
        <f>IFERROR(__xludf.DUMMYFUNCTION("""COMPUTED_VALUE"""),7.0)</f>
        <v>7</v>
      </c>
      <c r="S4" s="3">
        <f>IFERROR(__xludf.DUMMYFUNCTION("""COMPUTED_VALUE"""),12.0)</f>
        <v>12</v>
      </c>
      <c r="T4" s="3">
        <f>IFERROR(__xludf.DUMMYFUNCTION("""COMPUTED_VALUE"""),3.0)</f>
        <v>3</v>
      </c>
      <c r="U4" s="3">
        <f>IFERROR(__xludf.DUMMYFUNCTION("""COMPUTED_VALUE"""),6.0)</f>
        <v>6</v>
      </c>
      <c r="V4" s="3">
        <f>IFERROR(__xludf.DUMMYFUNCTION("""COMPUTED_VALUE"""),27.0)</f>
        <v>27</v>
      </c>
      <c r="W4" s="3">
        <f>IFERROR(__xludf.DUMMYFUNCTION("""COMPUTED_VALUE"""),25.0)</f>
        <v>25</v>
      </c>
      <c r="X4" s="3">
        <f>IFERROR(__xludf.DUMMYFUNCTION("""COMPUTED_VALUE"""),16.0)</f>
        <v>16</v>
      </c>
      <c r="Y4" s="3">
        <f>IFERROR(__xludf.DUMMYFUNCTION("""COMPUTED_VALUE"""),13.0)</f>
        <v>13</v>
      </c>
      <c r="Z4" s="3">
        <f>IFERROR(__xludf.DUMMYFUNCTION("""COMPUTED_VALUE"""),11.0)</f>
        <v>11</v>
      </c>
      <c r="AA4" s="3">
        <f>IFERROR(__xludf.DUMMYFUNCTION("""COMPUTED_VALUE"""),11.0)</f>
        <v>11</v>
      </c>
      <c r="AB4" s="3">
        <f>IFERROR(__xludf.DUMMYFUNCTION("""COMPUTED_VALUE"""),13.0)</f>
        <v>13</v>
      </c>
      <c r="AC4" s="3">
        <f>IFERROR(__xludf.DUMMYFUNCTION("""COMPUTED_VALUE"""),65.0)</f>
        <v>65</v>
      </c>
      <c r="AD4" s="3">
        <f>IFERROR(__xludf.DUMMYFUNCTION("""COMPUTED_VALUE"""),19.0)</f>
        <v>19</v>
      </c>
      <c r="AE4" s="3">
        <f>IFERROR(__xludf.DUMMYFUNCTION("""COMPUTED_VALUE"""),17.0)</f>
        <v>17</v>
      </c>
      <c r="AF4" s="3">
        <f>IFERROR(__xludf.DUMMYFUNCTION("""COMPUTED_VALUE"""),38.0)</f>
        <v>38</v>
      </c>
      <c r="AG4" s="3">
        <f>IFERROR(__xludf.DUMMYFUNCTION("""COMPUTED_VALUE"""),22.0)</f>
        <v>22</v>
      </c>
      <c r="AH4" s="3">
        <f>IFERROR(__xludf.DUMMYFUNCTION("""COMPUTED_VALUE"""),100.0)</f>
        <v>100</v>
      </c>
      <c r="AI4" s="3">
        <f>IFERROR(__xludf.DUMMYFUNCTION("""COMPUTED_VALUE"""),29.0)</f>
        <v>29</v>
      </c>
      <c r="AJ4" s="3">
        <f>IFERROR(__xludf.DUMMYFUNCTION("""COMPUTED_VALUE"""),24.0)</f>
        <v>24</v>
      </c>
      <c r="AK4" s="3">
        <f>IFERROR(__xludf.DUMMYFUNCTION("""COMPUTED_VALUE"""),31.0)</f>
        <v>31</v>
      </c>
      <c r="AL4" s="3">
        <f>IFERROR(__xludf.DUMMYFUNCTION("""COMPUTED_VALUE"""),33.0)</f>
        <v>33</v>
      </c>
      <c r="AM4" s="3">
        <f>IFERROR(__xludf.DUMMYFUNCTION("""COMPUTED_VALUE"""),22.0)</f>
        <v>22</v>
      </c>
      <c r="AN4" s="3">
        <f>IFERROR(__xludf.DUMMYFUNCTION("""COMPUTED_VALUE"""),14.0)</f>
        <v>14</v>
      </c>
      <c r="AO4" s="3">
        <f>IFERROR(__xludf.DUMMYFUNCTION("""COMPUTED_VALUE"""),12.0)</f>
        <v>12</v>
      </c>
      <c r="AP4" s="3">
        <f>IFERROR(__xludf.DUMMYFUNCTION("""COMPUTED_VALUE"""),11.0)</f>
        <v>11</v>
      </c>
      <c r="AQ4" s="3">
        <f>IFERROR(__xludf.DUMMYFUNCTION("""COMPUTED_VALUE"""),7.0)</f>
        <v>7</v>
      </c>
      <c r="AR4" s="3">
        <f>IFERROR(__xludf.DUMMYFUNCTION("""COMPUTED_VALUE"""),60.0)</f>
        <v>60</v>
      </c>
      <c r="AS4" s="3">
        <f>IFERROR(__xludf.DUMMYFUNCTION("""COMPUTED_VALUE"""),100.0)</f>
        <v>100</v>
      </c>
      <c r="AT4" s="3">
        <f>IFERROR(__xludf.DUMMYFUNCTION("""COMPUTED_VALUE"""),63.0)</f>
        <v>63</v>
      </c>
      <c r="AU4" s="3">
        <f>IFERROR(__xludf.DUMMYFUNCTION("""COMPUTED_VALUE"""),76.0)</f>
        <v>76</v>
      </c>
      <c r="AV4" s="3">
        <f>IFERROR(__xludf.DUMMYFUNCTION("""COMPUTED_VALUE"""),38.0)</f>
        <v>38</v>
      </c>
      <c r="AW4" s="3">
        <f>IFERROR(__xludf.DUMMYFUNCTION("""COMPUTED_VALUE"""),20.0)</f>
        <v>20</v>
      </c>
      <c r="AX4" s="3">
        <f>IFERROR(__xludf.DUMMYFUNCTION("""COMPUTED_VALUE"""),81.0)</f>
        <v>81</v>
      </c>
      <c r="AY4" s="3">
        <f>IFERROR(__xludf.DUMMYFUNCTION("""COMPUTED_VALUE"""),51.0)</f>
        <v>51</v>
      </c>
      <c r="AZ4" s="3">
        <f>IFERROR(__xludf.DUMMYFUNCTION("""COMPUTED_VALUE"""),22.0)</f>
        <v>22</v>
      </c>
      <c r="BA4" s="3">
        <f>IFERROR(__xludf.DUMMYFUNCTION("""COMPUTED_VALUE"""),22.0)</f>
        <v>22</v>
      </c>
      <c r="BB4" s="3">
        <f>IFERROR(__xludf.DUMMYFUNCTION("""COMPUTED_VALUE"""),85.0)</f>
        <v>85</v>
      </c>
      <c r="BC4" s="3">
        <f>IFERROR(__xludf.DUMMYFUNCTION("""COMPUTED_VALUE"""),19.0)</f>
        <v>19</v>
      </c>
      <c r="BD4" s="3">
        <f>IFERROR(__xludf.DUMMYFUNCTION("""COMPUTED_VALUE"""),24.0)</f>
        <v>24</v>
      </c>
      <c r="BE4" s="3">
        <f>IFERROR(__xludf.DUMMYFUNCTION("""COMPUTED_VALUE"""),10.0)</f>
        <v>10</v>
      </c>
      <c r="BF4" s="3">
        <f>IFERROR(__xludf.DUMMYFUNCTION("""COMPUTED_VALUE"""),12.0)</f>
        <v>12</v>
      </c>
      <c r="BG4" s="3">
        <f>IFERROR(__xludf.DUMMYFUNCTION("""COMPUTED_VALUE"""),13.0)</f>
        <v>13</v>
      </c>
      <c r="BH4" s="3">
        <f>IFERROR(__xludf.DUMMYFUNCTION("""COMPUTED_VALUE"""),7.0)</f>
        <v>7</v>
      </c>
      <c r="BI4" s="3">
        <f>IFERROR(__xludf.DUMMYFUNCTION("""COMPUTED_VALUE"""),8.0)</f>
        <v>8</v>
      </c>
      <c r="BJ4" s="3">
        <f>IFERROR(__xludf.DUMMYFUNCTION("""COMPUTED_VALUE"""),6.0)</f>
        <v>6</v>
      </c>
      <c r="BK4" s="3">
        <f>IFERROR(__xludf.DUMMYFUNCTION("""COMPUTED_VALUE"""),3.0)</f>
        <v>3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IFERROR(__xludf.DUMMYFUNCTION("query(importrange(""https://docs.google.com/spreadsheets/d/1Aimy31Zwh1I1xd64gnv2RK-m7I4loVcUHZuxh183vgI/edit#gid=1813723422"",""Ohio!A3:XX15""),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IFERROR(__xludf.DUMMYFUNCTION("""COMPUTED_VALUE"""),81.0)</f>
        <v>81</v>
      </c>
      <c r="E2" s="3">
        <f>IFERROR(__xludf.DUMMYFUNCTION("""COMPUTED_VALUE"""),30.0)</f>
        <v>30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IFERROR(__xludf.DUMMYFUNCTION("""COMPUTED_VALUE"""),89.0)</f>
        <v>89</v>
      </c>
      <c r="N2" s="3">
        <f>IFERROR(__xludf.DUMMYFUNCTION("""COMPUTED_VALUE"""),79.0)</f>
        <v>79</v>
      </c>
      <c r="O2" s="3">
        <f>IFERROR(__xludf.DUMMYFUNCTION("""COMPUTED_VALUE"""),100.0)</f>
        <v>100</v>
      </c>
      <c r="P2" s="3">
        <f>IFERROR(__xludf.DUMMYFUNCTION("""COMPUTED_VALUE"""),24.0)</f>
        <v>24</v>
      </c>
      <c r="Q2" s="3">
        <f>IFERROR(__xludf.DUMMYFUNCTION("""COMPUTED_VALUE"""),38.0)</f>
        <v>38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IFERROR(__xludf.DUMMYFUNCTION("""COMPUTED_VALUE"""),26.0)</f>
        <v>26</v>
      </c>
      <c r="U2" s="3">
        <f>IFERROR(__xludf.DUMMYFUNCTION("""COMPUTED_VALUE"""),34.0)</f>
        <v>34</v>
      </c>
      <c r="V2" s="3">
        <f>IFERROR(__xludf.DUMMYFUNCTION("""COMPUTED_VALUE"""),59.0)</f>
        <v>59</v>
      </c>
      <c r="W2" s="3">
        <f>IFERROR(__xludf.DUMMYFUNCTION("""COMPUTED_VALUE"""),65.0)</f>
        <v>65</v>
      </c>
      <c r="X2" s="3">
        <f>IFERROR(__xludf.DUMMYFUNCTION("""COMPUTED_VALUE"""),56.0)</f>
        <v>56</v>
      </c>
      <c r="Y2" s="3">
        <f>IFERROR(__xludf.DUMMYFUNCTION("""COMPUTED_VALUE"""),51.0)</f>
        <v>51</v>
      </c>
      <c r="Z2" s="3">
        <f>IFERROR(__xludf.DUMMYFUNCTION("""COMPUTED_VALUE"""),47.0)</f>
        <v>47</v>
      </c>
      <c r="AA2" s="3">
        <f>IFERROR(__xludf.DUMMYFUNCTION("""COMPUTED_VALUE"""),56.0)</f>
        <v>56</v>
      </c>
      <c r="AB2" s="3">
        <f>IFERROR(__xludf.DUMMYFUNCTION("""COMPUTED_VALUE"""),89.0)</f>
        <v>89</v>
      </c>
      <c r="AC2" s="3">
        <f>IFERROR(__xludf.DUMMYFUNCTION("""COMPUTED_VALUE"""),79.0)</f>
        <v>79</v>
      </c>
      <c r="AD2" s="3">
        <f>IFERROR(__xludf.DUMMYFUNCTION("""COMPUTED_VALUE"""),70.0)</f>
        <v>70</v>
      </c>
      <c r="AE2" s="3">
        <f>IFERROR(__xludf.DUMMYFUNCTION("""COMPUTED_VALUE"""),87.0)</f>
        <v>87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IFERROR(__xludf.DUMMYFUNCTION("""COMPUTED_VALUE"""),33.0)</f>
        <v>33</v>
      </c>
      <c r="AI2" s="3">
        <f>IFERROR(__xludf.DUMMYFUNCTION("""COMPUTED_VALUE"""),58.0)</f>
        <v>58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IFERROR(__xludf.DUMMYFUNCTION("""COMPUTED_VALUE"""),94.0)</f>
        <v>94</v>
      </c>
      <c r="AM2" s="3">
        <f>IFERROR(__xludf.DUMMYFUNCTION("""COMPUTED_VALUE"""),71.0)</f>
        <v>71</v>
      </c>
      <c r="AN2" s="3">
        <f>IFERROR(__xludf.DUMMYFUNCTION("""COMPUTED_VALUE"""),52.0)</f>
        <v>52</v>
      </c>
      <c r="AO2" s="3">
        <f>IFERROR(__xludf.DUMMYFUNCTION("""COMPUTED_VALUE"""),33.0)</f>
        <v>33</v>
      </c>
      <c r="AP2" s="3">
        <f>IFERROR(__xludf.DUMMYFUNCTION("""COMPUTED_VALUE"""),77.0)</f>
        <v>77</v>
      </c>
      <c r="AQ2" s="3">
        <f>IFERROR(__xludf.DUMMYFUNCTION("""COMPUTED_VALUE"""),100.0)</f>
        <v>100</v>
      </c>
      <c r="AR2" s="3">
        <f>IFERROR(__xludf.DUMMYFUNCTION("""COMPUTED_VALUE"""),58.0)</f>
        <v>58</v>
      </c>
      <c r="AS2" s="3">
        <f>IFERROR(__xludf.DUMMYFUNCTION("""COMPUTED_VALUE"""),36.0)</f>
        <v>36</v>
      </c>
      <c r="AT2" s="3">
        <f>IFERROR(__xludf.DUMMYFUNCTION("""COMPUTED_VALUE"""),81.0)</f>
        <v>81</v>
      </c>
      <c r="AU2" s="3">
        <f>IFERROR(__xludf.DUMMYFUNCTION("""COMPUTED_VALUE"""),79.0)</f>
        <v>79</v>
      </c>
      <c r="AV2" s="3">
        <f>IFERROR(__xludf.DUMMYFUNCTION("""COMPUTED_VALUE"""),100.0)</f>
        <v>100</v>
      </c>
      <c r="AW2" s="3">
        <f>IFERROR(__xludf.DUMMYFUNCTION("""COMPUTED_VALUE"""),74.0)</f>
        <v>74</v>
      </c>
      <c r="AX2" s="3">
        <f>IFERROR(__xludf.DUMMYFUNCTION("""COMPUTED_VALUE"""),59.0)</f>
        <v>59</v>
      </c>
      <c r="AY2" s="3">
        <f>IFERROR(__xludf.DUMMYFUNCTION("""COMPUTED_VALUE"""),61.0)</f>
        <v>61</v>
      </c>
      <c r="AZ2" s="3">
        <f>IFERROR(__xludf.DUMMYFUNCTION("""COMPUTED_VALUE"""),37.0)</f>
        <v>37</v>
      </c>
      <c r="BA2" s="3">
        <f>IFERROR(__xludf.DUMMYFUNCTION("""COMPUTED_VALUE"""),79.0)</f>
        <v>79</v>
      </c>
      <c r="BB2" s="3">
        <f>IFERROR(__xludf.DUMMYFUNCTION("""COMPUTED_VALUE"""),96.0)</f>
        <v>96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IFERROR(__xludf.DUMMYFUNCTION("""COMPUTED_VALUE"""),100.0)</f>
        <v>100</v>
      </c>
      <c r="E3" s="3">
        <f>IFERROR(__xludf.DUMMYFUNCTION("""COMPUTED_VALUE"""),33.0)</f>
        <v>33</v>
      </c>
      <c r="F3" s="3">
        <f>IFERROR(__xludf.DUMMYFUNCTION("""COMPUTED_VALUE"""),84.0)</f>
        <v>84</v>
      </c>
      <c r="G3" s="3">
        <f>IFERROR(__xludf.DUMMYFUNCTION("""COMPUTED_VALUE"""),51.0)</f>
        <v>51</v>
      </c>
      <c r="H3" s="3">
        <f>IFERROR(__xludf.DUMMYFUNCTION("""COMPUTED_VALUE"""),51.0)</f>
        <v>51</v>
      </c>
      <c r="I3" s="3">
        <f>IFERROR(__xludf.DUMMYFUNCTION("""COMPUTED_VALUE"""),80.0)</f>
        <v>80</v>
      </c>
      <c r="J3" s="3">
        <f>IFERROR(__xludf.DUMMYFUNCTION("""COMPUTED_VALUE"""),23.0)</f>
        <v>23</v>
      </c>
      <c r="K3" s="3">
        <f>IFERROR(__xludf.DUMMYFUNCTION("""COMPUTED_VALUE"""),20.0)</f>
        <v>20</v>
      </c>
      <c r="L3" s="3">
        <f>IFERROR(__xludf.DUMMYFUNCTION("""COMPUTED_VALUE"""),38.0)</f>
        <v>38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IFERROR(__xludf.DUMMYFUNCTION("""COMPUTED_VALUE"""),93.0)</f>
        <v>93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IFERROR(__xludf.DUMMYFUNCTION("""COMPUTED_VALUE"""),36.0)</f>
        <v>36</v>
      </c>
      <c r="S3" s="3">
        <f>IFERROR(__xludf.DUMMYFUNCTION("""COMPUTED_VALUE"""),90.0)</f>
        <v>90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IFERROR(__xludf.DUMMYFUNCTION("""COMPUTED_VALUE"""),49.0)</f>
        <v>49</v>
      </c>
      <c r="AG3" s="3">
        <f>IFERROR(__xludf.DUMMYFUNCTION("""COMPUTED_VALUE"""),52.0)</f>
        <v>52</v>
      </c>
      <c r="AH3" s="3">
        <f>IFERROR(__xludf.DUMMYFUNCTION("""COMPUTED_VALUE"""),62.0)</f>
        <v>62</v>
      </c>
      <c r="AI3" s="3">
        <f>IFERROR(__xludf.DUMMYFUNCTION("""COMPUTED_VALUE"""),100.0)</f>
        <v>100</v>
      </c>
      <c r="AJ3" s="3">
        <f>IFERROR(__xludf.DUMMYFUNCTION("""COMPUTED_VALUE"""),72.0)</f>
        <v>72</v>
      </c>
      <c r="AK3" s="3">
        <f>IFERROR(__xludf.DUMMYFUNCTION("""COMPUTED_VALUE"""),82.0)</f>
        <v>82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IFERROR(__xludf.DUMMYFUNCTION("""COMPUTED_VALUE"""),74.0)</f>
        <v>74</v>
      </c>
      <c r="AR3" s="3">
        <f>IFERROR(__xludf.DUMMYFUNCTION("""COMPUTED_VALUE"""),100.0)</f>
        <v>100</v>
      </c>
      <c r="AS3" s="3">
        <f>IFERROR(__xludf.DUMMYFUNCTION("""COMPUTED_VALUE"""),36.0)</f>
        <v>36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IFERROR(__xludf.DUMMYFUNCTION("""COMPUTED_VALUE"""),98.0)</f>
        <v>98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IFERROR(__xludf.DUMMYFUNCTION("""COMPUTED_VALUE"""),96.0)</f>
        <v>96</v>
      </c>
      <c r="BD3" s="3">
        <f>IFERROR(__xludf.DUMMYFUNCTION("""COMPUTED_VALUE"""),79.0)</f>
        <v>79</v>
      </c>
      <c r="BE3" s="3">
        <f>IFERROR(__xludf.DUMMYFUNCTION("""COMPUTED_VALUE"""),38.0)</f>
        <v>38</v>
      </c>
      <c r="BF3" s="3">
        <f>IFERROR(__xludf.DUMMYFUNCTION("""COMPUTED_VALUE"""),46.0)</f>
        <v>46</v>
      </c>
      <c r="BG3" s="3">
        <f>IFERROR(__xludf.DUMMYFUNCTION("""COMPUTED_VALUE"""),65.0)</f>
        <v>65</v>
      </c>
      <c r="BH3" s="3">
        <f>IFERROR(__xludf.DUMMYFUNCTION("""COMPUTED_VALUE"""),50.0)</f>
        <v>50</v>
      </c>
      <c r="BI3" s="3">
        <f>IFERROR(__xludf.DUMMYFUNCTION("""COMPUTED_VALUE"""),52.0)</f>
        <v>52</v>
      </c>
      <c r="BJ3" s="3">
        <f>IFERROR(__xludf.DUMMYFUNCTION("""COMPUTED_VALUE"""),27.0)</f>
        <v>27</v>
      </c>
      <c r="BK3" s="3">
        <f>IFERROR(__xludf.DUMMYFUNCTION("""COMPUTED_VALUE"""),16.0)</f>
        <v>16</v>
      </c>
      <c r="BL3" s="3">
        <f>IFERROR(__xludf.DUMMYFUNCTION("""COMPUTED_VALUE"""),60.0)</f>
        <v>60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IFERROR(__xludf.DUMMYFUNCTION("""COMPUTED_VALUE"""),15.0)</f>
        <v>15</v>
      </c>
      <c r="D4" s="3">
        <f>IFERROR(__xludf.DUMMYFUNCTION("""COMPUTED_VALUE"""),11.0)</f>
        <v>11</v>
      </c>
      <c r="E4" s="3">
        <f>IFERROR(__xludf.DUMMYFUNCTION("""COMPUTED_VALUE"""),100.0)</f>
        <v>100</v>
      </c>
      <c r="F4" s="3">
        <f>IFERROR(__xludf.DUMMYFUNCTION("""COMPUTED_VALUE"""),58.0)</f>
        <v>58</v>
      </c>
      <c r="G4" s="3">
        <f>IFERROR(__xludf.DUMMYFUNCTION("""COMPUTED_VALUE"""),22.0)</f>
        <v>22</v>
      </c>
      <c r="H4" s="3">
        <f>IFERROR(__xludf.DUMMYFUNCTION("""COMPUTED_VALUE"""),55.0)</f>
        <v>55</v>
      </c>
      <c r="I4" s="3">
        <f>IFERROR(__xludf.DUMMYFUNCTION("""COMPUTED_VALUE"""),62.0)</f>
        <v>62</v>
      </c>
      <c r="J4" s="3">
        <f>IFERROR(__xludf.DUMMYFUNCTION("""COMPUTED_VALUE"""),8.0)</f>
        <v>8</v>
      </c>
      <c r="K4" s="3">
        <f>IFERROR(__xludf.DUMMYFUNCTION("""COMPUTED_VALUE"""),5.0)</f>
        <v>5</v>
      </c>
      <c r="L4" s="3">
        <f>IFERROR(__xludf.DUMMYFUNCTION("""COMPUTED_VALUE"""),7.0)</f>
        <v>7</v>
      </c>
      <c r="M4" s="3">
        <f>IFERROR(__xludf.DUMMYFUNCTION("""COMPUTED_VALUE"""),18.0)</f>
        <v>18</v>
      </c>
      <c r="N4" s="3">
        <f>IFERROR(__xludf.DUMMYFUNCTION("""COMPUTED_VALUE"""),16.0)</f>
        <v>16</v>
      </c>
      <c r="O4" s="3">
        <f>IFERROR(__xludf.DUMMYFUNCTION("""COMPUTED_VALUE"""),17.0)</f>
        <v>17</v>
      </c>
      <c r="P4" s="3">
        <f>IFERROR(__xludf.DUMMYFUNCTION("""COMPUTED_VALUE"""),4.0)</f>
        <v>4</v>
      </c>
      <c r="Q4" s="3">
        <f>IFERROR(__xludf.DUMMYFUNCTION("""COMPUTED_VALUE"""),4.0)</f>
        <v>4</v>
      </c>
      <c r="R4" s="3">
        <f>IFERROR(__xludf.DUMMYFUNCTION("""COMPUTED_VALUE"""),9.0)</f>
        <v>9</v>
      </c>
      <c r="S4" s="3">
        <f>IFERROR(__xludf.DUMMYFUNCTION("""COMPUTED_VALUE"""),14.0)</f>
        <v>14</v>
      </c>
      <c r="T4" s="3">
        <f>IFERROR(__xludf.DUMMYFUNCTION("""COMPUTED_VALUE"""),4.0)</f>
        <v>4</v>
      </c>
      <c r="U4" s="3">
        <f>IFERROR(__xludf.DUMMYFUNCTION("""COMPUTED_VALUE"""),6.0)</f>
        <v>6</v>
      </c>
      <c r="V4" s="3">
        <f>IFERROR(__xludf.DUMMYFUNCTION("""COMPUTED_VALUE"""),38.0)</f>
        <v>38</v>
      </c>
      <c r="W4" s="3">
        <f>IFERROR(__xludf.DUMMYFUNCTION("""COMPUTED_VALUE"""),40.0)</f>
        <v>40</v>
      </c>
      <c r="X4" s="3">
        <f>IFERROR(__xludf.DUMMYFUNCTION("""COMPUTED_VALUE"""),23.0)</f>
        <v>23</v>
      </c>
      <c r="Y4" s="3">
        <f>IFERROR(__xludf.DUMMYFUNCTION("""COMPUTED_VALUE"""),11.0)</f>
        <v>11</v>
      </c>
      <c r="Z4" s="3">
        <f>IFERROR(__xludf.DUMMYFUNCTION("""COMPUTED_VALUE"""),8.0)</f>
        <v>8</v>
      </c>
      <c r="AA4" s="3">
        <f>IFERROR(__xludf.DUMMYFUNCTION("""COMPUTED_VALUE"""),20.0)</f>
        <v>20</v>
      </c>
      <c r="AB4" s="3">
        <f>IFERROR(__xludf.DUMMYFUNCTION("""COMPUTED_VALUE"""),10.0)</f>
        <v>10</v>
      </c>
      <c r="AC4" s="3">
        <f>IFERROR(__xludf.DUMMYFUNCTION("""COMPUTED_VALUE"""),82.0)</f>
        <v>82</v>
      </c>
      <c r="AD4" s="3">
        <f>IFERROR(__xludf.DUMMYFUNCTION("""COMPUTED_VALUE"""),31.0)</f>
        <v>31</v>
      </c>
      <c r="AE4" s="3">
        <f>IFERROR(__xludf.DUMMYFUNCTION("""COMPUTED_VALUE"""),20.0)</f>
        <v>20</v>
      </c>
      <c r="AF4" s="3">
        <f>IFERROR(__xludf.DUMMYFUNCTION("""COMPUTED_VALUE"""),26.0)</f>
        <v>26</v>
      </c>
      <c r="AG4" s="3">
        <f>IFERROR(__xludf.DUMMYFUNCTION("""COMPUTED_VALUE"""),29.0)</f>
        <v>29</v>
      </c>
      <c r="AH4" s="3">
        <f>IFERROR(__xludf.DUMMYFUNCTION("""COMPUTED_VALUE"""),100.0)</f>
        <v>100</v>
      </c>
      <c r="AI4" s="3">
        <f>IFERROR(__xludf.DUMMYFUNCTION("""COMPUTED_VALUE"""),32.0)</f>
        <v>32</v>
      </c>
      <c r="AJ4" s="3">
        <f>IFERROR(__xludf.DUMMYFUNCTION("""COMPUTED_VALUE"""),25.0)</f>
        <v>25</v>
      </c>
      <c r="AK4" s="3">
        <f>IFERROR(__xludf.DUMMYFUNCTION("""COMPUTED_VALUE"""),35.0)</f>
        <v>35</v>
      </c>
      <c r="AL4" s="3">
        <f>IFERROR(__xludf.DUMMYFUNCTION("""COMPUTED_VALUE"""),46.0)</f>
        <v>46</v>
      </c>
      <c r="AM4" s="3">
        <f>IFERROR(__xludf.DUMMYFUNCTION("""COMPUTED_VALUE"""),25.0)</f>
        <v>25</v>
      </c>
      <c r="AN4" s="3">
        <f>IFERROR(__xludf.DUMMYFUNCTION("""COMPUTED_VALUE"""),13.0)</f>
        <v>13</v>
      </c>
      <c r="AO4" s="3">
        <f>IFERROR(__xludf.DUMMYFUNCTION("""COMPUTED_VALUE"""),13.0)</f>
        <v>13</v>
      </c>
      <c r="AP4" s="3">
        <f>IFERROR(__xludf.DUMMYFUNCTION("""COMPUTED_VALUE"""),13.0)</f>
        <v>13</v>
      </c>
      <c r="AQ4" s="3">
        <f>IFERROR(__xludf.DUMMYFUNCTION("""COMPUTED_VALUE"""),6.0)</f>
        <v>6</v>
      </c>
      <c r="AR4" s="3">
        <f>IFERROR(__xludf.DUMMYFUNCTION("""COMPUTED_VALUE"""),48.0)</f>
        <v>48</v>
      </c>
      <c r="AS4" s="3">
        <f>IFERROR(__xludf.DUMMYFUNCTION("""COMPUTED_VALUE"""),100.0)</f>
        <v>100</v>
      </c>
      <c r="AT4" s="3">
        <f>IFERROR(__xludf.DUMMYFUNCTION("""COMPUTED_VALUE"""),62.0)</f>
        <v>62</v>
      </c>
      <c r="AU4" s="3">
        <f>IFERROR(__xludf.DUMMYFUNCTION("""COMPUTED_VALUE"""),74.0)</f>
        <v>74</v>
      </c>
      <c r="AV4" s="3">
        <f>IFERROR(__xludf.DUMMYFUNCTION("""COMPUTED_VALUE"""),62.0)</f>
        <v>62</v>
      </c>
      <c r="AW4" s="3">
        <f>IFERROR(__xludf.DUMMYFUNCTION("""COMPUTED_VALUE"""),17.0)</f>
        <v>17</v>
      </c>
      <c r="AX4" s="3">
        <f>IFERROR(__xludf.DUMMYFUNCTION("""COMPUTED_VALUE"""),71.0)</f>
        <v>71</v>
      </c>
      <c r="AY4" s="3">
        <f>IFERROR(__xludf.DUMMYFUNCTION("""COMPUTED_VALUE"""),46.0)</f>
        <v>46</v>
      </c>
      <c r="AZ4" s="3">
        <f>IFERROR(__xludf.DUMMYFUNCTION("""COMPUTED_VALUE"""),22.0)</f>
        <v>22</v>
      </c>
      <c r="BA4" s="3">
        <f>IFERROR(__xludf.DUMMYFUNCTION("""COMPUTED_VALUE"""),22.0)</f>
        <v>22</v>
      </c>
      <c r="BB4" s="3">
        <f>IFERROR(__xludf.DUMMYFUNCTION("""COMPUTED_VALUE"""),81.0)</f>
        <v>81</v>
      </c>
      <c r="BC4" s="3">
        <f>IFERROR(__xludf.DUMMYFUNCTION("""COMPUTED_VALUE"""),33.0)</f>
        <v>33</v>
      </c>
      <c r="BD4" s="3">
        <f>IFERROR(__xludf.DUMMYFUNCTION("""COMPUTED_VALUE"""),32.0)</f>
        <v>32</v>
      </c>
      <c r="BE4" s="3">
        <f>IFERROR(__xludf.DUMMYFUNCTION("""COMPUTED_VALUE"""),11.0)</f>
        <v>11</v>
      </c>
      <c r="BF4" s="3">
        <f>IFERROR(__xludf.DUMMYFUNCTION("""COMPUTED_VALUE"""),15.0)</f>
        <v>15</v>
      </c>
      <c r="BG4" s="3">
        <f>IFERROR(__xludf.DUMMYFUNCTION("""COMPUTED_VALUE"""),24.0)</f>
        <v>24</v>
      </c>
      <c r="BH4" s="3">
        <f>IFERROR(__xludf.DUMMYFUNCTION("""COMPUTED_VALUE"""),11.0)</f>
        <v>11</v>
      </c>
      <c r="BI4" s="3">
        <f>IFERROR(__xludf.DUMMYFUNCTION("""COMPUTED_VALUE"""),10.0)</f>
        <v>10</v>
      </c>
      <c r="BJ4" s="3">
        <f>IFERROR(__xludf.DUMMYFUNCTION("""COMPUTED_VALUE"""),6.0)</f>
        <v>6</v>
      </c>
      <c r="BK4" s="3">
        <f>IFERROR(__xludf.DUMMYFUNCTION("""COMPUTED_VALUE"""),3.0)</f>
        <v>3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IFERROR(__xludf.DUMMYFUNCTION("query(importrange(""https://docs.google.com/spreadsheets/d/1Aimy31Zwh1I1xd64gnv2RK-m7I4loVcUHZuxh183vgI/edit#gid=1813723422"",""Oklahoma!A3:XX15""),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IFERROR(__xludf.DUMMYFUNCTION("""COMPUTED_VALUE"""),31.0)</f>
        <v>31</v>
      </c>
      <c r="F2" s="3">
        <f>IFERROR(__xludf.DUMMYFUNCTION("""COMPUTED_VALUE"""),69.0)</f>
        <v>69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IFERROR(__xludf.DUMMYFUNCTION("""COMPUTED_VALUE"""),28.0)</f>
        <v>28</v>
      </c>
      <c r="Q2" s="3">
        <f>IFERROR(__xludf.DUMMYFUNCTION("""COMPUTED_VALUE"""),30.0)</f>
        <v>30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IFERROR(__xludf.DUMMYFUNCTION("""COMPUTED_VALUE"""),27.0)</f>
        <v>27</v>
      </c>
      <c r="U2" s="3">
        <f>IFERROR(__xludf.DUMMYFUNCTION("""COMPUTED_VALUE"""),34.0)</f>
        <v>34</v>
      </c>
      <c r="V2" s="3">
        <f>IFERROR(__xludf.DUMMYFUNCTION("""COMPUTED_VALUE"""),47.0)</f>
        <v>47</v>
      </c>
      <c r="W2" s="3">
        <f>IFERROR(__xludf.DUMMYFUNCTION("""COMPUTED_VALUE"""),60.0)</f>
        <v>60</v>
      </c>
      <c r="X2" s="3">
        <f>IFERROR(__xludf.DUMMYFUNCTION("""COMPUTED_VALUE"""),88.0)</f>
        <v>88</v>
      </c>
      <c r="Y2" s="3">
        <f>IFERROR(__xludf.DUMMYFUNCTION("""COMPUTED_VALUE"""),73.0)</f>
        <v>73</v>
      </c>
      <c r="Z2" s="3">
        <f>IFERROR(__xludf.DUMMYFUNCTION("""COMPUTED_VALUE"""),72.0)</f>
        <v>72</v>
      </c>
      <c r="AA2" s="3">
        <f>IFERROR(__xludf.DUMMYFUNCTION("""COMPUTED_VALUE"""),36.0)</f>
        <v>36</v>
      </c>
      <c r="AB2" s="3">
        <f>IFERROR(__xludf.DUMMYFUNCTION("""COMPUTED_VALUE"""),69.0)</f>
        <v>69</v>
      </c>
      <c r="AC2" s="3">
        <f>IFERROR(__xludf.DUMMYFUNCTION("""COMPUTED_VALUE"""),63.0)</f>
        <v>63</v>
      </c>
      <c r="AD2" s="3">
        <f>IFERROR(__xludf.DUMMYFUNCTION("""COMPUTED_VALUE"""),90.0)</f>
        <v>90</v>
      </c>
      <c r="AE2" s="3">
        <f>IFERROR(__xludf.DUMMYFUNCTION("""COMPUTED_VALUE"""),90.0)</f>
        <v>90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IFERROR(__xludf.DUMMYFUNCTION("""COMPUTED_VALUE"""),35.0)</f>
        <v>35</v>
      </c>
      <c r="AI2" s="3">
        <f>IFERROR(__xludf.DUMMYFUNCTION("""COMPUTED_VALUE"""),47.0)</f>
        <v>47</v>
      </c>
      <c r="AJ2" s="3">
        <f>IFERROR(__xludf.DUMMYFUNCTION("""COMPUTED_VALUE"""),78.0)</f>
        <v>78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IFERROR(__xludf.DUMMYFUNCTION("""COMPUTED_VALUE"""),55.0)</f>
        <v>55</v>
      </c>
      <c r="AN2" s="3">
        <f>IFERROR(__xludf.DUMMYFUNCTION("""COMPUTED_VALUE"""),100.0)</f>
        <v>100</v>
      </c>
      <c r="AO2" s="3">
        <f>IFERROR(__xludf.DUMMYFUNCTION("""COMPUTED_VALUE"""),100.0)</f>
        <v>100</v>
      </c>
      <c r="AP2" s="3">
        <f>IFERROR(__xludf.DUMMYFUNCTION("""COMPUTED_VALUE"""),72.0)</f>
        <v>72</v>
      </c>
      <c r="AQ2" s="3">
        <f>IFERROR(__xludf.DUMMYFUNCTION("""COMPUTED_VALUE"""),100.0)</f>
        <v>100</v>
      </c>
      <c r="AR2" s="3">
        <f>IFERROR(__xludf.DUMMYFUNCTION("""COMPUTED_VALUE"""),70.0)</f>
        <v>70</v>
      </c>
      <c r="AS2" s="3">
        <f>IFERROR(__xludf.DUMMYFUNCTION("""COMPUTED_VALUE"""),53.0)</f>
        <v>53</v>
      </c>
      <c r="AT2" s="3">
        <f>IFERROR(__xludf.DUMMYFUNCTION("""COMPUTED_VALUE"""),73.0)</f>
        <v>73</v>
      </c>
      <c r="AU2" s="3">
        <f>IFERROR(__xludf.DUMMYFUNCTION("""COMPUTED_VALUE"""),100.0)</f>
        <v>100</v>
      </c>
      <c r="AV2" s="3">
        <f>IFERROR(__xludf.DUMMYFUNCTION("""COMPUTED_VALUE"""),92.0)</f>
        <v>92</v>
      </c>
      <c r="AW2" s="3">
        <f>IFERROR(__xludf.DUMMYFUNCTION("""COMPUTED_VALUE"""),55.0)</f>
        <v>55</v>
      </c>
      <c r="AX2" s="3">
        <f>IFERROR(__xludf.DUMMYFUNCTION("""COMPUTED_VALUE"""),63.0)</f>
        <v>63</v>
      </c>
      <c r="AY2" s="3">
        <f>IFERROR(__xludf.DUMMYFUNCTION("""COMPUTED_VALUE"""),60.0)</f>
        <v>60</v>
      </c>
      <c r="AZ2" s="3">
        <f>IFERROR(__xludf.DUMMYFUNCTION("""COMPUTED_VALUE"""),33.0)</f>
        <v>33</v>
      </c>
      <c r="BA2" s="3">
        <f>IFERROR(__xludf.DUMMYFUNCTION("""COMPUTED_VALUE"""),60.0)</f>
        <v>60</v>
      </c>
      <c r="BB2" s="3">
        <f>IFERROR(__xludf.DUMMYFUNCTION("""COMPUTED_VALUE"""),74.0)</f>
        <v>74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IFERROR(__xludf.DUMMYFUNCTION("""COMPUTED_VALUE"""),75.0)</f>
        <v>75</v>
      </c>
      <c r="D3" s="3">
        <f>IFERROR(__xludf.DUMMYFUNCTION("""COMPUTED_VALUE"""),56.0)</f>
        <v>56</v>
      </c>
      <c r="E3" s="3">
        <f>IFERROR(__xludf.DUMMYFUNCTION("""COMPUTED_VALUE"""),38.0)</f>
        <v>38</v>
      </c>
      <c r="F3" s="3">
        <f>IFERROR(__xludf.DUMMYFUNCTION("""COMPUTED_VALUE"""),100.0)</f>
        <v>100</v>
      </c>
      <c r="G3" s="3">
        <f>IFERROR(__xludf.DUMMYFUNCTION("""COMPUTED_VALUE"""),44.0)</f>
        <v>44</v>
      </c>
      <c r="H3" s="3">
        <f>IFERROR(__xludf.DUMMYFUNCTION("""COMPUTED_VALUE"""),42.0)</f>
        <v>42</v>
      </c>
      <c r="I3" s="3">
        <f>IFERROR(__xludf.DUMMYFUNCTION("""COMPUTED_VALUE"""),75.0)</f>
        <v>75</v>
      </c>
      <c r="J3" s="3">
        <f>IFERROR(__xludf.DUMMYFUNCTION("""COMPUTED_VALUE"""),20.0)</f>
        <v>20</v>
      </c>
      <c r="K3" s="3">
        <f>IFERROR(__xludf.DUMMYFUNCTION("""COMPUTED_VALUE"""),29.0)</f>
        <v>29</v>
      </c>
      <c r="L3" s="3">
        <f>IFERROR(__xludf.DUMMYFUNCTION("""COMPUTED_VALUE"""),28.0)</f>
        <v>28</v>
      </c>
      <c r="M3" s="3">
        <f>IFERROR(__xludf.DUMMYFUNCTION("""COMPUTED_VALUE"""),85.0)</f>
        <v>85</v>
      </c>
      <c r="N3" s="3">
        <f>IFERROR(__xludf.DUMMYFUNCTION("""COMPUTED_VALUE"""),97.0)</f>
        <v>97</v>
      </c>
      <c r="O3" s="3">
        <f>IFERROR(__xludf.DUMMYFUNCTION("""COMPUTED_VALUE"""),86.0)</f>
        <v>86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IFERROR(__xludf.DUMMYFUNCTION("""COMPUTED_VALUE"""),45.0)</f>
        <v>45</v>
      </c>
      <c r="S3" s="3">
        <f>IFERROR(__xludf.DUMMYFUNCTION("""COMPUTED_VALUE"""),42.0)</f>
        <v>42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IFERROR(__xludf.DUMMYFUNCTION("""COMPUTED_VALUE"""),43.0)</f>
        <v>43</v>
      </c>
      <c r="AG3" s="3">
        <f>IFERROR(__xludf.DUMMYFUNCTION("""COMPUTED_VALUE"""),53.0)</f>
        <v>53</v>
      </c>
      <c r="AH3" s="3">
        <f>IFERROR(__xludf.DUMMYFUNCTION("""COMPUTED_VALUE"""),52.0)</f>
        <v>52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IFERROR(__xludf.DUMMYFUNCTION("""COMPUTED_VALUE"""),66.0)</f>
        <v>66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IFERROR(__xludf.DUMMYFUNCTION("""COMPUTED_VALUE"""),70.0)</f>
        <v>70</v>
      </c>
      <c r="AO3" s="3">
        <f>IFERROR(__xludf.DUMMYFUNCTION("""COMPUTED_VALUE"""),83.0)</f>
        <v>83</v>
      </c>
      <c r="AP3" s="3">
        <f>IFERROR(__xludf.DUMMYFUNCTION("""COMPUTED_VALUE"""),100.0)</f>
        <v>100</v>
      </c>
      <c r="AQ3" s="3">
        <f>IFERROR(__xludf.DUMMYFUNCTION("""COMPUTED_VALUE"""),92.0)</f>
        <v>92</v>
      </c>
      <c r="AR3" s="3">
        <f>IFERROR(__xludf.DUMMYFUNCTION("""COMPUTED_VALUE"""),100.0)</f>
        <v>100</v>
      </c>
      <c r="AS3" s="3">
        <f>IFERROR(__xludf.DUMMYFUNCTION("""COMPUTED_VALUE"""),44.0)</f>
        <v>44</v>
      </c>
      <c r="AT3" s="3">
        <f>IFERROR(__xludf.DUMMYFUNCTION("""COMPUTED_VALUE"""),77.0)</f>
        <v>77</v>
      </c>
      <c r="AU3" s="3">
        <f>IFERROR(__xludf.DUMMYFUNCTION("""COMPUTED_VALUE"""),90.0)</f>
        <v>90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IFERROR(__xludf.DUMMYFUNCTION("""COMPUTED_VALUE"""),76.0)</f>
        <v>76</v>
      </c>
      <c r="BD3" s="3">
        <f>IFERROR(__xludf.DUMMYFUNCTION("""COMPUTED_VALUE"""),80.0)</f>
        <v>80</v>
      </c>
      <c r="BE3" s="3">
        <f>IFERROR(__xludf.DUMMYFUNCTION("""COMPUTED_VALUE"""),36.0)</f>
        <v>36</v>
      </c>
      <c r="BF3" s="3">
        <f>IFERROR(__xludf.DUMMYFUNCTION("""COMPUTED_VALUE"""),51.0)</f>
        <v>51</v>
      </c>
      <c r="BG3" s="3">
        <f>IFERROR(__xludf.DUMMYFUNCTION("""COMPUTED_VALUE"""),55.0)</f>
        <v>55</v>
      </c>
      <c r="BH3" s="3">
        <f>IFERROR(__xludf.DUMMYFUNCTION("""COMPUTED_VALUE"""),53.0)</f>
        <v>53</v>
      </c>
      <c r="BI3" s="3">
        <f>IFERROR(__xludf.DUMMYFUNCTION("""COMPUTED_VALUE"""),61.0)</f>
        <v>61</v>
      </c>
      <c r="BJ3" s="3">
        <f>IFERROR(__xludf.DUMMYFUNCTION("""COMPUTED_VALUE"""),16.0)</f>
        <v>16</v>
      </c>
      <c r="BK3" s="3">
        <f>IFERROR(__xludf.DUMMYFUNCTION("""COMPUTED_VALUE"""),13.0)</f>
        <v>13</v>
      </c>
      <c r="BL3" s="3">
        <f>IFERROR(__xludf.DUMMYFUNCTION("""COMPUTED_VALUE"""),60.0)</f>
        <v>60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IFERROR(__xludf.DUMMYFUNCTION("""COMPUTED_VALUE"""),25.0)</f>
        <v>25</v>
      </c>
      <c r="D4" s="3">
        <f>IFERROR(__xludf.DUMMYFUNCTION("""COMPUTED_VALUE"""),12.0)</f>
        <v>12</v>
      </c>
      <c r="E4" s="3">
        <f>IFERROR(__xludf.DUMMYFUNCTION("""COMPUTED_VALUE"""),100.0)</f>
        <v>100</v>
      </c>
      <c r="F4" s="3">
        <f>IFERROR(__xludf.DUMMYFUNCTION("""COMPUTED_VALUE"""),69.0)</f>
        <v>69</v>
      </c>
      <c r="G4" s="3">
        <f>IFERROR(__xludf.DUMMYFUNCTION("""COMPUTED_VALUE"""),25.0)</f>
        <v>25</v>
      </c>
      <c r="H4" s="3">
        <f>IFERROR(__xludf.DUMMYFUNCTION("""COMPUTED_VALUE"""),30.0)</f>
        <v>30</v>
      </c>
      <c r="I4" s="3">
        <f>IFERROR(__xludf.DUMMYFUNCTION("""COMPUTED_VALUE"""),71.0)</f>
        <v>71</v>
      </c>
      <c r="J4" s="3">
        <f>IFERROR(__xludf.DUMMYFUNCTION("""COMPUTED_VALUE"""),7.0)</f>
        <v>7</v>
      </c>
      <c r="K4" s="3">
        <f>IFERROR(__xludf.DUMMYFUNCTION("""COMPUTED_VALUE"""),6.0)</f>
        <v>6</v>
      </c>
      <c r="L4" s="3">
        <f>IFERROR(__xludf.DUMMYFUNCTION("""COMPUTED_VALUE"""),8.0)</f>
        <v>8</v>
      </c>
      <c r="M4" s="3">
        <f>IFERROR(__xludf.DUMMYFUNCTION("""COMPUTED_VALUE"""),15.0)</f>
        <v>15</v>
      </c>
      <c r="N4" s="3">
        <f>IFERROR(__xludf.DUMMYFUNCTION("""COMPUTED_VALUE"""),13.0)</f>
        <v>13</v>
      </c>
      <c r="O4" s="3">
        <f>IFERROR(__xludf.DUMMYFUNCTION("""COMPUTED_VALUE"""),28.0)</f>
        <v>28</v>
      </c>
      <c r="P4" s="3">
        <f>IFERROR(__xludf.DUMMYFUNCTION("""COMPUTED_VALUE"""),3.0)</f>
        <v>3</v>
      </c>
      <c r="Q4" s="3">
        <f>IFERROR(__xludf.DUMMYFUNCTION("""COMPUTED_VALUE"""),4.0)</f>
        <v>4</v>
      </c>
      <c r="R4" s="3">
        <f>IFERROR(__xludf.DUMMYFUNCTION("""COMPUTED_VALUE"""),8.0)</f>
        <v>8</v>
      </c>
      <c r="S4" s="3">
        <f>IFERROR(__xludf.DUMMYFUNCTION("""COMPUTED_VALUE"""),13.0)</f>
        <v>13</v>
      </c>
      <c r="T4" s="3">
        <f>IFERROR(__xludf.DUMMYFUNCTION("""COMPUTED_VALUE"""),5.0)</f>
        <v>5</v>
      </c>
      <c r="U4" s="3">
        <f>IFERROR(__xludf.DUMMYFUNCTION("""COMPUTED_VALUE"""),0.0)</f>
        <v>0</v>
      </c>
      <c r="V4" s="3">
        <f>IFERROR(__xludf.DUMMYFUNCTION("""COMPUTED_VALUE"""),33.0)</f>
        <v>33</v>
      </c>
      <c r="W4" s="3">
        <f>IFERROR(__xludf.DUMMYFUNCTION("""COMPUTED_VALUE"""),48.0)</f>
        <v>48</v>
      </c>
      <c r="X4" s="3">
        <f>IFERROR(__xludf.DUMMYFUNCTION("""COMPUTED_VALUE"""),28.0)</f>
        <v>28</v>
      </c>
      <c r="Y4" s="3">
        <f>IFERROR(__xludf.DUMMYFUNCTION("""COMPUTED_VALUE"""),20.0)</f>
        <v>20</v>
      </c>
      <c r="Z4" s="3">
        <f>IFERROR(__xludf.DUMMYFUNCTION("""COMPUTED_VALUE"""),14.0)</f>
        <v>14</v>
      </c>
      <c r="AA4" s="3">
        <f>IFERROR(__xludf.DUMMYFUNCTION("""COMPUTED_VALUE"""),14.0)</f>
        <v>14</v>
      </c>
      <c r="AB4" s="3">
        <f>IFERROR(__xludf.DUMMYFUNCTION("""COMPUTED_VALUE"""),6.0)</f>
        <v>6</v>
      </c>
      <c r="AC4" s="3">
        <f>IFERROR(__xludf.DUMMYFUNCTION("""COMPUTED_VALUE"""),75.0)</f>
        <v>75</v>
      </c>
      <c r="AD4" s="3">
        <f>IFERROR(__xludf.DUMMYFUNCTION("""COMPUTED_VALUE"""),10.0)</f>
        <v>10</v>
      </c>
      <c r="AE4" s="3">
        <f>IFERROR(__xludf.DUMMYFUNCTION("""COMPUTED_VALUE"""),30.0)</f>
        <v>30</v>
      </c>
      <c r="AF4" s="3">
        <f>IFERROR(__xludf.DUMMYFUNCTION("""COMPUTED_VALUE"""),17.0)</f>
        <v>17</v>
      </c>
      <c r="AG4" s="3">
        <f>IFERROR(__xludf.DUMMYFUNCTION("""COMPUTED_VALUE"""),13.0)</f>
        <v>13</v>
      </c>
      <c r="AH4" s="3">
        <f>IFERROR(__xludf.DUMMYFUNCTION("""COMPUTED_VALUE"""),100.0)</f>
        <v>100</v>
      </c>
      <c r="AI4" s="3">
        <f>IFERROR(__xludf.DUMMYFUNCTION("""COMPUTED_VALUE"""),23.0)</f>
        <v>23</v>
      </c>
      <c r="AJ4" s="3">
        <f>IFERROR(__xludf.DUMMYFUNCTION("""COMPUTED_VALUE"""),38.0)</f>
        <v>38</v>
      </c>
      <c r="AK4" s="3">
        <f>IFERROR(__xludf.DUMMYFUNCTION("""COMPUTED_VALUE"""),31.0)</f>
        <v>31</v>
      </c>
      <c r="AL4" s="3">
        <f>IFERROR(__xludf.DUMMYFUNCTION("""COMPUTED_VALUE"""),41.0)</f>
        <v>41</v>
      </c>
      <c r="AM4" s="3">
        <f>IFERROR(__xludf.DUMMYFUNCTION("""COMPUTED_VALUE"""),15.0)</f>
        <v>15</v>
      </c>
      <c r="AN4" s="3">
        <f>IFERROR(__xludf.DUMMYFUNCTION("""COMPUTED_VALUE"""),19.0)</f>
        <v>19</v>
      </c>
      <c r="AO4" s="3">
        <f>IFERROR(__xludf.DUMMYFUNCTION("""COMPUTED_VALUE"""),11.0)</f>
        <v>11</v>
      </c>
      <c r="AP4" s="3">
        <f>IFERROR(__xludf.DUMMYFUNCTION("""COMPUTED_VALUE"""),16.0)</f>
        <v>16</v>
      </c>
      <c r="AQ4" s="3">
        <f>IFERROR(__xludf.DUMMYFUNCTION("""COMPUTED_VALUE"""),8.0)</f>
        <v>8</v>
      </c>
      <c r="AR4" s="3">
        <f>IFERROR(__xludf.DUMMYFUNCTION("""COMPUTED_VALUE"""),64.0)</f>
        <v>64</v>
      </c>
      <c r="AS4" s="3">
        <f>IFERROR(__xludf.DUMMYFUNCTION("""COMPUTED_VALUE"""),100.0)</f>
        <v>100</v>
      </c>
      <c r="AT4" s="3">
        <f>IFERROR(__xludf.DUMMYFUNCTION("""COMPUTED_VALUE"""),100.0)</f>
        <v>100</v>
      </c>
      <c r="AU4" s="3">
        <f>IFERROR(__xludf.DUMMYFUNCTION("""COMPUTED_VALUE"""),74.0)</f>
        <v>74</v>
      </c>
      <c r="AV4" s="3">
        <f>IFERROR(__xludf.DUMMYFUNCTION("""COMPUTED_VALUE"""),54.0)</f>
        <v>54</v>
      </c>
      <c r="AW4" s="3">
        <f>IFERROR(__xludf.DUMMYFUNCTION("""COMPUTED_VALUE"""),15.0)</f>
        <v>15</v>
      </c>
      <c r="AX4" s="3">
        <f>IFERROR(__xludf.DUMMYFUNCTION("""COMPUTED_VALUE"""),63.0)</f>
        <v>63</v>
      </c>
      <c r="AY4" s="3">
        <f>IFERROR(__xludf.DUMMYFUNCTION("""COMPUTED_VALUE"""),37.0)</f>
        <v>37</v>
      </c>
      <c r="AZ4" s="3">
        <f>IFERROR(__xludf.DUMMYFUNCTION("""COMPUTED_VALUE"""),20.0)</f>
        <v>20</v>
      </c>
      <c r="BA4" s="3">
        <f>IFERROR(__xludf.DUMMYFUNCTION("""COMPUTED_VALUE"""),8.0)</f>
        <v>8</v>
      </c>
      <c r="BB4" s="3">
        <f>IFERROR(__xludf.DUMMYFUNCTION("""COMPUTED_VALUE"""),75.0)</f>
        <v>75</v>
      </c>
      <c r="BC4" s="3">
        <f>IFERROR(__xludf.DUMMYFUNCTION("""COMPUTED_VALUE"""),17.0)</f>
        <v>17</v>
      </c>
      <c r="BD4" s="3">
        <f>IFERROR(__xludf.DUMMYFUNCTION("""COMPUTED_VALUE"""),48.0)</f>
        <v>48</v>
      </c>
      <c r="BE4" s="3">
        <f>IFERROR(__xludf.DUMMYFUNCTION("""COMPUTED_VALUE"""),10.0)</f>
        <v>10</v>
      </c>
      <c r="BF4" s="3">
        <f>IFERROR(__xludf.DUMMYFUNCTION("""COMPUTED_VALUE"""),11.0)</f>
        <v>11</v>
      </c>
      <c r="BG4" s="3">
        <f>IFERROR(__xludf.DUMMYFUNCTION("""COMPUTED_VALUE"""),30.0)</f>
        <v>30</v>
      </c>
      <c r="BH4" s="3">
        <f>IFERROR(__xludf.DUMMYFUNCTION("""COMPUTED_VALUE"""),10.0)</f>
        <v>10</v>
      </c>
      <c r="BI4" s="3">
        <f>IFERROR(__xludf.DUMMYFUNCTION("""COMPUTED_VALUE"""),12.0)</f>
        <v>12</v>
      </c>
      <c r="BJ4" s="3">
        <f>IFERROR(__xludf.DUMMYFUNCTION("""COMPUTED_VALUE"""),8.0)</f>
        <v>8</v>
      </c>
      <c r="BK4" s="3">
        <f>IFERROR(__xludf.DUMMYFUNCTION("""COMPUTED_VALUE"""),4.0)</f>
        <v>4</v>
      </c>
      <c r="BL4" s="3">
        <f>IFERROR(__xludf.DUMMYFUNCTION("""COMPUTED_VALUE"""),7.0)</f>
        <v>7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IFERROR(__xludf.DUMMYFUNCTION("query(importrange(""https://docs.google.com/spreadsheets/d/1Aimy31Zwh1I1xd64gnv2RK-m7I4loVcUHZuxh183vgI/edit#gid=1813723422"",""Oregon!A3:XX15""),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IFERROR(__xludf.DUMMYFUNCTION("""COMPUTED_VALUE"""),32.0)</f>
        <v>32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IFERROR(__xludf.DUMMYFUNCTION("""COMPUTED_VALUE"""),28.0)</f>
        <v>28</v>
      </c>
      <c r="Q2" s="3">
        <f>IFERROR(__xludf.DUMMYFUNCTION("""COMPUTED_VALUE"""),47.0)</f>
        <v>47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IFERROR(__xludf.DUMMYFUNCTION("""COMPUTED_VALUE"""),42.0)</f>
        <v>42</v>
      </c>
      <c r="U2" s="3">
        <f>IFERROR(__xludf.DUMMYFUNCTION("""COMPUTED_VALUE"""),42.0)</f>
        <v>42</v>
      </c>
      <c r="V2" s="3">
        <f>IFERROR(__xludf.DUMMYFUNCTION("""COMPUTED_VALUE"""),69.0)</f>
        <v>69</v>
      </c>
      <c r="W2" s="3">
        <f>IFERROR(__xludf.DUMMYFUNCTION("""COMPUTED_VALUE"""),65.0)</f>
        <v>65</v>
      </c>
      <c r="X2" s="3">
        <f>IFERROR(__xludf.DUMMYFUNCTION("""COMPUTED_VALUE"""),89.0)</f>
        <v>89</v>
      </c>
      <c r="Y2" s="3">
        <f>IFERROR(__xludf.DUMMYFUNCTION("""COMPUTED_VALUE"""),93.0)</f>
        <v>93</v>
      </c>
      <c r="Z2" s="3">
        <f>IFERROR(__xludf.DUMMYFUNCTION("""COMPUTED_VALUE"""),42.0)</f>
        <v>42</v>
      </c>
      <c r="AA2" s="3">
        <f>IFERROR(__xludf.DUMMYFUNCTION("""COMPUTED_VALUE"""),78.0)</f>
        <v>78</v>
      </c>
      <c r="AB2" s="3">
        <f>IFERROR(__xludf.DUMMYFUNCTION("""COMPUTED_VALUE"""),84.0)</f>
        <v>84</v>
      </c>
      <c r="AC2" s="3">
        <f>IFERROR(__xludf.DUMMYFUNCTION("""COMPUTED_VALUE"""),77.0)</f>
        <v>77</v>
      </c>
      <c r="AD2" s="3">
        <f>IFERROR(__xludf.DUMMYFUNCTION("""COMPUTED_VALUE"""),73.0)</f>
        <v>73</v>
      </c>
      <c r="AE2" s="3">
        <f>IFERROR(__xludf.DUMMYFUNCTION("""COMPUTED_VALUE"""),94.0)</f>
        <v>94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IFERROR(__xludf.DUMMYFUNCTION("""COMPUTED_VALUE"""),48.0)</f>
        <v>48</v>
      </c>
      <c r="AI2" s="3">
        <f>IFERROR(__xludf.DUMMYFUNCTION("""COMPUTED_VALUE"""),90.0)</f>
        <v>90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IFERROR(__xludf.DUMMYFUNCTION("""COMPUTED_VALUE"""),100.0)</f>
        <v>100</v>
      </c>
      <c r="AN2" s="3">
        <f>IFERROR(__xludf.DUMMYFUNCTION("""COMPUTED_VALUE"""),64.0)</f>
        <v>64</v>
      </c>
      <c r="AO2" s="3">
        <f>IFERROR(__xludf.DUMMYFUNCTION("""COMPUTED_VALUE"""),40.0)</f>
        <v>40</v>
      </c>
      <c r="AP2" s="3">
        <f>IFERROR(__xludf.DUMMYFUNCTION("""COMPUTED_VALUE"""),94.0)</f>
        <v>94</v>
      </c>
      <c r="AQ2" s="3">
        <f>IFERROR(__xludf.DUMMYFUNCTION("""COMPUTED_VALUE"""),100.0)</f>
        <v>100</v>
      </c>
      <c r="AR2" s="3">
        <f>IFERROR(__xludf.DUMMYFUNCTION("""COMPUTED_VALUE"""),87.0)</f>
        <v>87</v>
      </c>
      <c r="AS2" s="3">
        <f>IFERROR(__xludf.DUMMYFUNCTION("""COMPUTED_VALUE"""),48.0)</f>
        <v>48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IFERROR(__xludf.DUMMYFUNCTION("""COMPUTED_VALUE"""),86.0)</f>
        <v>86</v>
      </c>
      <c r="AX2" s="3">
        <f>IFERROR(__xludf.DUMMYFUNCTION("""COMPUTED_VALUE"""),94.0)</f>
        <v>94</v>
      </c>
      <c r="AY2" s="3">
        <f>IFERROR(__xludf.DUMMYFUNCTION("""COMPUTED_VALUE"""),95.0)</f>
        <v>95</v>
      </c>
      <c r="AZ2" s="3">
        <f>IFERROR(__xludf.DUMMYFUNCTION("""COMPUTED_VALUE"""),64.0)</f>
        <v>64</v>
      </c>
      <c r="BA2" s="3">
        <f>IFERROR(__xludf.DUMMYFUNCTION("""COMPUTED_VALUE"""),100.0)</f>
        <v>100</v>
      </c>
      <c r="BB2" s="3">
        <f>IFERROR(__xludf.DUMMYFUNCTION("""COMPUTED_VALUE"""),91.0)</f>
        <v>91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IFERROR(__xludf.DUMMYFUNCTION("""COMPUTED_VALUE"""),69.0)</f>
        <v>69</v>
      </c>
      <c r="D3" s="3">
        <f>IFERROR(__xludf.DUMMYFUNCTION("""COMPUTED_VALUE"""),39.0)</f>
        <v>39</v>
      </c>
      <c r="E3" s="3">
        <f>IFERROR(__xludf.DUMMYFUNCTION("""COMPUTED_VALUE"""),20.0)</f>
        <v>20</v>
      </c>
      <c r="F3" s="3">
        <f>IFERROR(__xludf.DUMMYFUNCTION("""COMPUTED_VALUE"""),87.0)</f>
        <v>87</v>
      </c>
      <c r="G3" s="3">
        <f>IFERROR(__xludf.DUMMYFUNCTION("""COMPUTED_VALUE"""),27.0)</f>
        <v>27</v>
      </c>
      <c r="H3" s="3">
        <f>IFERROR(__xludf.DUMMYFUNCTION("""COMPUTED_VALUE"""),39.0)</f>
        <v>39</v>
      </c>
      <c r="I3" s="3">
        <f>IFERROR(__xludf.DUMMYFUNCTION("""COMPUTED_VALUE"""),64.0)</f>
        <v>64</v>
      </c>
      <c r="J3" s="3">
        <f>IFERROR(__xludf.DUMMYFUNCTION("""COMPUTED_VALUE"""),17.0)</f>
        <v>17</v>
      </c>
      <c r="K3" s="3">
        <f>IFERROR(__xludf.DUMMYFUNCTION("""COMPUTED_VALUE"""),25.0)</f>
        <v>25</v>
      </c>
      <c r="L3" s="3">
        <f>IFERROR(__xludf.DUMMYFUNCTION("""COMPUTED_VALUE"""),32.0)</f>
        <v>32</v>
      </c>
      <c r="M3" s="3">
        <f>IFERROR(__xludf.DUMMYFUNCTION("""COMPUTED_VALUE"""),80.0)</f>
        <v>80</v>
      </c>
      <c r="N3" s="3">
        <f>IFERROR(__xludf.DUMMYFUNCTION("""COMPUTED_VALUE"""),85.0)</f>
        <v>85</v>
      </c>
      <c r="O3" s="3">
        <f>IFERROR(__xludf.DUMMYFUNCTION("""COMPUTED_VALUE"""),64.0)</f>
        <v>64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IFERROR(__xludf.DUMMYFUNCTION("""COMPUTED_VALUE"""),36.0)</f>
        <v>36</v>
      </c>
      <c r="S3" s="3">
        <f>IFERROR(__xludf.DUMMYFUNCTION("""COMPUTED_VALUE"""),61.0)</f>
        <v>61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IFERROR(__xludf.DUMMYFUNCTION("""COMPUTED_VALUE"""),59.0)</f>
        <v>59</v>
      </c>
      <c r="AG3" s="3">
        <f>IFERROR(__xludf.DUMMYFUNCTION("""COMPUTED_VALUE"""),48.0)</f>
        <v>48</v>
      </c>
      <c r="AH3" s="3">
        <f>IFERROR(__xludf.DUMMYFUNCTION("""COMPUTED_VALUE"""),62.0)</f>
        <v>62</v>
      </c>
      <c r="AI3" s="3">
        <f>IFERROR(__xludf.DUMMYFUNCTION("""COMPUTED_VALUE"""),100.0)</f>
        <v>100</v>
      </c>
      <c r="AJ3" s="3">
        <f>IFERROR(__xludf.DUMMYFUNCTION("""COMPUTED_VALUE"""),92.0)</f>
        <v>92</v>
      </c>
      <c r="AK3" s="3">
        <f>IFERROR(__xludf.DUMMYFUNCTION("""COMPUTED_VALUE"""),54.0)</f>
        <v>54</v>
      </c>
      <c r="AL3" s="3">
        <f>IFERROR(__xludf.DUMMYFUNCTION("""COMPUTED_VALUE"""),85.0)</f>
        <v>85</v>
      </c>
      <c r="AM3" s="3">
        <f>IFERROR(__xludf.DUMMYFUNCTION("""COMPUTED_VALUE"""),85.0)</f>
        <v>85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IFERROR(__xludf.DUMMYFUNCTION("""COMPUTED_VALUE"""),61.0)</f>
        <v>61</v>
      </c>
      <c r="AR3" s="3">
        <f>IFERROR(__xludf.DUMMYFUNCTION("""COMPUTED_VALUE"""),100.0)</f>
        <v>100</v>
      </c>
      <c r="AS3" s="3">
        <f>IFERROR(__xludf.DUMMYFUNCTION("""COMPUTED_VALUE"""),29.0)</f>
        <v>29</v>
      </c>
      <c r="AT3" s="3">
        <f>IFERROR(__xludf.DUMMYFUNCTION("""COMPUTED_VALUE"""),71.0)</f>
        <v>71</v>
      </c>
      <c r="AU3" s="3">
        <f>IFERROR(__xludf.DUMMYFUNCTION("""COMPUTED_VALUE"""),87.0)</f>
        <v>87</v>
      </c>
      <c r="AV3" s="3">
        <f>IFERROR(__xludf.DUMMYFUNCTION("""COMPUTED_VALUE"""),65.0)</f>
        <v>65</v>
      </c>
      <c r="AW3" s="3">
        <f>IFERROR(__xludf.DUMMYFUNCTION("""COMPUTED_VALUE"""),100.0)</f>
        <v>100</v>
      </c>
      <c r="AX3" s="3">
        <f>IFERROR(__xludf.DUMMYFUNCTION("""COMPUTED_VALUE"""),88.0)</f>
        <v>88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IFERROR(__xludf.DUMMYFUNCTION("""COMPUTED_VALUE"""),92.0)</f>
        <v>92</v>
      </c>
      <c r="BB3" s="3">
        <f>IFERROR(__xludf.DUMMYFUNCTION("""COMPUTED_VALUE"""),84.0)</f>
        <v>84</v>
      </c>
      <c r="BC3" s="3">
        <f>IFERROR(__xludf.DUMMYFUNCTION("""COMPUTED_VALUE"""),51.0)</f>
        <v>51</v>
      </c>
      <c r="BD3" s="3">
        <f>IFERROR(__xludf.DUMMYFUNCTION("""COMPUTED_VALUE"""),60.0)</f>
        <v>60</v>
      </c>
      <c r="BE3" s="3">
        <f>IFERROR(__xludf.DUMMYFUNCTION("""COMPUTED_VALUE"""),31.0)</f>
        <v>31</v>
      </c>
      <c r="BF3" s="3">
        <f>IFERROR(__xludf.DUMMYFUNCTION("""COMPUTED_VALUE"""),27.0)</f>
        <v>27</v>
      </c>
      <c r="BG3" s="3">
        <f>IFERROR(__xludf.DUMMYFUNCTION("""COMPUTED_VALUE"""),40.0)</f>
        <v>40</v>
      </c>
      <c r="BH3" s="3">
        <f>IFERROR(__xludf.DUMMYFUNCTION("""COMPUTED_VALUE"""),37.0)</f>
        <v>37</v>
      </c>
      <c r="BI3" s="3">
        <f>IFERROR(__xludf.DUMMYFUNCTION("""COMPUTED_VALUE"""),28.0)</f>
        <v>28</v>
      </c>
      <c r="BJ3" s="3">
        <f>IFERROR(__xludf.DUMMYFUNCTION("""COMPUTED_VALUE"""),18.0)</f>
        <v>18</v>
      </c>
      <c r="BK3" s="3">
        <f>IFERROR(__xludf.DUMMYFUNCTION("""COMPUTED_VALUE"""),14.0)</f>
        <v>14</v>
      </c>
      <c r="BL3" s="3">
        <f>IFERROR(__xludf.DUMMYFUNCTION("""COMPUTED_VALUE"""),50.0)</f>
        <v>50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IFERROR(__xludf.DUMMYFUNCTION("""COMPUTED_VALUE"""),14.0)</f>
        <v>14</v>
      </c>
      <c r="D4" s="3">
        <f>IFERROR(__xludf.DUMMYFUNCTION("""COMPUTED_VALUE"""),6.0)</f>
        <v>6</v>
      </c>
      <c r="E4" s="3">
        <f>IFERROR(__xludf.DUMMYFUNCTION("""COMPUTED_VALUE"""),100.0)</f>
        <v>100</v>
      </c>
      <c r="F4" s="3">
        <f>IFERROR(__xludf.DUMMYFUNCTION("""COMPUTED_VALUE"""),94.0)</f>
        <v>94</v>
      </c>
      <c r="G4" s="3">
        <f>IFERROR(__xludf.DUMMYFUNCTION("""COMPUTED_VALUE"""),36.0)</f>
        <v>36</v>
      </c>
      <c r="H4" s="3">
        <f>IFERROR(__xludf.DUMMYFUNCTION("""COMPUTED_VALUE"""),41.0)</f>
        <v>41</v>
      </c>
      <c r="I4" s="3">
        <f>IFERROR(__xludf.DUMMYFUNCTION("""COMPUTED_VALUE"""),60.0)</f>
        <v>60</v>
      </c>
      <c r="J4" s="3">
        <f>IFERROR(__xludf.DUMMYFUNCTION("""COMPUTED_VALUE"""),5.0)</f>
        <v>5</v>
      </c>
      <c r="K4" s="3">
        <f>IFERROR(__xludf.DUMMYFUNCTION("""COMPUTED_VALUE"""),8.0)</f>
        <v>8</v>
      </c>
      <c r="L4" s="3">
        <f>IFERROR(__xludf.DUMMYFUNCTION("""COMPUTED_VALUE"""),11.0)</f>
        <v>11</v>
      </c>
      <c r="M4" s="3">
        <f>IFERROR(__xludf.DUMMYFUNCTION("""COMPUTED_VALUE"""),17.0)</f>
        <v>17</v>
      </c>
      <c r="N4" s="3">
        <f>IFERROR(__xludf.DUMMYFUNCTION("""COMPUTED_VALUE"""),22.0)</f>
        <v>22</v>
      </c>
      <c r="O4" s="3">
        <f>IFERROR(__xludf.DUMMYFUNCTION("""COMPUTED_VALUE"""),18.0)</f>
        <v>18</v>
      </c>
      <c r="P4" s="3">
        <f>IFERROR(__xludf.DUMMYFUNCTION("""COMPUTED_VALUE"""),5.0)</f>
        <v>5</v>
      </c>
      <c r="Q4" s="3">
        <f>IFERROR(__xludf.DUMMYFUNCTION("""COMPUTED_VALUE"""),4.0)</f>
        <v>4</v>
      </c>
      <c r="R4" s="3">
        <f>IFERROR(__xludf.DUMMYFUNCTION("""COMPUTED_VALUE"""),6.0)</f>
        <v>6</v>
      </c>
      <c r="S4" s="3">
        <f>IFERROR(__xludf.DUMMYFUNCTION("""COMPUTED_VALUE"""),7.0)</f>
        <v>7</v>
      </c>
      <c r="T4" s="3">
        <f>IFERROR(__xludf.DUMMYFUNCTION("""COMPUTED_VALUE"""),7.0)</f>
        <v>7</v>
      </c>
      <c r="U4" s="3">
        <f>IFERROR(__xludf.DUMMYFUNCTION("""COMPUTED_VALUE"""),10.0)</f>
        <v>10</v>
      </c>
      <c r="V4" s="3">
        <f>IFERROR(__xludf.DUMMYFUNCTION("""COMPUTED_VALUE"""),52.0)</f>
        <v>52</v>
      </c>
      <c r="W4" s="3">
        <f>IFERROR(__xludf.DUMMYFUNCTION("""COMPUTED_VALUE"""),32.0)</f>
        <v>32</v>
      </c>
      <c r="X4" s="3">
        <f>IFERROR(__xludf.DUMMYFUNCTION("""COMPUTED_VALUE"""),22.0)</f>
        <v>22</v>
      </c>
      <c r="Y4" s="3">
        <f>IFERROR(__xludf.DUMMYFUNCTION("""COMPUTED_VALUE"""),12.0)</f>
        <v>12</v>
      </c>
      <c r="Z4" s="3">
        <f>IFERROR(__xludf.DUMMYFUNCTION("""COMPUTED_VALUE"""),11.0)</f>
        <v>11</v>
      </c>
      <c r="AA4" s="3">
        <f>IFERROR(__xludf.DUMMYFUNCTION("""COMPUTED_VALUE"""),15.0)</f>
        <v>15</v>
      </c>
      <c r="AB4" s="3">
        <f>IFERROR(__xludf.DUMMYFUNCTION("""COMPUTED_VALUE"""),18.0)</f>
        <v>18</v>
      </c>
      <c r="AC4" s="3">
        <f>IFERROR(__xludf.DUMMYFUNCTION("""COMPUTED_VALUE"""),74.0)</f>
        <v>74</v>
      </c>
      <c r="AD4" s="3">
        <f>IFERROR(__xludf.DUMMYFUNCTION("""COMPUTED_VALUE"""),29.0)</f>
        <v>29</v>
      </c>
      <c r="AE4" s="3">
        <f>IFERROR(__xludf.DUMMYFUNCTION("""COMPUTED_VALUE"""),22.0)</f>
        <v>22</v>
      </c>
      <c r="AF4" s="3">
        <f>IFERROR(__xludf.DUMMYFUNCTION("""COMPUTED_VALUE"""),34.0)</f>
        <v>34</v>
      </c>
      <c r="AG4" s="3">
        <f>IFERROR(__xludf.DUMMYFUNCTION("""COMPUTED_VALUE"""),25.0)</f>
        <v>25</v>
      </c>
      <c r="AH4" s="3">
        <f>IFERROR(__xludf.DUMMYFUNCTION("""COMPUTED_VALUE"""),100.0)</f>
        <v>100</v>
      </c>
      <c r="AI4" s="3">
        <f>IFERROR(__xludf.DUMMYFUNCTION("""COMPUTED_VALUE"""),35.0)</f>
        <v>35</v>
      </c>
      <c r="AJ4" s="3">
        <f>IFERROR(__xludf.DUMMYFUNCTION("""COMPUTED_VALUE"""),35.0)</f>
        <v>35</v>
      </c>
      <c r="AK4" s="3">
        <f>IFERROR(__xludf.DUMMYFUNCTION("""COMPUTED_VALUE"""),23.0)</f>
        <v>23</v>
      </c>
      <c r="AL4" s="3">
        <f>IFERROR(__xludf.DUMMYFUNCTION("""COMPUTED_VALUE"""),39.0)</f>
        <v>39</v>
      </c>
      <c r="AM4" s="3">
        <f>IFERROR(__xludf.DUMMYFUNCTION("""COMPUTED_VALUE"""),24.0)</f>
        <v>24</v>
      </c>
      <c r="AN4" s="3">
        <f>IFERROR(__xludf.DUMMYFUNCTION("""COMPUTED_VALUE"""),13.0)</f>
        <v>13</v>
      </c>
      <c r="AO4" s="3">
        <f>IFERROR(__xludf.DUMMYFUNCTION("""COMPUTED_VALUE"""),15.0)</f>
        <v>15</v>
      </c>
      <c r="AP4" s="3">
        <f>IFERROR(__xludf.DUMMYFUNCTION("""COMPUTED_VALUE"""),12.0)</f>
        <v>12</v>
      </c>
      <c r="AQ4" s="3">
        <f>IFERROR(__xludf.DUMMYFUNCTION("""COMPUTED_VALUE"""),4.0)</f>
        <v>4</v>
      </c>
      <c r="AR4" s="3">
        <f>IFERROR(__xludf.DUMMYFUNCTION("""COMPUTED_VALUE"""),64.0)</f>
        <v>64</v>
      </c>
      <c r="AS4" s="3">
        <f>IFERROR(__xludf.DUMMYFUNCTION("""COMPUTED_VALUE"""),100.0)</f>
        <v>100</v>
      </c>
      <c r="AT4" s="3">
        <f>IFERROR(__xludf.DUMMYFUNCTION("""COMPUTED_VALUE"""),54.0)</f>
        <v>54</v>
      </c>
      <c r="AU4" s="3">
        <f>IFERROR(__xludf.DUMMYFUNCTION("""COMPUTED_VALUE"""),66.0)</f>
        <v>66</v>
      </c>
      <c r="AV4" s="3">
        <f>IFERROR(__xludf.DUMMYFUNCTION("""COMPUTED_VALUE"""),41.0)</f>
        <v>41</v>
      </c>
      <c r="AW4" s="3">
        <f>IFERROR(__xludf.DUMMYFUNCTION("""COMPUTED_VALUE"""),30.0)</f>
        <v>30</v>
      </c>
      <c r="AX4" s="3">
        <f>IFERROR(__xludf.DUMMYFUNCTION("""COMPUTED_VALUE"""),100.0)</f>
        <v>100</v>
      </c>
      <c r="AY4" s="3">
        <f>IFERROR(__xludf.DUMMYFUNCTION("""COMPUTED_VALUE"""),75.0)</f>
        <v>75</v>
      </c>
      <c r="AZ4" s="3">
        <f>IFERROR(__xludf.DUMMYFUNCTION("""COMPUTED_VALUE"""),30.0)</f>
        <v>30</v>
      </c>
      <c r="BA4" s="3">
        <f>IFERROR(__xludf.DUMMYFUNCTION("""COMPUTED_VALUE"""),20.0)</f>
        <v>20</v>
      </c>
      <c r="BB4" s="3">
        <f>IFERROR(__xludf.DUMMYFUNCTION("""COMPUTED_VALUE"""),100.0)</f>
        <v>100</v>
      </c>
      <c r="BC4" s="3">
        <f>IFERROR(__xludf.DUMMYFUNCTION("""COMPUTED_VALUE"""),22.0)</f>
        <v>22</v>
      </c>
      <c r="BD4" s="3">
        <f>IFERROR(__xludf.DUMMYFUNCTION("""COMPUTED_VALUE"""),19.0)</f>
        <v>19</v>
      </c>
      <c r="BE4" s="3">
        <f>IFERROR(__xludf.DUMMYFUNCTION("""COMPUTED_VALUE"""),10.0)</f>
        <v>10</v>
      </c>
      <c r="BF4" s="3">
        <f>IFERROR(__xludf.DUMMYFUNCTION("""COMPUTED_VALUE"""),7.0)</f>
        <v>7</v>
      </c>
      <c r="BG4" s="3">
        <f>IFERROR(__xludf.DUMMYFUNCTION("""COMPUTED_VALUE"""),15.0)</f>
        <v>15</v>
      </c>
      <c r="BH4" s="3">
        <f>IFERROR(__xludf.DUMMYFUNCTION("""COMPUTED_VALUE"""),6.0)</f>
        <v>6</v>
      </c>
      <c r="BI4" s="3">
        <f>IFERROR(__xludf.DUMMYFUNCTION("""COMPUTED_VALUE"""),6.0)</f>
        <v>6</v>
      </c>
      <c r="BJ4" s="3">
        <f>IFERROR(__xludf.DUMMYFUNCTION("""COMPUTED_VALUE"""),4.0)</f>
        <v>4</v>
      </c>
      <c r="BK4" s="3">
        <f>IFERROR(__xludf.DUMMYFUNCTION("""COMPUTED_VALUE"""),2.0)</f>
        <v>2</v>
      </c>
      <c r="BL4" s="3">
        <f>IFERROR(__xludf.DUMMYFUNCTION("""COMPUTED_VALUE"""),6.0)</f>
        <v>6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</cols>
  <sheetData>
    <row r="1">
      <c r="A1" s="1" t="str">
        <f>IFERROR(__xludf.DUMMYFUNCTION("query(importrange(""https://docs.google.com/spreadsheets/d/1Aimy31Zwh1I1xd64gnv2RK-m7I4loVcUHZuxh183vgI/edit#gid=1813723422"",""Arkansas!A3:XX15""), ""SELECT * WHERE Col1 is not NULL"")"),"candidates ")</f>
        <v>candidates </v>
      </c>
      <c r="B1" s="2" t="str">
        <f>IFERROR(__xludf.DUMMYFUNCTION("""COMPUTED_VALUE""")," 0")</f>
        <v> 0</v>
      </c>
      <c r="C1" s="2" t="str">
        <f>IFERROR(__xludf.DUMMYFUNCTION("""COMPUTED_VALUE"""),"01/02/2019 - 01/02/2019 ")</f>
        <v>01/02/2019 - 01/02/2019 </v>
      </c>
      <c r="D1" s="2" t="str">
        <f>IFERROR(__xludf.DUMMYFUNCTION("""COMPUTED_VALUE"""),"01/09/2019 - 01/09/2019 ")</f>
        <v>01/09/2019 - 01/09/2019 </v>
      </c>
      <c r="E1" s="2" t="str">
        <f>IFERROR(__xludf.DUMMYFUNCTION("""COMPUTED_VALUE"""),"01/16/2019 - 01/16/2019 ")</f>
        <v>01/16/2019 - 01/16/2019 </v>
      </c>
      <c r="F1" s="2" t="str">
        <f>IFERROR(__xludf.DUMMYFUNCTION("""COMPUTED_VALUE"""),"01/23/2019 - 01/23/2019 ")</f>
        <v>01/23/2019 - 01/23/2019 </v>
      </c>
      <c r="G1" s="2" t="str">
        <f>IFERROR(__xludf.DUMMYFUNCTION("""COMPUTED_VALUE"""),"01/30/2019 - 01/30/2019 ")</f>
        <v>01/30/2019 - 01/30/2019 </v>
      </c>
      <c r="H1" s="2" t="str">
        <f>IFERROR(__xludf.DUMMYFUNCTION("""COMPUTED_VALUE"""),"02/06/2019 - 02/06/2019 ")</f>
        <v>02/06/2019 - 02/06/2019 </v>
      </c>
      <c r="I1" s="2" t="str">
        <f>IFERROR(__xludf.DUMMYFUNCTION("""COMPUTED_VALUE"""),"02/13/2019 - 02/13/2019 ")</f>
        <v>02/13/2019 - 02/13/2019 </v>
      </c>
      <c r="J1" s="2" t="str">
        <f>IFERROR(__xludf.DUMMYFUNCTION("""COMPUTED_VALUE"""),"02/20/2019 - 02/20/2019 ")</f>
        <v>02/20/2019 - 02/20/2019 </v>
      </c>
      <c r="K1" s="2" t="str">
        <f>IFERROR(__xludf.DUMMYFUNCTION("""COMPUTED_VALUE"""),"02/27/2019 - 02/27/2019 ")</f>
        <v>02/27/2019 - 02/27/2019 </v>
      </c>
      <c r="L1" s="2" t="str">
        <f>IFERROR(__xludf.DUMMYFUNCTION("""COMPUTED_VALUE"""),"03/06/2019 - 03/06/2019 ")</f>
        <v>03/06/2019 - 03/06/2019 </v>
      </c>
      <c r="M1" s="2" t="str">
        <f>IFERROR(__xludf.DUMMYFUNCTION("""COMPUTED_VALUE"""),"03/13/2019 - 03/13/2019 ")</f>
        <v>03/13/2019 - 03/13/2019 </v>
      </c>
      <c r="N1" s="2" t="str">
        <f>IFERROR(__xludf.DUMMYFUNCTION("""COMPUTED_VALUE"""),"03/20/2019 - 03/20/2019 ")</f>
        <v>03/20/2019 - 03/20/2019 </v>
      </c>
      <c r="O1" s="2" t="str">
        <f>IFERROR(__xludf.DUMMYFUNCTION("""COMPUTED_VALUE"""),"03/27/2019 - 03/27/2019 ")</f>
        <v>03/27/2019 - 03/27/2019 </v>
      </c>
      <c r="P1" s="2" t="str">
        <f>IFERROR(__xludf.DUMMYFUNCTION("""COMPUTED_VALUE"""),"04/03/2019 - 04/03/2019 ")</f>
        <v>04/03/2019 - 04/03/2019 </v>
      </c>
      <c r="Q1" s="2" t="str">
        <f>IFERROR(__xludf.DUMMYFUNCTION("""COMPUTED_VALUE"""),"04/10/2019 - 04/10/2019 ")</f>
        <v>04/10/2019 - 04/10/2019 </v>
      </c>
      <c r="R1" s="2" t="str">
        <f>IFERROR(__xludf.DUMMYFUNCTION("""COMPUTED_VALUE"""),"04/17/2019 - 04/17/2019 ")</f>
        <v>04/17/2019 - 04/17/2019 </v>
      </c>
      <c r="S1" s="2" t="str">
        <f>IFERROR(__xludf.DUMMYFUNCTION("""COMPUTED_VALUE"""),"04/24/2019 - 04/24/2019 ")</f>
        <v>04/24/2019 - 04/24/2019 </v>
      </c>
      <c r="T1" s="2" t="str">
        <f>IFERROR(__xludf.DUMMYFUNCTION("""COMPUTED_VALUE"""),"05/01/2019 - 05/01/2019 ")</f>
        <v>05/01/2019 - 05/01/2019 </v>
      </c>
      <c r="U1" s="2" t="str">
        <f>IFERROR(__xludf.DUMMYFUNCTION("""COMPUTED_VALUE"""),"05/08/2019 - 05/08/2019 ")</f>
        <v>05/08/2019 - 05/08/2019 </v>
      </c>
      <c r="V1" s="2" t="str">
        <f>IFERROR(__xludf.DUMMYFUNCTION("""COMPUTED_VALUE"""),"05/15/2019 - 05/15/2019 ")</f>
        <v>05/15/2019 - 05/15/2019 </v>
      </c>
      <c r="W1" s="2" t="str">
        <f>IFERROR(__xludf.DUMMYFUNCTION("""COMPUTED_VALUE"""),"05/22/2019 - 05/22/2019 ")</f>
        <v>05/22/2019 - 05/22/2019 </v>
      </c>
      <c r="X1" s="2" t="str">
        <f>IFERROR(__xludf.DUMMYFUNCTION("""COMPUTED_VALUE"""),"05/29/2019 - 05/29/2019 ")</f>
        <v>05/29/2019 - 05/29/2019 </v>
      </c>
      <c r="Y1" s="2" t="str">
        <f>IFERROR(__xludf.DUMMYFUNCTION("""COMPUTED_VALUE"""),"06/05/2019 - 06/05/2019 ")</f>
        <v>06/05/2019 - 06/05/2019 </v>
      </c>
      <c r="Z1" s="2" t="str">
        <f>IFERROR(__xludf.DUMMYFUNCTION("""COMPUTED_VALUE"""),"06/12/2019 - 06/12/2019 ")</f>
        <v>06/12/2019 - 06/12/2019 </v>
      </c>
      <c r="AA1" s="2" t="str">
        <f>IFERROR(__xludf.DUMMYFUNCTION("""COMPUTED_VALUE"""),"06/19/2019 - 06/19/2019 ")</f>
        <v>06/19/2019 - 06/19/2019 </v>
      </c>
      <c r="AB1" s="2" t="str">
        <f>IFERROR(__xludf.DUMMYFUNCTION("""COMPUTED_VALUE"""),"06/26/2019 - 06/26/2019 ")</f>
        <v>06/26/2019 - 06/26/2019 </v>
      </c>
      <c r="AC1" s="2" t="str">
        <f>IFERROR(__xludf.DUMMYFUNCTION("""COMPUTED_VALUE"""),"07/03/2019 - 07/03/2019 ")</f>
        <v>07/03/2019 - 07/03/2019 </v>
      </c>
      <c r="AD1" s="2" t="str">
        <f>IFERROR(__xludf.DUMMYFUNCTION("""COMPUTED_VALUE"""),"07/10/2019 - 07/10/2019 ")</f>
        <v>07/10/2019 - 07/10/2019 </v>
      </c>
      <c r="AE1" s="2" t="str">
        <f>IFERROR(__xludf.DUMMYFUNCTION("""COMPUTED_VALUE"""),"07/17/2019 - 07/17/2019 ")</f>
        <v>07/17/2019 - 07/17/2019 </v>
      </c>
      <c r="AF1" s="2" t="str">
        <f>IFERROR(__xludf.DUMMYFUNCTION("""COMPUTED_VALUE"""),"07/24/2019 - 07/24/2019 ")</f>
        <v>07/24/2019 - 07/24/2019 </v>
      </c>
      <c r="AG1" s="2" t="str">
        <f>IFERROR(__xludf.DUMMYFUNCTION("""COMPUTED_VALUE"""),"07/31/2019 - 07/31/2019 ")</f>
        <v>07/31/2019 - 07/31/2019 </v>
      </c>
      <c r="AH1" s="2" t="str">
        <f>IFERROR(__xludf.DUMMYFUNCTION("""COMPUTED_VALUE"""),"08/07/2019 - 08/07/2019 ")</f>
        <v>08/07/2019 - 08/07/2019 </v>
      </c>
      <c r="AI1" s="2" t="str">
        <f>IFERROR(__xludf.DUMMYFUNCTION("""COMPUTED_VALUE"""),"08/14/2019 - 08/14/2019 ")</f>
        <v>08/14/2019 - 08/14/2019 </v>
      </c>
      <c r="AJ1" s="2" t="str">
        <f>IFERROR(__xludf.DUMMYFUNCTION("""COMPUTED_VALUE"""),"08/21/2019 - 08/21/2019 ")</f>
        <v>08/21/2019 - 08/21/2019 </v>
      </c>
      <c r="AK1" s="2" t="str">
        <f>IFERROR(__xludf.DUMMYFUNCTION("""COMPUTED_VALUE"""),"08/28/2019 - 08/28/2019 ")</f>
        <v>08/28/2019 - 08/28/2019 </v>
      </c>
      <c r="AL1" s="2" t="str">
        <f>IFERROR(__xludf.DUMMYFUNCTION("""COMPUTED_VALUE"""),"09/04/2019 - 09/04/2019 ")</f>
        <v>09/04/2019 - 09/04/2019 </v>
      </c>
      <c r="AM1" s="2" t="str">
        <f>IFERROR(__xludf.DUMMYFUNCTION("""COMPUTED_VALUE"""),"09/11/2019 - 09/11/2019 ")</f>
        <v>09/11/2019 - 09/11/2019 </v>
      </c>
      <c r="AN1" s="2" t="str">
        <f>IFERROR(__xludf.DUMMYFUNCTION("""COMPUTED_VALUE"""),"09/18/2019 - 09/18/2019 ")</f>
        <v>09/18/2019 - 09/18/2019 </v>
      </c>
      <c r="AO1" s="2" t="str">
        <f>IFERROR(__xludf.DUMMYFUNCTION("""COMPUTED_VALUE"""),"09/25/2019 - 09/25/2019 ")</f>
        <v>09/25/2019 - 09/25/2019 </v>
      </c>
      <c r="AP1" s="2" t="str">
        <f>IFERROR(__xludf.DUMMYFUNCTION("""COMPUTED_VALUE"""),"10/02/2019 - 10/02/2019 ")</f>
        <v>10/02/2019 - 10/02/2019 </v>
      </c>
      <c r="AQ1" s="2" t="str">
        <f>IFERROR(__xludf.DUMMYFUNCTION("""COMPUTED_VALUE"""),"10/09/2019 - 10/09/2019 ")</f>
        <v>10/09/2019 - 10/09/2019 </v>
      </c>
      <c r="AR1" s="2" t="str">
        <f>IFERROR(__xludf.DUMMYFUNCTION("""COMPUTED_VALUE"""),"10/16/2019 - 10/16/2019 ")</f>
        <v>10/16/2019 - 10/16/2019 </v>
      </c>
      <c r="AS1" s="2" t="str">
        <f>IFERROR(__xludf.DUMMYFUNCTION("""COMPUTED_VALUE"""),"10/23/2019 - 10/23/2019 ")</f>
        <v>10/23/2019 - 10/23/2019 </v>
      </c>
      <c r="AT1" s="2" t="str">
        <f>IFERROR(__xludf.DUMMYFUNCTION("""COMPUTED_VALUE"""),"10/30/2019 - 10/30/2019 ")</f>
        <v>10/30/2019 - 10/30/2019 </v>
      </c>
      <c r="AU1" s="2" t="str">
        <f>IFERROR(__xludf.DUMMYFUNCTION("""COMPUTED_VALUE"""),"11/06/2019 - 11/06/2019 ")</f>
        <v>11/06/2019 - 11/06/2019 </v>
      </c>
      <c r="AV1" s="2" t="str">
        <f>IFERROR(__xludf.DUMMYFUNCTION("""COMPUTED_VALUE"""),"11/13/2019 - 11/13/2019 ")</f>
        <v>11/13/2019 - 11/13/2019 </v>
      </c>
      <c r="AW1" s="2" t="str">
        <f>IFERROR(__xludf.DUMMYFUNCTION("""COMPUTED_VALUE"""),"11/20/2019 - 11/20/2019 ")</f>
        <v>11/20/2019 - 11/20/2019 </v>
      </c>
      <c r="AX1" s="2" t="str">
        <f>IFERROR(__xludf.DUMMYFUNCTION("""COMPUTED_VALUE"""),"11/27/2019 - 11/27/2019 ")</f>
        <v>11/27/2019 - 11/27/2019 </v>
      </c>
      <c r="AY1" s="2" t="str">
        <f>IFERROR(__xludf.DUMMYFUNCTION("""COMPUTED_VALUE"""),"12/04/2019 - 12/04/2019 ")</f>
        <v>12/04/2019 - 12/04/2019 </v>
      </c>
      <c r="AZ1" s="2" t="str">
        <f>IFERROR(__xludf.DUMMYFUNCTION("""COMPUTED_VALUE"""),"12/11/2019 - 12/11/2019 ")</f>
        <v>12/11/2019 - 12/11/2019 </v>
      </c>
      <c r="BA1" s="2" t="str">
        <f>IFERROR(__xludf.DUMMYFUNCTION("""COMPUTED_VALUE"""),"12/18/2019 - 12/18/2019 ")</f>
        <v>12/18/2019 - 12/18/2019 </v>
      </c>
      <c r="BB1" s="2" t="str">
        <f>IFERROR(__xludf.DUMMYFUNCTION("""COMPUTED_VALUE"""),"12/25/2019 - 12/25/2019 ")</f>
        <v>12/25/2019 - 12/25/2019 </v>
      </c>
      <c r="BC1" s="2" t="str">
        <f>IFERROR(__xludf.DUMMYFUNCTION("""COMPUTED_VALUE"""),"01/01/2020 - 01/01/2020 ")</f>
        <v>01/01/2020 - 01/01/2020 </v>
      </c>
      <c r="BD1" s="2" t="str">
        <f>IFERROR(__xludf.DUMMYFUNCTION("""COMPUTED_VALUE"""),"01/08/2020 - 01/08/2020 ")</f>
        <v>01/08/2020 - 01/08/2020 </v>
      </c>
      <c r="BE1" s="2" t="str">
        <f>IFERROR(__xludf.DUMMYFUNCTION("""COMPUTED_VALUE"""),"01/15/2020 - 01/15/2020 ")</f>
        <v>01/15/2020 - 01/15/2020 </v>
      </c>
      <c r="BF1" s="2" t="str">
        <f>IFERROR(__xludf.DUMMYFUNCTION("""COMPUTED_VALUE"""),"01/22/2020 - 01/22/2020 ")</f>
        <v>01/22/2020 - 01/22/2020 </v>
      </c>
      <c r="BG1" s="2" t="str">
        <f>IFERROR(__xludf.DUMMYFUNCTION("""COMPUTED_VALUE"""),"01/29/2020 - 01/29/2020 ")</f>
        <v>01/29/2020 - 01/29/2020 </v>
      </c>
      <c r="BH1" s="2" t="str">
        <f>IFERROR(__xludf.DUMMYFUNCTION("""COMPUTED_VALUE"""),"02/05/2020 - 02/05/2020 ")</f>
        <v>02/05/2020 - 02/05/2020 </v>
      </c>
      <c r="BI1" s="2" t="str">
        <f>IFERROR(__xludf.DUMMYFUNCTION("""COMPUTED_VALUE"""),"02/12/2020 - 02/12/2020 ")</f>
        <v>02/12/2020 - 02/12/2020 </v>
      </c>
      <c r="BJ1" s="2" t="str">
        <f>IFERROR(__xludf.DUMMYFUNCTION("""COMPUTED_VALUE"""),"02/19/2020 - 02/19/2020 ")</f>
        <v>02/19/2020 - 02/19/2020 </v>
      </c>
      <c r="BK1" s="2" t="str">
        <f>IFERROR(__xludf.DUMMYFUNCTION("""COMPUTED_VALUE"""),"02/26/2020 - 02/26/2020 ")</f>
        <v>02/26/2020 - 02/26/2020 </v>
      </c>
      <c r="BL1" s="2" t="str">
        <f>IFERROR(__xludf.DUMMYFUNCTION("""COMPUTED_VALUE"""),"03/04/2020 - 03/04/2020 ")</f>
        <v>03/04/2020 - 03/04/2020 </v>
      </c>
      <c r="BM1" s="2" t="str">
        <f>IFERROR(__xludf.DUMMYFUNCTION("""COMPUTED_VALUE""")," ")</f>
        <v> </v>
      </c>
      <c r="BN1" s="2" t="str">
        <f>IFERROR(__xludf.DUMMYFUNCTION("""COMPUTED_VALUE""")," ")</f>
        <v> </v>
      </c>
      <c r="BO1" s="2" t="str">
        <f>IFERROR(__xludf.DUMMYFUNCTION("""COMPUTED_VALUE""")," ")</f>
        <v> </v>
      </c>
      <c r="BP1" s="2" t="str">
        <f>IFERROR(__xludf.DUMMYFUNCTION("""COMPUTED_VALUE""")," ")</f>
        <v> </v>
      </c>
      <c r="BQ1" s="2" t="str">
        <f>IFERROR(__xludf.DUMMYFUNCTION("""COMPUTED_VALUE""")," ")</f>
        <v> </v>
      </c>
      <c r="BR1" s="2" t="str">
        <f>IFERROR(__xludf.DUMMYFUNCTION("""COMPUTED_VALUE""")," ")</f>
        <v> </v>
      </c>
      <c r="BS1" s="2" t="str">
        <f>IFERROR(__xludf.DUMMYFUNCTION("""COMPUTED_VALUE""")," ")</f>
        <v> </v>
      </c>
      <c r="BT1" s="2" t="str">
        <f>IFERROR(__xludf.DUMMYFUNCTION("""COMPUTED_VALUE""")," ")</f>
        <v> </v>
      </c>
      <c r="BU1" s="2" t="str">
        <f>IFERROR(__xludf.DUMMYFUNCTION("""COMPUTED_VALUE""")," ")</f>
        <v> </v>
      </c>
      <c r="BV1" s="2" t="str">
        <f>IFERROR(__xludf.DUMMYFUNCTION("""COMPUTED_VALUE""")," ")</f>
        <v> </v>
      </c>
      <c r="BW1" s="2" t="str">
        <f>IFERROR(__xludf.DUMMYFUNCTION("""COMPUTED_VALUE""")," ")</f>
        <v> </v>
      </c>
      <c r="BX1" s="2" t="str">
        <f>IFERROR(__xludf.DUMMYFUNCTION("""COMPUTED_VALUE""")," ")</f>
        <v> </v>
      </c>
      <c r="BY1" s="2" t="str">
        <f>IFERROR(__xludf.DUMMYFUNCTION("""COMPUTED_VALUE""")," ")</f>
        <v> </v>
      </c>
      <c r="BZ1" s="2" t="str">
        <f>IFERROR(__xludf.DUMMYFUNCTION("""COMPUTED_VALUE""")," ")</f>
        <v> </v>
      </c>
      <c r="CA1" s="2" t="str">
        <f>IFERROR(__xludf.DUMMYFUNCTION("""COMPUTED_VALUE""")," ")</f>
        <v> </v>
      </c>
      <c r="CB1" s="2" t="str">
        <f>IFERROR(__xludf.DUMMYFUNCTION("""COMPUTED_VALUE""")," ")</f>
        <v> </v>
      </c>
      <c r="CC1" s="2" t="str">
        <f>IFERROR(__xludf.DUMMYFUNCTION("""COMPUTED_VALUE""")," ")</f>
        <v> </v>
      </c>
      <c r="CD1" s="2" t="str">
        <f>IFERROR(__xludf.DUMMYFUNCTION("""COMPUTED_VALUE""")," ")</f>
        <v> </v>
      </c>
      <c r="CE1" s="2" t="str">
        <f>IFERROR(__xludf.DUMMYFUNCTION("""COMPUTED_VALUE""")," ")</f>
        <v> </v>
      </c>
      <c r="CF1" s="2" t="str">
        <f>IFERROR(__xludf.DUMMYFUNCTION("""COMPUTED_VALUE""")," ")</f>
        <v> </v>
      </c>
      <c r="CG1" s="2" t="str">
        <f>IFERROR(__xludf.DUMMYFUNCTION("""COMPUTED_VALUE""")," ")</f>
        <v> </v>
      </c>
      <c r="CH1" s="2" t="str">
        <f>IFERROR(__xludf.DUMMYFUNCTION("""COMPUTED_VALUE""")," ")</f>
        <v> </v>
      </c>
      <c r="CI1" s="2" t="str">
        <f>IFERROR(__xludf.DUMMYFUNCTION("""COMPUTED_VALUE""")," ")</f>
        <v> </v>
      </c>
      <c r="CJ1" s="2" t="str">
        <f>IFERROR(__xludf.DUMMYFUNCTION("""COMPUTED_VALUE""")," ")</f>
        <v> </v>
      </c>
      <c r="CK1" s="2" t="str">
        <f>IFERROR(__xludf.DUMMYFUNCTION("""COMPUTED_VALUE""")," ")</f>
        <v> </v>
      </c>
      <c r="CL1" s="2" t="str">
        <f>IFERROR(__xludf.DUMMYFUNCTION("""COMPUTED_VALUE""")," ")</f>
        <v> </v>
      </c>
      <c r="CM1" s="2" t="str">
        <f>IFERROR(__xludf.DUMMYFUNCTION("""COMPUTED_VALUE""")," ")</f>
        <v> </v>
      </c>
      <c r="CN1" s="2" t="str">
        <f>IFERROR(__xludf.DUMMYFUNCTION("""COMPUTED_VALUE""")," ")</f>
        <v> </v>
      </c>
      <c r="CO1" s="2" t="str">
        <f>IFERROR(__xludf.DUMMYFUNCTION("""COMPUTED_VALUE""")," ")</f>
        <v> </v>
      </c>
      <c r="CP1" s="2" t="str">
        <f>IFERROR(__xludf.DUMMYFUNCTION("""COMPUTED_VALUE""")," ")</f>
        <v> </v>
      </c>
      <c r="CQ1" s="2" t="str">
        <f>IFERROR(__xludf.DUMMYFUNCTION("""COMPUTED_VALUE""")," ")</f>
        <v> </v>
      </c>
      <c r="CR1" s="2" t="str">
        <f>IFERROR(__xludf.DUMMYFUNCTION("""COMPUTED_VALUE""")," ")</f>
        <v> </v>
      </c>
      <c r="CS1" s="2" t="str">
        <f>IFERROR(__xludf.DUMMYFUNCTION("""COMPUTED_VALUE""")," ")</f>
        <v> </v>
      </c>
      <c r="CT1" s="2" t="str">
        <f>IFERROR(__xludf.DUMMYFUNCTION("""COMPUTED_VALUE""")," ")</f>
        <v> </v>
      </c>
      <c r="CU1" s="2" t="str">
        <f>IFERROR(__xludf.DUMMYFUNCTION("""COMPUTED_VALUE""")," ")</f>
        <v> </v>
      </c>
      <c r="CV1" s="2" t="str">
        <f>IFERROR(__xludf.DUMMYFUNCTION("""COMPUTED_VALUE""")," ")</f>
        <v> </v>
      </c>
      <c r="CW1" s="2" t="str">
        <f>IFERROR(__xludf.DUMMYFUNCTION("""COMPUTED_VALUE""")," ")</f>
        <v> </v>
      </c>
      <c r="CX1" s="2" t="str">
        <f>IFERROR(__xludf.DUMMYFUNCTION("""COMPUTED_VALUE""")," ")</f>
        <v> </v>
      </c>
      <c r="CY1" s="2" t="str">
        <f>IFERROR(__xludf.DUMMYFUNCTION("""COMPUTED_VALUE""")," ")</f>
        <v> </v>
      </c>
      <c r="CZ1" s="2" t="str">
        <f>IFERROR(__xludf.DUMMYFUNCTION("""COMPUTED_VALUE""")," ")</f>
        <v> </v>
      </c>
      <c r="DA1" s="2" t="str">
        <f>IFERROR(__xludf.DUMMYFUNCTION("""COMPUTED_VALUE""")," ")</f>
        <v> </v>
      </c>
      <c r="DB1" s="2" t="str">
        <f>IFERROR(__xludf.DUMMYFUNCTION("""COMPUTED_VALUE""")," ")</f>
        <v> </v>
      </c>
      <c r="DC1" s="2" t="str">
        <f>IFERROR(__xludf.DUMMYFUNCTION("""COMPUTED_VALUE""")," ")</f>
        <v> </v>
      </c>
      <c r="DD1" s="2" t="str">
        <f>IFERROR(__xludf.DUMMYFUNCTION("""COMPUTED_VALUE""")," ")</f>
        <v> </v>
      </c>
      <c r="DE1" s="2" t="str">
        <f>IFERROR(__xludf.DUMMYFUNCTION("""COMPUTED_VALUE""")," ")</f>
        <v> </v>
      </c>
      <c r="DF1" s="2" t="str">
        <f>IFERROR(__xludf.DUMMYFUNCTION("""COMPUTED_VALUE""")," ")</f>
        <v> </v>
      </c>
      <c r="DG1" s="2" t="str">
        <f>IFERROR(__xludf.DUMMYFUNCTION("""COMPUTED_VALUE""")," ")</f>
        <v> </v>
      </c>
      <c r="DH1" s="2" t="str">
        <f>IFERROR(__xludf.DUMMYFUNCTION("""COMPUTED_VALUE""")," ")</f>
        <v> </v>
      </c>
      <c r="DI1" s="2" t="str">
        <f>IFERROR(__xludf.DUMMYFUNCTION("""COMPUTED_VALUE""")," ")</f>
        <v> </v>
      </c>
      <c r="DJ1" s="2" t="str">
        <f>IFERROR(__xludf.DUMMYFUNCTION("""COMPUTED_VALUE""")," ")</f>
        <v> </v>
      </c>
      <c r="DK1" s="2" t="str">
        <f>IFERROR(__xludf.DUMMYFUNCTION("""COMPUTED_VALUE""")," ")</f>
        <v> </v>
      </c>
      <c r="DL1" s="2" t="str">
        <f>IFERROR(__xludf.DUMMYFUNCTION("""COMPUTED_VALUE""")," ")</f>
        <v> </v>
      </c>
      <c r="DM1" s="2" t="str">
        <f>IFERROR(__xludf.DUMMYFUNCTION("""COMPUTED_VALUE""")," ")</f>
        <v> </v>
      </c>
      <c r="DN1" s="2" t="str">
        <f>IFERROR(__xludf.DUMMYFUNCTION("""COMPUTED_VALUE""")," ")</f>
        <v> </v>
      </c>
      <c r="DO1" s="2" t="str">
        <f>IFERROR(__xludf.DUMMYFUNCTION("""COMPUTED_VALUE""")," ")</f>
        <v> </v>
      </c>
      <c r="DP1" s="2" t="str">
        <f>IFERROR(__xludf.DUMMYFUNCTION("""COMPUTED_VALUE""")," ")</f>
        <v> </v>
      </c>
      <c r="DQ1" s="2" t="str">
        <f>IFERROR(__xludf.DUMMYFUNCTION("""COMPUTED_VALUE""")," ")</f>
        <v> </v>
      </c>
      <c r="DR1" s="2" t="str">
        <f>IFERROR(__xludf.DUMMYFUNCTION("""COMPUTED_VALUE""")," ")</f>
        <v> </v>
      </c>
      <c r="DS1" s="2" t="str">
        <f>IFERROR(__xludf.DUMMYFUNCTION("""COMPUTED_VALUE""")," ")</f>
        <v> </v>
      </c>
      <c r="DT1" s="2" t="str">
        <f>IFERROR(__xludf.DUMMYFUNCTION("""COMPUTED_VALUE""")," ")</f>
        <v> </v>
      </c>
      <c r="DU1" s="2" t="str">
        <f>IFERROR(__xludf.DUMMYFUNCTION("""COMPUTED_VALUE""")," ")</f>
        <v> </v>
      </c>
      <c r="DV1" s="2" t="str">
        <f>IFERROR(__xludf.DUMMYFUNCTION("""COMPUTED_VALUE""")," ")</f>
        <v> </v>
      </c>
      <c r="DW1" s="2" t="str">
        <f>IFERROR(__xludf.DUMMYFUNCTION("""COMPUTED_VALUE""")," ")</f>
        <v> </v>
      </c>
      <c r="DX1" s="2" t="str">
        <f>IFERROR(__xludf.DUMMYFUNCTION("""COMPUTED_VALUE""")," ")</f>
        <v> </v>
      </c>
      <c r="DY1" s="2" t="str">
        <f>IFERROR(__xludf.DUMMYFUNCTION("""COMPUTED_VALUE""")," ")</f>
        <v> </v>
      </c>
      <c r="DZ1" s="2" t="str">
        <f>IFERROR(__xludf.DUMMYFUNCTION("""COMPUTED_VALUE""")," ")</f>
        <v> </v>
      </c>
      <c r="EA1" s="2" t="str">
        <f>IFERROR(__xludf.DUMMYFUNCTION("""COMPUTED_VALUE""")," ")</f>
        <v> </v>
      </c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IFERROR(__xludf.DUMMYFUNCTION("""COMPUTED_VALUE"""),30.0)</f>
        <v>30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IFERROR(__xludf.DUMMYFUNCTION("""COMPUTED_VALUE"""),96.0)</f>
        <v>96</v>
      </c>
      <c r="N2" s="3">
        <f>IFERROR(__xludf.DUMMYFUNCTION("""COMPUTED_VALUE"""),79.0)</f>
        <v>79</v>
      </c>
      <c r="O2" s="3">
        <f>IFERROR(__xludf.DUMMYFUNCTION("""COMPUTED_VALUE"""),76.0)</f>
        <v>76</v>
      </c>
      <c r="P2" s="3">
        <f>IFERROR(__xludf.DUMMYFUNCTION("""COMPUTED_VALUE"""),25.0)</f>
        <v>25</v>
      </c>
      <c r="Q2" s="3">
        <f>IFERROR(__xludf.DUMMYFUNCTION("""COMPUTED_VALUE"""),46.0)</f>
        <v>46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IFERROR(__xludf.DUMMYFUNCTION("""COMPUTED_VALUE"""),38.0)</f>
        <v>38</v>
      </c>
      <c r="U2" s="3">
        <f>IFERROR(__xludf.DUMMYFUNCTION("""COMPUTED_VALUE"""),82.0)</f>
        <v>82</v>
      </c>
      <c r="V2" s="3">
        <f>IFERROR(__xludf.DUMMYFUNCTION("""COMPUTED_VALUE"""),45.0)</f>
        <v>45</v>
      </c>
      <c r="W2" s="3">
        <f>IFERROR(__xludf.DUMMYFUNCTION("""COMPUTED_VALUE"""),100.0)</f>
        <v>100</v>
      </c>
      <c r="X2" s="3">
        <f>IFERROR(__xludf.DUMMYFUNCTION("""COMPUTED_VALUE"""),100.0)</f>
        <v>100</v>
      </c>
      <c r="Y2" s="3">
        <f>IFERROR(__xludf.DUMMYFUNCTION("""COMPUTED_VALUE"""),100.0)</f>
        <v>100</v>
      </c>
      <c r="Z2" s="3">
        <f>IFERROR(__xludf.DUMMYFUNCTION("""COMPUTED_VALUE"""),100.0)</f>
        <v>100</v>
      </c>
      <c r="AA2" s="3">
        <f>IFERROR(__xludf.DUMMYFUNCTION("""COMPUTED_VALUE"""),62.0)</f>
        <v>62</v>
      </c>
      <c r="AB2" s="3">
        <f>IFERROR(__xludf.DUMMYFUNCTION("""COMPUTED_VALUE"""),90.0)</f>
        <v>90</v>
      </c>
      <c r="AC2" s="3">
        <f>IFERROR(__xludf.DUMMYFUNCTION("""COMPUTED_VALUE"""),73.0)</f>
        <v>73</v>
      </c>
      <c r="AD2" s="3">
        <f>IFERROR(__xludf.DUMMYFUNCTION("""COMPUTED_VALUE"""),76.0)</f>
        <v>76</v>
      </c>
      <c r="AE2" s="3">
        <f>IFERROR(__xludf.DUMMYFUNCTION("""COMPUTED_VALUE"""),74.0)</f>
        <v>74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IFERROR(__xludf.DUMMYFUNCTION("""COMPUTED_VALUE"""),43.0)</f>
        <v>43</v>
      </c>
      <c r="AI2" s="3">
        <f>IFERROR(__xludf.DUMMYFUNCTION("""COMPUTED_VALUE"""),55.0)</f>
        <v>55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IFERROR(__xludf.DUMMYFUNCTION("""COMPUTED_VALUE"""),96.0)</f>
        <v>96</v>
      </c>
      <c r="AM2" s="3">
        <f>IFERROR(__xludf.DUMMYFUNCTION("""COMPUTED_VALUE"""),53.0)</f>
        <v>53</v>
      </c>
      <c r="AN2" s="3">
        <f>IFERROR(__xludf.DUMMYFUNCTION("""COMPUTED_VALUE"""),62.0)</f>
        <v>62</v>
      </c>
      <c r="AO2" s="3">
        <f>IFERROR(__xludf.DUMMYFUNCTION("""COMPUTED_VALUE"""),49.0)</f>
        <v>49</v>
      </c>
      <c r="AP2" s="3">
        <f>IFERROR(__xludf.DUMMYFUNCTION("""COMPUTED_VALUE"""),61.0)</f>
        <v>61</v>
      </c>
      <c r="AQ2" s="3">
        <f>IFERROR(__xludf.DUMMYFUNCTION("""COMPUTED_VALUE"""),100.0)</f>
        <v>100</v>
      </c>
      <c r="AR2" s="3">
        <f>IFERROR(__xludf.DUMMYFUNCTION("""COMPUTED_VALUE"""),68.0)</f>
        <v>68</v>
      </c>
      <c r="AS2" s="3">
        <f>IFERROR(__xludf.DUMMYFUNCTION("""COMPUTED_VALUE"""),46.0)</f>
        <v>46</v>
      </c>
      <c r="AT2" s="3">
        <f>IFERROR(__xludf.DUMMYFUNCTION("""COMPUTED_VALUE"""),52.0)</f>
        <v>52</v>
      </c>
      <c r="AU2" s="3">
        <f>IFERROR(__xludf.DUMMYFUNCTION("""COMPUTED_VALUE"""),83.0)</f>
        <v>83</v>
      </c>
      <c r="AV2" s="3">
        <f>IFERROR(__xludf.DUMMYFUNCTION("""COMPUTED_VALUE"""),100.0)</f>
        <v>100</v>
      </c>
      <c r="AW2" s="3">
        <f>IFERROR(__xludf.DUMMYFUNCTION("""COMPUTED_VALUE"""),78.0)</f>
        <v>78</v>
      </c>
      <c r="AX2" s="3">
        <f>IFERROR(__xludf.DUMMYFUNCTION("""COMPUTED_VALUE"""),68.0)</f>
        <v>68</v>
      </c>
      <c r="AY2" s="3">
        <f>IFERROR(__xludf.DUMMYFUNCTION("""COMPUTED_VALUE"""),48.0)</f>
        <v>48</v>
      </c>
      <c r="AZ2" s="3">
        <f>IFERROR(__xludf.DUMMYFUNCTION("""COMPUTED_VALUE"""),35.0)</f>
        <v>35</v>
      </c>
      <c r="BA2" s="3">
        <f>IFERROR(__xludf.DUMMYFUNCTION("""COMPUTED_VALUE"""),67.0)</f>
        <v>67</v>
      </c>
      <c r="BB2" s="3">
        <f>IFERROR(__xludf.DUMMYFUNCTION("""COMPUTED_VALUE"""),69.0)</f>
        <v>69</v>
      </c>
      <c r="BC2" s="3">
        <f>IFERROR(__xludf.DUMMYFUNCTION("""COMPUTED_VALUE"""),93.0)</f>
        <v>93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IFERROR(__xludf.DUMMYFUNCTION("""COMPUTED_VALUE"""),75.0)</f>
        <v>75</v>
      </c>
      <c r="D3" s="3">
        <f>IFERROR(__xludf.DUMMYFUNCTION("""COMPUTED_VALUE"""),67.0)</f>
        <v>67</v>
      </c>
      <c r="E3" s="3">
        <f>IFERROR(__xludf.DUMMYFUNCTION("""COMPUTED_VALUE"""),24.0)</f>
        <v>24</v>
      </c>
      <c r="F3" s="3">
        <f>IFERROR(__xludf.DUMMYFUNCTION("""COMPUTED_VALUE"""),77.0)</f>
        <v>77</v>
      </c>
      <c r="G3" s="3">
        <f>IFERROR(__xludf.DUMMYFUNCTION("""COMPUTED_VALUE"""),55.0)</f>
        <v>55</v>
      </c>
      <c r="H3" s="3">
        <f>IFERROR(__xludf.DUMMYFUNCTION("""COMPUTED_VALUE"""),30.0)</f>
        <v>30</v>
      </c>
      <c r="I3" s="3">
        <f>IFERROR(__xludf.DUMMYFUNCTION("""COMPUTED_VALUE"""),56.0)</f>
        <v>56</v>
      </c>
      <c r="J3" s="3">
        <f>IFERROR(__xludf.DUMMYFUNCTION("""COMPUTED_VALUE"""),32.0)</f>
        <v>32</v>
      </c>
      <c r="K3" s="3">
        <f>IFERROR(__xludf.DUMMYFUNCTION("""COMPUTED_VALUE"""),11.0)</f>
        <v>11</v>
      </c>
      <c r="L3" s="3">
        <f>IFERROR(__xludf.DUMMYFUNCTION("""COMPUTED_VALUE"""),44.0)</f>
        <v>44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IFERROR(__xludf.DUMMYFUNCTION("""COMPUTED_VALUE"""),55.0)</f>
        <v>55</v>
      </c>
      <c r="S3" s="3">
        <f>IFERROR(__xludf.DUMMYFUNCTION("""COMPUTED_VALUE"""),82.0)</f>
        <v>82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IFERROR(__xludf.DUMMYFUNCTION("""COMPUTED_VALUE"""),94.0)</f>
        <v>94</v>
      </c>
      <c r="X3" s="3">
        <f>IFERROR(__xludf.DUMMYFUNCTION("""COMPUTED_VALUE"""),65.0)</f>
        <v>65</v>
      </c>
      <c r="Y3" s="3">
        <f>IFERROR(__xludf.DUMMYFUNCTION("""COMPUTED_VALUE"""),41.0)</f>
        <v>41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IFERROR(__xludf.DUMMYFUNCTION("""COMPUTED_VALUE"""),60.0)</f>
        <v>60</v>
      </c>
      <c r="AG3" s="3">
        <f>IFERROR(__xludf.DUMMYFUNCTION("""COMPUTED_VALUE"""),45.0)</f>
        <v>45</v>
      </c>
      <c r="AH3" s="3">
        <f>IFERROR(__xludf.DUMMYFUNCTION("""COMPUTED_VALUE"""),60.0)</f>
        <v>60</v>
      </c>
      <c r="AI3" s="3">
        <f>IFERROR(__xludf.DUMMYFUNCTION("""COMPUTED_VALUE"""),100.0)</f>
        <v>100</v>
      </c>
      <c r="AJ3" s="3">
        <f>IFERROR(__xludf.DUMMYFUNCTION("""COMPUTED_VALUE"""),97.0)</f>
        <v>97</v>
      </c>
      <c r="AK3" s="3">
        <f>IFERROR(__xludf.DUMMYFUNCTION("""COMPUTED_VALUE"""),65.0)</f>
        <v>65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IFERROR(__xludf.DUMMYFUNCTION("""COMPUTED_VALUE"""),77.0)</f>
        <v>77</v>
      </c>
      <c r="AR3" s="3">
        <f>IFERROR(__xludf.DUMMYFUNCTION("""COMPUTED_VALUE"""),100.0)</f>
        <v>100</v>
      </c>
      <c r="AS3" s="3">
        <f>IFERROR(__xludf.DUMMYFUNCTION("""COMPUTED_VALUE"""),39.0)</f>
        <v>39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IFERROR(__xludf.DUMMYFUNCTION("""COMPUTED_VALUE"""),85.0)</f>
        <v>85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IFERROR(__xludf.DUMMYFUNCTION("""COMPUTED_VALUE"""),100.0)</f>
        <v>100</v>
      </c>
      <c r="BD3" s="3">
        <f>IFERROR(__xludf.DUMMYFUNCTION("""COMPUTED_VALUE"""),69.0)</f>
        <v>69</v>
      </c>
      <c r="BE3" s="3">
        <f>IFERROR(__xludf.DUMMYFUNCTION("""COMPUTED_VALUE"""),40.0)</f>
        <v>40</v>
      </c>
      <c r="BF3" s="3">
        <f>IFERROR(__xludf.DUMMYFUNCTION("""COMPUTED_VALUE"""),62.0)</f>
        <v>62</v>
      </c>
      <c r="BG3" s="3">
        <f>IFERROR(__xludf.DUMMYFUNCTION("""COMPUTED_VALUE"""),64.0)</f>
        <v>64</v>
      </c>
      <c r="BH3" s="3">
        <f>IFERROR(__xludf.DUMMYFUNCTION("""COMPUTED_VALUE"""),47.0)</f>
        <v>47</v>
      </c>
      <c r="BI3" s="3">
        <f>IFERROR(__xludf.DUMMYFUNCTION("""COMPUTED_VALUE"""),54.0)</f>
        <v>54</v>
      </c>
      <c r="BJ3" s="3">
        <f>IFERROR(__xludf.DUMMYFUNCTION("""COMPUTED_VALUE"""),27.0)</f>
        <v>27</v>
      </c>
      <c r="BK3" s="3">
        <f>IFERROR(__xludf.DUMMYFUNCTION("""COMPUTED_VALUE"""),16.0)</f>
        <v>16</v>
      </c>
      <c r="BL3" s="3">
        <f>IFERROR(__xludf.DUMMYFUNCTION("""COMPUTED_VALUE"""),64.0)</f>
        <v>64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IFERROR(__xludf.DUMMYFUNCTION("""COMPUTED_VALUE"""),25.0)</f>
        <v>25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IFERROR(__xludf.DUMMYFUNCTION("""COMPUTED_VALUE"""),46.0)</f>
        <v>46</v>
      </c>
      <c r="G4" s="3">
        <f>IFERROR(__xludf.DUMMYFUNCTION("""COMPUTED_VALUE"""),25.0)</f>
        <v>25</v>
      </c>
      <c r="H4" s="3">
        <f>IFERROR(__xludf.DUMMYFUNCTION("""COMPUTED_VALUE"""),60.0)</f>
        <v>60</v>
      </c>
      <c r="I4" s="3">
        <f>IFERROR(__xludf.DUMMYFUNCTION("""COMPUTED_VALUE"""),37.0)</f>
        <v>37</v>
      </c>
      <c r="J4" s="3">
        <f>IFERROR(__xludf.DUMMYFUNCTION("""COMPUTED_VALUE"""),9.0)</f>
        <v>9</v>
      </c>
      <c r="K4" s="3">
        <f>IFERROR(__xludf.DUMMYFUNCTION("""COMPUTED_VALUE"""),5.0)</f>
        <v>5</v>
      </c>
      <c r="L4" s="3">
        <f>IFERROR(__xludf.DUMMYFUNCTION("""COMPUTED_VALUE"""),15.0)</f>
        <v>15</v>
      </c>
      <c r="M4" s="3">
        <f>IFERROR(__xludf.DUMMYFUNCTION("""COMPUTED_VALUE"""),9.0)</f>
        <v>9</v>
      </c>
      <c r="N4" s="3">
        <f>IFERROR(__xludf.DUMMYFUNCTION("""COMPUTED_VALUE"""),10.0)</f>
        <v>10</v>
      </c>
      <c r="O4" s="3">
        <f>IFERROR(__xludf.DUMMYFUNCTION("""COMPUTED_VALUE"""),19.0)</f>
        <v>19</v>
      </c>
      <c r="P4" s="3">
        <f>IFERROR(__xludf.DUMMYFUNCTION("""COMPUTED_VALUE"""),7.0)</f>
        <v>7</v>
      </c>
      <c r="Q4" s="3">
        <f>IFERROR(__xludf.DUMMYFUNCTION("""COMPUTED_VALUE"""),4.0)</f>
        <v>4</v>
      </c>
      <c r="R4" s="3">
        <f>IFERROR(__xludf.DUMMYFUNCTION("""COMPUTED_VALUE"""),14.0)</f>
        <v>14</v>
      </c>
      <c r="S4" s="3">
        <f>IFERROR(__xludf.DUMMYFUNCTION("""COMPUTED_VALUE"""),11.0)</f>
        <v>11</v>
      </c>
      <c r="T4" s="3">
        <f>IFERROR(__xludf.DUMMYFUNCTION("""COMPUTED_VALUE"""),3.0)</f>
        <v>3</v>
      </c>
      <c r="U4" s="3">
        <f>IFERROR(__xludf.DUMMYFUNCTION("""COMPUTED_VALUE"""),14.0)</f>
        <v>14</v>
      </c>
      <c r="V4" s="3">
        <f>IFERROR(__xludf.DUMMYFUNCTION("""COMPUTED_VALUE"""),34.0)</f>
        <v>34</v>
      </c>
      <c r="W4" s="3">
        <f>IFERROR(__xludf.DUMMYFUNCTION("""COMPUTED_VALUE"""),41.0)</f>
        <v>41</v>
      </c>
      <c r="X4" s="3">
        <f>IFERROR(__xludf.DUMMYFUNCTION("""COMPUTED_VALUE"""),17.0)</f>
        <v>17</v>
      </c>
      <c r="Y4" s="3">
        <f>IFERROR(__xludf.DUMMYFUNCTION("""COMPUTED_VALUE"""),8.0)</f>
        <v>8</v>
      </c>
      <c r="Z4" s="3">
        <f>IFERROR(__xludf.DUMMYFUNCTION("""COMPUTED_VALUE"""),17.0)</f>
        <v>17</v>
      </c>
      <c r="AA4" s="3">
        <f>IFERROR(__xludf.DUMMYFUNCTION("""COMPUTED_VALUE"""),0.0)</f>
        <v>0</v>
      </c>
      <c r="AB4" s="3">
        <f>IFERROR(__xludf.DUMMYFUNCTION("""COMPUTED_VALUE"""),25.0)</f>
        <v>25</v>
      </c>
      <c r="AC4" s="3">
        <f>IFERROR(__xludf.DUMMYFUNCTION("""COMPUTED_VALUE"""),66.0)</f>
        <v>66</v>
      </c>
      <c r="AD4" s="3">
        <f>IFERROR(__xludf.DUMMYFUNCTION("""COMPUTED_VALUE"""),21.0)</f>
        <v>21</v>
      </c>
      <c r="AE4" s="3">
        <f>IFERROR(__xludf.DUMMYFUNCTION("""COMPUTED_VALUE"""),32.0)</f>
        <v>32</v>
      </c>
      <c r="AF4" s="3">
        <f>IFERROR(__xludf.DUMMYFUNCTION("""COMPUTED_VALUE"""),35.0)</f>
        <v>35</v>
      </c>
      <c r="AG4" s="3">
        <f>IFERROR(__xludf.DUMMYFUNCTION("""COMPUTED_VALUE"""),35.0)</f>
        <v>35</v>
      </c>
      <c r="AH4" s="3">
        <f>IFERROR(__xludf.DUMMYFUNCTION("""COMPUTED_VALUE"""),100.0)</f>
        <v>100</v>
      </c>
      <c r="AI4" s="3">
        <f>IFERROR(__xludf.DUMMYFUNCTION("""COMPUTED_VALUE"""),16.0)</f>
        <v>16</v>
      </c>
      <c r="AJ4" s="3">
        <f>IFERROR(__xludf.DUMMYFUNCTION("""COMPUTED_VALUE"""),19.0)</f>
        <v>19</v>
      </c>
      <c r="AK4" s="3">
        <f>IFERROR(__xludf.DUMMYFUNCTION("""COMPUTED_VALUE"""),31.0)</f>
        <v>31</v>
      </c>
      <c r="AL4" s="3">
        <f>IFERROR(__xludf.DUMMYFUNCTION("""COMPUTED_VALUE"""),35.0)</f>
        <v>35</v>
      </c>
      <c r="AM4" s="3">
        <f>IFERROR(__xludf.DUMMYFUNCTION("""COMPUTED_VALUE"""),18.0)</f>
        <v>18</v>
      </c>
      <c r="AN4" s="3">
        <f>IFERROR(__xludf.DUMMYFUNCTION("""COMPUTED_VALUE"""),18.0)</f>
        <v>18</v>
      </c>
      <c r="AO4" s="3">
        <f>IFERROR(__xludf.DUMMYFUNCTION("""COMPUTED_VALUE"""),9.0)</f>
        <v>9</v>
      </c>
      <c r="AP4" s="3">
        <f>IFERROR(__xludf.DUMMYFUNCTION("""COMPUTED_VALUE"""),16.0)</f>
        <v>16</v>
      </c>
      <c r="AQ4" s="3">
        <f>IFERROR(__xludf.DUMMYFUNCTION("""COMPUTED_VALUE"""),6.0)</f>
        <v>6</v>
      </c>
      <c r="AR4" s="3">
        <f>IFERROR(__xludf.DUMMYFUNCTION("""COMPUTED_VALUE"""),55.0)</f>
        <v>55</v>
      </c>
      <c r="AS4" s="3">
        <f>IFERROR(__xludf.DUMMYFUNCTION("""COMPUTED_VALUE"""),100.0)</f>
        <v>100</v>
      </c>
      <c r="AT4" s="3">
        <f>IFERROR(__xludf.DUMMYFUNCTION("""COMPUTED_VALUE"""),62.0)</f>
        <v>62</v>
      </c>
      <c r="AU4" s="3">
        <f>IFERROR(__xludf.DUMMYFUNCTION("""COMPUTED_VALUE"""),78.0)</f>
        <v>78</v>
      </c>
      <c r="AV4" s="3">
        <f>IFERROR(__xludf.DUMMYFUNCTION("""COMPUTED_VALUE"""),75.0)</f>
        <v>75</v>
      </c>
      <c r="AW4" s="3">
        <f>IFERROR(__xludf.DUMMYFUNCTION("""COMPUTED_VALUE"""),44.0)</f>
        <v>44</v>
      </c>
      <c r="AX4" s="3">
        <f>IFERROR(__xludf.DUMMYFUNCTION("""COMPUTED_VALUE"""),47.0)</f>
        <v>47</v>
      </c>
      <c r="AY4" s="3">
        <f>IFERROR(__xludf.DUMMYFUNCTION("""COMPUTED_VALUE"""),33.0)</f>
        <v>33</v>
      </c>
      <c r="AZ4" s="3">
        <f>IFERROR(__xludf.DUMMYFUNCTION("""COMPUTED_VALUE"""),18.0)</f>
        <v>18</v>
      </c>
      <c r="BA4" s="3">
        <f>IFERROR(__xludf.DUMMYFUNCTION("""COMPUTED_VALUE"""),22.0)</f>
        <v>22</v>
      </c>
      <c r="BB4" s="3">
        <f>IFERROR(__xludf.DUMMYFUNCTION("""COMPUTED_VALUE"""),57.0)</f>
        <v>57</v>
      </c>
      <c r="BC4" s="3">
        <f>IFERROR(__xludf.DUMMYFUNCTION("""COMPUTED_VALUE"""),21.0)</f>
        <v>21</v>
      </c>
      <c r="BD4" s="3">
        <f>IFERROR(__xludf.DUMMYFUNCTION("""COMPUTED_VALUE"""),31.0)</f>
        <v>31</v>
      </c>
      <c r="BE4" s="3">
        <f>IFERROR(__xludf.DUMMYFUNCTION("""COMPUTED_VALUE"""),10.0)</f>
        <v>10</v>
      </c>
      <c r="BF4" s="3">
        <f>IFERROR(__xludf.DUMMYFUNCTION("""COMPUTED_VALUE"""),30.0)</f>
        <v>30</v>
      </c>
      <c r="BG4" s="3">
        <f>IFERROR(__xludf.DUMMYFUNCTION("""COMPUTED_VALUE"""),29.0)</f>
        <v>29</v>
      </c>
      <c r="BH4" s="3">
        <f>IFERROR(__xludf.DUMMYFUNCTION("""COMPUTED_VALUE"""),10.0)</f>
        <v>10</v>
      </c>
      <c r="BI4" s="3">
        <f>IFERROR(__xludf.DUMMYFUNCTION("""COMPUTED_VALUE"""),11.0)</f>
        <v>11</v>
      </c>
      <c r="BJ4" s="3">
        <f>IFERROR(__xludf.DUMMYFUNCTION("""COMPUTED_VALUE"""),8.0)</f>
        <v>8</v>
      </c>
      <c r="BK4" s="3">
        <f>IFERROR(__xludf.DUMMYFUNCTION("""COMPUTED_VALUE"""),2.0)</f>
        <v>2</v>
      </c>
      <c r="BL4" s="3">
        <f>IFERROR(__xludf.DUMMYFUNCTION("""COMPUTED_VALUE"""),5.0)</f>
        <v>5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IFERROR(__xludf.DUMMYFUNCTION("query(importrange(""https://docs.google.com/spreadsheets/d/1Aimy31Zwh1I1xd64gnv2RK-m7I4loVcUHZuxh183vgI/edit#gid=1813723422"",""Pennsylvania!A3:XX15""),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IFERROR(__xludf.DUMMYFUNCTION("""COMPUTED_VALUE"""),84.0)</f>
        <v>84</v>
      </c>
      <c r="D2" s="3">
        <f>IFERROR(__xludf.DUMMYFUNCTION("""COMPUTED_VALUE"""),100.0)</f>
        <v>100</v>
      </c>
      <c r="E2" s="3">
        <f>IFERROR(__xludf.DUMMYFUNCTION("""COMPUTED_VALUE"""),27.0)</f>
        <v>27</v>
      </c>
      <c r="F2" s="3">
        <f>IFERROR(__xludf.DUMMYFUNCTION("""COMPUTED_VALUE"""),75.0)</f>
        <v>75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IFERROR(__xludf.DUMMYFUNCTION("""COMPUTED_VALUE"""),80.0)</f>
        <v>80</v>
      </c>
      <c r="N2" s="3">
        <f>IFERROR(__xludf.DUMMYFUNCTION("""COMPUTED_VALUE"""),66.0)</f>
        <v>66</v>
      </c>
      <c r="O2" s="3">
        <f>IFERROR(__xludf.DUMMYFUNCTION("""COMPUTED_VALUE"""),96.0)</f>
        <v>96</v>
      </c>
      <c r="P2" s="3">
        <f>IFERROR(__xludf.DUMMYFUNCTION("""COMPUTED_VALUE"""),21.0)</f>
        <v>21</v>
      </c>
      <c r="Q2" s="3">
        <f>IFERROR(__xludf.DUMMYFUNCTION("""COMPUTED_VALUE"""),40.0)</f>
        <v>40</v>
      </c>
      <c r="R2" s="3">
        <f>IFERROR(__xludf.DUMMYFUNCTION("""COMPUTED_VALUE"""),100.0)</f>
        <v>100</v>
      </c>
      <c r="S2" s="3">
        <f>IFERROR(__xludf.DUMMYFUNCTION("""COMPUTED_VALUE"""),88.0)</f>
        <v>88</v>
      </c>
      <c r="T2" s="3">
        <f>IFERROR(__xludf.DUMMYFUNCTION("""COMPUTED_VALUE"""),21.0)</f>
        <v>21</v>
      </c>
      <c r="U2" s="3">
        <f>IFERROR(__xludf.DUMMYFUNCTION("""COMPUTED_VALUE"""),39.0)</f>
        <v>39</v>
      </c>
      <c r="V2" s="3">
        <f>IFERROR(__xludf.DUMMYFUNCTION("""COMPUTED_VALUE"""),47.0)</f>
        <v>47</v>
      </c>
      <c r="W2" s="3">
        <f>IFERROR(__xludf.DUMMYFUNCTION("""COMPUTED_VALUE"""),28.0)</f>
        <v>28</v>
      </c>
      <c r="X2" s="3">
        <f>IFERROR(__xludf.DUMMYFUNCTION("""COMPUTED_VALUE"""),52.0)</f>
        <v>52</v>
      </c>
      <c r="Y2" s="3">
        <f>IFERROR(__xludf.DUMMYFUNCTION("""COMPUTED_VALUE"""),51.0)</f>
        <v>51</v>
      </c>
      <c r="Z2" s="3">
        <f>IFERROR(__xludf.DUMMYFUNCTION("""COMPUTED_VALUE"""),38.0)</f>
        <v>38</v>
      </c>
      <c r="AA2" s="3">
        <f>IFERROR(__xludf.DUMMYFUNCTION("""COMPUTED_VALUE"""),52.0)</f>
        <v>52</v>
      </c>
      <c r="AB2" s="3">
        <f>IFERROR(__xludf.DUMMYFUNCTION("""COMPUTED_VALUE"""),70.0)</f>
        <v>70</v>
      </c>
      <c r="AC2" s="3">
        <f>IFERROR(__xludf.DUMMYFUNCTION("""COMPUTED_VALUE"""),62.0)</f>
        <v>62</v>
      </c>
      <c r="AD2" s="3">
        <f>IFERROR(__xludf.DUMMYFUNCTION("""COMPUTED_VALUE"""),70.0)</f>
        <v>70</v>
      </c>
      <c r="AE2" s="3">
        <f>IFERROR(__xludf.DUMMYFUNCTION("""COMPUTED_VALUE"""),92.0)</f>
        <v>92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IFERROR(__xludf.DUMMYFUNCTION("""COMPUTED_VALUE"""),33.0)</f>
        <v>33</v>
      </c>
      <c r="AI2" s="3">
        <f>IFERROR(__xludf.DUMMYFUNCTION("""COMPUTED_VALUE"""),50.0)</f>
        <v>50</v>
      </c>
      <c r="AJ2" s="3">
        <f>IFERROR(__xludf.DUMMYFUNCTION("""COMPUTED_VALUE"""),86.0)</f>
        <v>86</v>
      </c>
      <c r="AK2" s="3">
        <f>IFERROR(__xludf.DUMMYFUNCTION("""COMPUTED_VALUE"""),85.0)</f>
        <v>85</v>
      </c>
      <c r="AL2" s="3">
        <f>IFERROR(__xludf.DUMMYFUNCTION("""COMPUTED_VALUE"""),90.0)</f>
        <v>90</v>
      </c>
      <c r="AM2" s="3">
        <f>IFERROR(__xludf.DUMMYFUNCTION("""COMPUTED_VALUE"""),67.0)</f>
        <v>67</v>
      </c>
      <c r="AN2" s="3">
        <f>IFERROR(__xludf.DUMMYFUNCTION("""COMPUTED_VALUE"""),51.0)</f>
        <v>51</v>
      </c>
      <c r="AO2" s="3">
        <f>IFERROR(__xludf.DUMMYFUNCTION("""COMPUTED_VALUE"""),35.0)</f>
        <v>35</v>
      </c>
      <c r="AP2" s="3">
        <f>IFERROR(__xludf.DUMMYFUNCTION("""COMPUTED_VALUE"""),81.0)</f>
        <v>81</v>
      </c>
      <c r="AQ2" s="3">
        <f>IFERROR(__xludf.DUMMYFUNCTION("""COMPUTED_VALUE"""),100.0)</f>
        <v>100</v>
      </c>
      <c r="AR2" s="3">
        <f>IFERROR(__xludf.DUMMYFUNCTION("""COMPUTED_VALUE"""),64.0)</f>
        <v>64</v>
      </c>
      <c r="AS2" s="3">
        <f>IFERROR(__xludf.DUMMYFUNCTION("""COMPUTED_VALUE"""),37.0)</f>
        <v>37</v>
      </c>
      <c r="AT2" s="3">
        <f>IFERROR(__xludf.DUMMYFUNCTION("""COMPUTED_VALUE"""),75.0)</f>
        <v>75</v>
      </c>
      <c r="AU2" s="3">
        <f>IFERROR(__xludf.DUMMYFUNCTION("""COMPUTED_VALUE"""),77.0)</f>
        <v>77</v>
      </c>
      <c r="AV2" s="3">
        <f>IFERROR(__xludf.DUMMYFUNCTION("""COMPUTED_VALUE"""),79.0)</f>
        <v>79</v>
      </c>
      <c r="AW2" s="3">
        <f>IFERROR(__xludf.DUMMYFUNCTION("""COMPUTED_VALUE"""),58.0)</f>
        <v>58</v>
      </c>
      <c r="AX2" s="3">
        <f>IFERROR(__xludf.DUMMYFUNCTION("""COMPUTED_VALUE"""),67.0)</f>
        <v>67</v>
      </c>
      <c r="AY2" s="3">
        <f>IFERROR(__xludf.DUMMYFUNCTION("""COMPUTED_VALUE"""),52.0)</f>
        <v>52</v>
      </c>
      <c r="AZ2" s="3">
        <f>IFERROR(__xludf.DUMMYFUNCTION("""COMPUTED_VALUE"""),39.0)</f>
        <v>39</v>
      </c>
      <c r="BA2" s="3">
        <f>IFERROR(__xludf.DUMMYFUNCTION("""COMPUTED_VALUE"""),92.0)</f>
        <v>92</v>
      </c>
      <c r="BB2" s="3">
        <f>IFERROR(__xludf.DUMMYFUNCTION("""COMPUTED_VALUE"""),75.0)</f>
        <v>75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IFERROR(__xludf.DUMMYFUNCTION("""COMPUTED_VALUE"""),86.0)</f>
        <v>86</v>
      </c>
      <c r="E3" s="3">
        <f>IFERROR(__xludf.DUMMYFUNCTION("""COMPUTED_VALUE"""),33.0)</f>
        <v>33</v>
      </c>
      <c r="F3" s="3">
        <f>IFERROR(__xludf.DUMMYFUNCTION("""COMPUTED_VALUE"""),100.0)</f>
        <v>100</v>
      </c>
      <c r="G3" s="3">
        <f>IFERROR(__xludf.DUMMYFUNCTION("""COMPUTED_VALUE"""),54.0)</f>
        <v>54</v>
      </c>
      <c r="H3" s="3">
        <f>IFERROR(__xludf.DUMMYFUNCTION("""COMPUTED_VALUE"""),51.0)</f>
        <v>51</v>
      </c>
      <c r="I3" s="3">
        <f>IFERROR(__xludf.DUMMYFUNCTION("""COMPUTED_VALUE"""),90.0)</f>
        <v>90</v>
      </c>
      <c r="J3" s="3">
        <f>IFERROR(__xludf.DUMMYFUNCTION("""COMPUTED_VALUE"""),33.0)</f>
        <v>33</v>
      </c>
      <c r="K3" s="3">
        <f>IFERROR(__xludf.DUMMYFUNCTION("""COMPUTED_VALUE"""),26.0)</f>
        <v>26</v>
      </c>
      <c r="L3" s="3">
        <f>IFERROR(__xludf.DUMMYFUNCTION("""COMPUTED_VALUE"""),42.0)</f>
        <v>42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IFERROR(__xludf.DUMMYFUNCTION("""COMPUTED_VALUE"""),30.0)</f>
        <v>30</v>
      </c>
      <c r="S3" s="3">
        <f>IFERROR(__xludf.DUMMYFUNCTION("""COMPUTED_VALUE"""),100.0)</f>
        <v>100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IFERROR(__xludf.DUMMYFUNCTION("""COMPUTED_VALUE"""),67.0)</f>
        <v>67</v>
      </c>
      <c r="AG3" s="3">
        <f>IFERROR(__xludf.DUMMYFUNCTION("""COMPUTED_VALUE"""),59.0)</f>
        <v>59</v>
      </c>
      <c r="AH3" s="3">
        <f>IFERROR(__xludf.DUMMYFUNCTION("""COMPUTED_VALUE"""),71.0)</f>
        <v>71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IFERROR(__xludf.DUMMYFUNCTION("""COMPUTED_VALUE"""),72.0)</f>
        <v>72</v>
      </c>
      <c r="AR3" s="3">
        <f>IFERROR(__xludf.DUMMYFUNCTION("""COMPUTED_VALUE"""),100.0)</f>
        <v>100</v>
      </c>
      <c r="AS3" s="3">
        <f>IFERROR(__xludf.DUMMYFUNCTION("""COMPUTED_VALUE"""),46.0)</f>
        <v>46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IFERROR(__xludf.DUMMYFUNCTION("""COMPUTED_VALUE"""),97.0)</f>
        <v>97</v>
      </c>
      <c r="BD3" s="3">
        <f>IFERROR(__xludf.DUMMYFUNCTION("""COMPUTED_VALUE"""),89.0)</f>
        <v>89</v>
      </c>
      <c r="BE3" s="3">
        <f>IFERROR(__xludf.DUMMYFUNCTION("""COMPUTED_VALUE"""),44.0)</f>
        <v>44</v>
      </c>
      <c r="BF3" s="3">
        <f>IFERROR(__xludf.DUMMYFUNCTION("""COMPUTED_VALUE"""),48.0)</f>
        <v>48</v>
      </c>
      <c r="BG3" s="3">
        <f>IFERROR(__xludf.DUMMYFUNCTION("""COMPUTED_VALUE"""),60.0)</f>
        <v>60</v>
      </c>
      <c r="BH3" s="3">
        <f>IFERROR(__xludf.DUMMYFUNCTION("""COMPUTED_VALUE"""),53.0)</f>
        <v>53</v>
      </c>
      <c r="BI3" s="3">
        <f>IFERROR(__xludf.DUMMYFUNCTION("""COMPUTED_VALUE"""),52.0)</f>
        <v>52</v>
      </c>
      <c r="BJ3" s="3">
        <f>IFERROR(__xludf.DUMMYFUNCTION("""COMPUTED_VALUE"""),32.0)</f>
        <v>32</v>
      </c>
      <c r="BK3" s="3">
        <f>IFERROR(__xludf.DUMMYFUNCTION("""COMPUTED_VALUE"""),20.0)</f>
        <v>20</v>
      </c>
      <c r="BL3" s="3">
        <f>IFERROR(__xludf.DUMMYFUNCTION("""COMPUTED_VALUE"""),72.0)</f>
        <v>72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IFERROR(__xludf.DUMMYFUNCTION("""COMPUTED_VALUE"""),5.0)</f>
        <v>5</v>
      </c>
      <c r="D4" s="3">
        <f>IFERROR(__xludf.DUMMYFUNCTION("""COMPUTED_VALUE"""),12.0)</f>
        <v>12</v>
      </c>
      <c r="E4" s="3">
        <f>IFERROR(__xludf.DUMMYFUNCTION("""COMPUTED_VALUE"""),100.0)</f>
        <v>100</v>
      </c>
      <c r="F4" s="3">
        <f>IFERROR(__xludf.DUMMYFUNCTION("""COMPUTED_VALUE"""),70.0)</f>
        <v>70</v>
      </c>
      <c r="G4" s="3">
        <f>IFERROR(__xludf.DUMMYFUNCTION("""COMPUTED_VALUE"""),30.0)</f>
        <v>30</v>
      </c>
      <c r="H4" s="3">
        <f>IFERROR(__xludf.DUMMYFUNCTION("""COMPUTED_VALUE"""),61.0)</f>
        <v>61</v>
      </c>
      <c r="I4" s="3">
        <f>IFERROR(__xludf.DUMMYFUNCTION("""COMPUTED_VALUE"""),56.0)</f>
        <v>56</v>
      </c>
      <c r="J4" s="3">
        <f>IFERROR(__xludf.DUMMYFUNCTION("""COMPUTED_VALUE"""),7.0)</f>
        <v>7</v>
      </c>
      <c r="K4" s="3">
        <f>IFERROR(__xludf.DUMMYFUNCTION("""COMPUTED_VALUE"""),7.0)</f>
        <v>7</v>
      </c>
      <c r="L4" s="3">
        <f>IFERROR(__xludf.DUMMYFUNCTION("""COMPUTED_VALUE"""),13.0)</f>
        <v>13</v>
      </c>
      <c r="M4" s="3">
        <f>IFERROR(__xludf.DUMMYFUNCTION("""COMPUTED_VALUE"""),20.0)</f>
        <v>20</v>
      </c>
      <c r="N4" s="3">
        <f>IFERROR(__xludf.DUMMYFUNCTION("""COMPUTED_VALUE"""),10.0)</f>
        <v>10</v>
      </c>
      <c r="O4" s="3">
        <f>IFERROR(__xludf.DUMMYFUNCTION("""COMPUTED_VALUE"""),16.0)</f>
        <v>16</v>
      </c>
      <c r="P4" s="3">
        <f>IFERROR(__xludf.DUMMYFUNCTION("""COMPUTED_VALUE"""),3.0)</f>
        <v>3</v>
      </c>
      <c r="Q4" s="3">
        <f>IFERROR(__xludf.DUMMYFUNCTION("""COMPUTED_VALUE"""),4.0)</f>
        <v>4</v>
      </c>
      <c r="R4" s="3">
        <f>IFERROR(__xludf.DUMMYFUNCTION("""COMPUTED_VALUE"""),6.0)</f>
        <v>6</v>
      </c>
      <c r="S4" s="3">
        <f>IFERROR(__xludf.DUMMYFUNCTION("""COMPUTED_VALUE"""),10.0)</f>
        <v>10</v>
      </c>
      <c r="T4" s="3">
        <f>IFERROR(__xludf.DUMMYFUNCTION("""COMPUTED_VALUE"""),2.0)</f>
        <v>2</v>
      </c>
      <c r="U4" s="3">
        <f>IFERROR(__xludf.DUMMYFUNCTION("""COMPUTED_VALUE"""),6.0)</f>
        <v>6</v>
      </c>
      <c r="V4" s="3">
        <f>IFERROR(__xludf.DUMMYFUNCTION("""COMPUTED_VALUE"""),34.0)</f>
        <v>34</v>
      </c>
      <c r="W4" s="3">
        <f>IFERROR(__xludf.DUMMYFUNCTION("""COMPUTED_VALUE"""),12.0)</f>
        <v>12</v>
      </c>
      <c r="X4" s="3">
        <f>IFERROR(__xludf.DUMMYFUNCTION("""COMPUTED_VALUE"""),14.0)</f>
        <v>14</v>
      </c>
      <c r="Y4" s="3">
        <f>IFERROR(__xludf.DUMMYFUNCTION("""COMPUTED_VALUE"""),9.0)</f>
        <v>9</v>
      </c>
      <c r="Z4" s="3">
        <f>IFERROR(__xludf.DUMMYFUNCTION("""COMPUTED_VALUE"""),7.0)</f>
        <v>7</v>
      </c>
      <c r="AA4" s="3">
        <f>IFERROR(__xludf.DUMMYFUNCTION("""COMPUTED_VALUE"""),12.0)</f>
        <v>12</v>
      </c>
      <c r="AB4" s="3">
        <f>IFERROR(__xludf.DUMMYFUNCTION("""COMPUTED_VALUE"""),14.0)</f>
        <v>14</v>
      </c>
      <c r="AC4" s="3">
        <f>IFERROR(__xludf.DUMMYFUNCTION("""COMPUTED_VALUE"""),60.0)</f>
        <v>60</v>
      </c>
      <c r="AD4" s="3">
        <f>IFERROR(__xludf.DUMMYFUNCTION("""COMPUTED_VALUE"""),19.0)</f>
        <v>19</v>
      </c>
      <c r="AE4" s="3">
        <f>IFERROR(__xludf.DUMMYFUNCTION("""COMPUTED_VALUE"""),14.0)</f>
        <v>14</v>
      </c>
      <c r="AF4" s="3">
        <f>IFERROR(__xludf.DUMMYFUNCTION("""COMPUTED_VALUE"""),21.0)</f>
        <v>21</v>
      </c>
      <c r="AG4" s="3">
        <f>IFERROR(__xludf.DUMMYFUNCTION("""COMPUTED_VALUE"""),37.0)</f>
        <v>37</v>
      </c>
      <c r="AH4" s="3">
        <f>IFERROR(__xludf.DUMMYFUNCTION("""COMPUTED_VALUE"""),100.0)</f>
        <v>100</v>
      </c>
      <c r="AI4" s="3">
        <f>IFERROR(__xludf.DUMMYFUNCTION("""COMPUTED_VALUE"""),28.0)</f>
        <v>28</v>
      </c>
      <c r="AJ4" s="3">
        <f>IFERROR(__xludf.DUMMYFUNCTION("""COMPUTED_VALUE"""),26.0)</f>
        <v>26</v>
      </c>
      <c r="AK4" s="3">
        <f>IFERROR(__xludf.DUMMYFUNCTION("""COMPUTED_VALUE"""),32.0)</f>
        <v>32</v>
      </c>
      <c r="AL4" s="3">
        <f>IFERROR(__xludf.DUMMYFUNCTION("""COMPUTED_VALUE"""),29.0)</f>
        <v>29</v>
      </c>
      <c r="AM4" s="3">
        <f>IFERROR(__xludf.DUMMYFUNCTION("""COMPUTED_VALUE"""),20.0)</f>
        <v>20</v>
      </c>
      <c r="AN4" s="3">
        <f>IFERROR(__xludf.DUMMYFUNCTION("""COMPUTED_VALUE"""),17.0)</f>
        <v>17</v>
      </c>
      <c r="AO4" s="3">
        <f>IFERROR(__xludf.DUMMYFUNCTION("""COMPUTED_VALUE"""),12.0)</f>
        <v>12</v>
      </c>
      <c r="AP4" s="3">
        <f>IFERROR(__xludf.DUMMYFUNCTION("""COMPUTED_VALUE"""),11.0)</f>
        <v>11</v>
      </c>
      <c r="AQ4" s="3">
        <f>IFERROR(__xludf.DUMMYFUNCTION("""COMPUTED_VALUE"""),8.0)</f>
        <v>8</v>
      </c>
      <c r="AR4" s="3">
        <f>IFERROR(__xludf.DUMMYFUNCTION("""COMPUTED_VALUE"""),67.0)</f>
        <v>67</v>
      </c>
      <c r="AS4" s="3">
        <f>IFERROR(__xludf.DUMMYFUNCTION("""COMPUTED_VALUE"""),100.0)</f>
        <v>100</v>
      </c>
      <c r="AT4" s="3">
        <f>IFERROR(__xludf.DUMMYFUNCTION("""COMPUTED_VALUE"""),51.0)</f>
        <v>51</v>
      </c>
      <c r="AU4" s="3">
        <f>IFERROR(__xludf.DUMMYFUNCTION("""COMPUTED_VALUE"""),65.0)</f>
        <v>65</v>
      </c>
      <c r="AV4" s="3">
        <f>IFERROR(__xludf.DUMMYFUNCTION("""COMPUTED_VALUE"""),48.0)</f>
        <v>48</v>
      </c>
      <c r="AW4" s="3">
        <f>IFERROR(__xludf.DUMMYFUNCTION("""COMPUTED_VALUE"""),18.0)</f>
        <v>18</v>
      </c>
      <c r="AX4" s="3">
        <f>IFERROR(__xludf.DUMMYFUNCTION("""COMPUTED_VALUE"""),81.0)</f>
        <v>81</v>
      </c>
      <c r="AY4" s="3">
        <f>IFERROR(__xludf.DUMMYFUNCTION("""COMPUTED_VALUE"""),44.0)</f>
        <v>44</v>
      </c>
      <c r="AZ4" s="3">
        <f>IFERROR(__xludf.DUMMYFUNCTION("""COMPUTED_VALUE"""),19.0)</f>
        <v>19</v>
      </c>
      <c r="BA4" s="3">
        <f>IFERROR(__xludf.DUMMYFUNCTION("""COMPUTED_VALUE"""),29.0)</f>
        <v>29</v>
      </c>
      <c r="BB4" s="3">
        <f>IFERROR(__xludf.DUMMYFUNCTION("""COMPUTED_VALUE"""),78.0)</f>
        <v>78</v>
      </c>
      <c r="BC4" s="3">
        <f>IFERROR(__xludf.DUMMYFUNCTION("""COMPUTED_VALUE"""),19.0)</f>
        <v>19</v>
      </c>
      <c r="BD4" s="3">
        <f>IFERROR(__xludf.DUMMYFUNCTION("""COMPUTED_VALUE"""),33.0)</f>
        <v>33</v>
      </c>
      <c r="BE4" s="3">
        <f>IFERROR(__xludf.DUMMYFUNCTION("""COMPUTED_VALUE"""),11.0)</f>
        <v>11</v>
      </c>
      <c r="BF4" s="3">
        <f>IFERROR(__xludf.DUMMYFUNCTION("""COMPUTED_VALUE"""),14.0)</f>
        <v>14</v>
      </c>
      <c r="BG4" s="3">
        <f>IFERROR(__xludf.DUMMYFUNCTION("""COMPUTED_VALUE"""),18.0)</f>
        <v>18</v>
      </c>
      <c r="BH4" s="3">
        <f>IFERROR(__xludf.DUMMYFUNCTION("""COMPUTED_VALUE"""),9.0)</f>
        <v>9</v>
      </c>
      <c r="BI4" s="3">
        <f>IFERROR(__xludf.DUMMYFUNCTION("""COMPUTED_VALUE"""),11.0)</f>
        <v>11</v>
      </c>
      <c r="BJ4" s="3">
        <f>IFERROR(__xludf.DUMMYFUNCTION("""COMPUTED_VALUE"""),8.0)</f>
        <v>8</v>
      </c>
      <c r="BK4" s="3">
        <f>IFERROR(__xludf.DUMMYFUNCTION("""COMPUTED_VALUE"""),3.0)</f>
        <v>3</v>
      </c>
      <c r="BL4" s="3">
        <f>IFERROR(__xludf.DUMMYFUNCTION("""COMPUTED_VALUE"""),9.0)</f>
        <v>9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IFERROR(__xludf.DUMMYFUNCTION("query(importrange(""https://docs.google.com/spreadsheets/d/1Aimy31Zwh1I1xd64gnv2RK-m7I4loVcUHZuxh183vgI/edit#gid=1813723422"",""Rhode Island!A3:XX15""),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IFERROR(__xludf.DUMMYFUNCTION("""COMPUTED_VALUE"""),89.0)</f>
        <v>89</v>
      </c>
      <c r="D2" s="3">
        <f>IFERROR(__xludf.DUMMYFUNCTION("""COMPUTED_VALUE"""),100.0)</f>
        <v>100</v>
      </c>
      <c r="E2" s="3">
        <f>IFERROR(__xludf.DUMMYFUNCTION("""COMPUTED_VALUE"""),15.0)</f>
        <v>15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IFERROR(__xludf.DUMMYFUNCTION("""COMPUTED_VALUE"""),91.0)</f>
        <v>91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IFERROR(__xludf.DUMMYFUNCTION("""COMPUTED_VALUE"""),83.0)</f>
        <v>83</v>
      </c>
      <c r="N2" s="3">
        <f>IFERROR(__xludf.DUMMYFUNCTION("""COMPUTED_VALUE"""),94.0)</f>
        <v>94</v>
      </c>
      <c r="O2" s="3">
        <f>IFERROR(__xludf.DUMMYFUNCTION("""COMPUTED_VALUE"""),61.0)</f>
        <v>61</v>
      </c>
      <c r="P2" s="3">
        <f>IFERROR(__xludf.DUMMYFUNCTION("""COMPUTED_VALUE"""),29.0)</f>
        <v>29</v>
      </c>
      <c r="Q2" s="3">
        <f>IFERROR(__xludf.DUMMYFUNCTION("""COMPUTED_VALUE"""),64.0)</f>
        <v>64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IFERROR(__xludf.DUMMYFUNCTION("""COMPUTED_VALUE"""),36.0)</f>
        <v>36</v>
      </c>
      <c r="U2" s="3">
        <f>IFERROR(__xludf.DUMMYFUNCTION("""COMPUTED_VALUE"""),37.0)</f>
        <v>37</v>
      </c>
      <c r="V2" s="3">
        <f>IFERROR(__xludf.DUMMYFUNCTION("""COMPUTED_VALUE"""),100.0)</f>
        <v>100</v>
      </c>
      <c r="W2" s="3">
        <f>IFERROR(__xludf.DUMMYFUNCTION("""COMPUTED_VALUE"""),87.0)</f>
        <v>87</v>
      </c>
      <c r="X2" s="3">
        <f>IFERROR(__xludf.DUMMYFUNCTION("""COMPUTED_VALUE"""),100.0)</f>
        <v>100</v>
      </c>
      <c r="Y2" s="3">
        <f>IFERROR(__xludf.DUMMYFUNCTION("""COMPUTED_VALUE"""),65.0)</f>
        <v>65</v>
      </c>
      <c r="Z2" s="3">
        <f>IFERROR(__xludf.DUMMYFUNCTION("""COMPUTED_VALUE"""),62.0)</f>
        <v>62</v>
      </c>
      <c r="AA2" s="3">
        <f>IFERROR(__xludf.DUMMYFUNCTION("""COMPUTED_VALUE"""),52.0)</f>
        <v>52</v>
      </c>
      <c r="AB2" s="3">
        <f>IFERROR(__xludf.DUMMYFUNCTION("""COMPUTED_VALUE"""),68.0)</f>
        <v>68</v>
      </c>
      <c r="AC2" s="3">
        <f>IFERROR(__xludf.DUMMYFUNCTION("""COMPUTED_VALUE"""),82.0)</f>
        <v>82</v>
      </c>
      <c r="AD2" s="3">
        <f>IFERROR(__xludf.DUMMYFUNCTION("""COMPUTED_VALUE"""),71.0)</f>
        <v>71</v>
      </c>
      <c r="AE2" s="3">
        <f>IFERROR(__xludf.DUMMYFUNCTION("""COMPUTED_VALUE"""),53.0)</f>
        <v>53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IFERROR(__xludf.DUMMYFUNCTION("""COMPUTED_VALUE"""),31.0)</f>
        <v>31</v>
      </c>
      <c r="AI2" s="3">
        <f>IFERROR(__xludf.DUMMYFUNCTION("""COMPUTED_VALUE"""),95.0)</f>
        <v>95</v>
      </c>
      <c r="AJ2" s="3">
        <f>IFERROR(__xludf.DUMMYFUNCTION("""COMPUTED_VALUE"""),68.0)</f>
        <v>68</v>
      </c>
      <c r="AK2" s="3">
        <f>IFERROR(__xludf.DUMMYFUNCTION("""COMPUTED_VALUE"""),83.0)</f>
        <v>83</v>
      </c>
      <c r="AL2" s="3">
        <f>IFERROR(__xludf.DUMMYFUNCTION("""COMPUTED_VALUE"""),96.0)</f>
        <v>96</v>
      </c>
      <c r="AM2" s="3">
        <f>IFERROR(__xludf.DUMMYFUNCTION("""COMPUTED_VALUE"""),32.0)</f>
        <v>32</v>
      </c>
      <c r="AN2" s="3">
        <f>IFERROR(__xludf.DUMMYFUNCTION("""COMPUTED_VALUE"""),69.0)</f>
        <v>69</v>
      </c>
      <c r="AO2" s="3">
        <f>IFERROR(__xludf.DUMMYFUNCTION("""COMPUTED_VALUE"""),40.0)</f>
        <v>40</v>
      </c>
      <c r="AP2" s="3">
        <f>IFERROR(__xludf.DUMMYFUNCTION("""COMPUTED_VALUE"""),100.0)</f>
        <v>100</v>
      </c>
      <c r="AQ2" s="3">
        <f>IFERROR(__xludf.DUMMYFUNCTION("""COMPUTED_VALUE"""),100.0)</f>
        <v>100</v>
      </c>
      <c r="AR2" s="3">
        <f>IFERROR(__xludf.DUMMYFUNCTION("""COMPUTED_VALUE"""),60.0)</f>
        <v>60</v>
      </c>
      <c r="AS2" s="3">
        <f>IFERROR(__xludf.DUMMYFUNCTION("""COMPUTED_VALUE"""),58.0)</f>
        <v>58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IFERROR(__xludf.DUMMYFUNCTION("""COMPUTED_VALUE"""),100.0)</f>
        <v>100</v>
      </c>
      <c r="AX2" s="3">
        <f>IFERROR(__xludf.DUMMYFUNCTION("""COMPUTED_VALUE"""),51.0)</f>
        <v>51</v>
      </c>
      <c r="AY2" s="3">
        <f>IFERROR(__xludf.DUMMYFUNCTION("""COMPUTED_VALUE"""),81.0)</f>
        <v>81</v>
      </c>
      <c r="AZ2" s="3">
        <f>IFERROR(__xludf.DUMMYFUNCTION("""COMPUTED_VALUE"""),32.0)</f>
        <v>32</v>
      </c>
      <c r="BA2" s="3">
        <f>IFERROR(__xludf.DUMMYFUNCTION("""COMPUTED_VALUE"""),100.0)</f>
        <v>100</v>
      </c>
      <c r="BB2" s="3">
        <f>IFERROR(__xludf.DUMMYFUNCTION("""COMPUTED_VALUE"""),67.0)</f>
        <v>67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IFERROR(__xludf.DUMMYFUNCTION("""COMPUTED_VALUE"""),83.0)</f>
        <v>83</v>
      </c>
      <c r="E3" s="3">
        <f>IFERROR(__xludf.DUMMYFUNCTION("""COMPUTED_VALUE"""),15.0)</f>
        <v>15</v>
      </c>
      <c r="F3" s="3">
        <f>IFERROR(__xludf.DUMMYFUNCTION("""COMPUTED_VALUE"""),71.0)</f>
        <v>71</v>
      </c>
      <c r="G3" s="3">
        <f>IFERROR(__xludf.DUMMYFUNCTION("""COMPUTED_VALUE"""),43.0)</f>
        <v>43</v>
      </c>
      <c r="H3" s="3">
        <f>IFERROR(__xludf.DUMMYFUNCTION("""COMPUTED_VALUE"""),50.0)</f>
        <v>50</v>
      </c>
      <c r="I3" s="3">
        <f>IFERROR(__xludf.DUMMYFUNCTION("""COMPUTED_VALUE"""),100.0)</f>
        <v>100</v>
      </c>
      <c r="J3" s="3">
        <f>IFERROR(__xludf.DUMMYFUNCTION("""COMPUTED_VALUE"""),16.0)</f>
        <v>16</v>
      </c>
      <c r="K3" s="3">
        <f>IFERROR(__xludf.DUMMYFUNCTION("""COMPUTED_VALUE"""),22.0)</f>
        <v>22</v>
      </c>
      <c r="L3" s="3">
        <f>IFERROR(__xludf.DUMMYFUNCTION("""COMPUTED_VALUE"""),38.0)</f>
        <v>38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IFERROR(__xludf.DUMMYFUNCTION("""COMPUTED_VALUE"""),68.0)</f>
        <v>68</v>
      </c>
      <c r="S3" s="3">
        <f>IFERROR(__xludf.DUMMYFUNCTION("""COMPUTED_VALUE"""),60.0)</f>
        <v>60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IFERROR(__xludf.DUMMYFUNCTION("""COMPUTED_VALUE"""),96.0)</f>
        <v>96</v>
      </c>
      <c r="W3" s="3">
        <f>IFERROR(__xludf.DUMMYFUNCTION("""COMPUTED_VALUE"""),100.0)</f>
        <v>100</v>
      </c>
      <c r="X3" s="3">
        <f>IFERROR(__xludf.DUMMYFUNCTION("""COMPUTED_VALUE"""),73.0)</f>
        <v>73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IFERROR(__xludf.DUMMYFUNCTION("""COMPUTED_VALUE"""),88.0)</f>
        <v>88</v>
      </c>
      <c r="AG3" s="3">
        <f>IFERROR(__xludf.DUMMYFUNCTION("""COMPUTED_VALUE"""),58.0)</f>
        <v>58</v>
      </c>
      <c r="AH3" s="3">
        <f>IFERROR(__xludf.DUMMYFUNCTION("""COMPUTED_VALUE"""),79.0)</f>
        <v>79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IFERROR(__xludf.DUMMYFUNCTION("""COMPUTED_VALUE"""),93.0)</f>
        <v>93</v>
      </c>
      <c r="AQ3" s="3">
        <f>IFERROR(__xludf.DUMMYFUNCTION("""COMPUTED_VALUE"""),52.0)</f>
        <v>52</v>
      </c>
      <c r="AR3" s="3">
        <f>IFERROR(__xludf.DUMMYFUNCTION("""COMPUTED_VALUE"""),100.0)</f>
        <v>100</v>
      </c>
      <c r="AS3" s="3">
        <f>IFERROR(__xludf.DUMMYFUNCTION("""COMPUTED_VALUE"""),30.0)</f>
        <v>30</v>
      </c>
      <c r="AT3" s="3">
        <f>IFERROR(__xludf.DUMMYFUNCTION("""COMPUTED_VALUE"""),38.0)</f>
        <v>38</v>
      </c>
      <c r="AU3" s="3">
        <f>IFERROR(__xludf.DUMMYFUNCTION("""COMPUTED_VALUE"""),55.0)</f>
        <v>55</v>
      </c>
      <c r="AV3" s="3">
        <f>IFERROR(__xludf.DUMMYFUNCTION("""COMPUTED_VALUE"""),92.0)</f>
        <v>92</v>
      </c>
      <c r="AW3" s="3">
        <f>IFERROR(__xludf.DUMMYFUNCTION("""COMPUTED_VALUE"""),78.0)</f>
        <v>78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IFERROR(__xludf.DUMMYFUNCTION("""COMPUTED_VALUE"""),77.0)</f>
        <v>77</v>
      </c>
      <c r="BD3" s="3">
        <f>IFERROR(__xludf.DUMMYFUNCTION("""COMPUTED_VALUE"""),90.0)</f>
        <v>90</v>
      </c>
      <c r="BE3" s="3">
        <f>IFERROR(__xludf.DUMMYFUNCTION("""COMPUTED_VALUE"""),26.0)</f>
        <v>26</v>
      </c>
      <c r="BF3" s="3">
        <f>IFERROR(__xludf.DUMMYFUNCTION("""COMPUTED_VALUE"""),29.0)</f>
        <v>29</v>
      </c>
      <c r="BG3" s="3">
        <f>IFERROR(__xludf.DUMMYFUNCTION("""COMPUTED_VALUE"""),54.0)</f>
        <v>54</v>
      </c>
      <c r="BH3" s="3">
        <f>IFERROR(__xludf.DUMMYFUNCTION("""COMPUTED_VALUE"""),34.0)</f>
        <v>34</v>
      </c>
      <c r="BI3" s="3">
        <f>IFERROR(__xludf.DUMMYFUNCTION("""COMPUTED_VALUE"""),44.0)</f>
        <v>44</v>
      </c>
      <c r="BJ3" s="3">
        <f>IFERROR(__xludf.DUMMYFUNCTION("""COMPUTED_VALUE"""),22.0)</f>
        <v>22</v>
      </c>
      <c r="BK3" s="3">
        <f>IFERROR(__xludf.DUMMYFUNCTION("""COMPUTED_VALUE"""),17.0)</f>
        <v>17</v>
      </c>
      <c r="BL3" s="3">
        <f>IFERROR(__xludf.DUMMYFUNCTION("""COMPUTED_VALUE"""),47.0)</f>
        <v>47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IFERROR(__xludf.DUMMYFUNCTION("""COMPUTED_VALUE"""),67.0)</f>
        <v>67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IFERROR(__xludf.DUMMYFUNCTION("""COMPUTED_VALUE"""),71.0)</f>
        <v>71</v>
      </c>
      <c r="G4" s="3">
        <f>IFERROR(__xludf.DUMMYFUNCTION("""COMPUTED_VALUE"""),26.0)</f>
        <v>26</v>
      </c>
      <c r="H4" s="3">
        <f>IFERROR(__xludf.DUMMYFUNCTION("""COMPUTED_VALUE"""),79.0)</f>
        <v>79</v>
      </c>
      <c r="I4" s="3">
        <f>IFERROR(__xludf.DUMMYFUNCTION("""COMPUTED_VALUE"""),64.0)</f>
        <v>64</v>
      </c>
      <c r="J4" s="3">
        <f>IFERROR(__xludf.DUMMYFUNCTION("""COMPUTED_VALUE"""),8.0)</f>
        <v>8</v>
      </c>
      <c r="K4" s="3">
        <f>IFERROR(__xludf.DUMMYFUNCTION("""COMPUTED_VALUE"""),9.0)</f>
        <v>9</v>
      </c>
      <c r="L4" s="3">
        <f>IFERROR(__xludf.DUMMYFUNCTION("""COMPUTED_VALUE"""),10.0)</f>
        <v>10</v>
      </c>
      <c r="M4" s="3">
        <f>IFERROR(__xludf.DUMMYFUNCTION("""COMPUTED_VALUE"""),28.0)</f>
        <v>28</v>
      </c>
      <c r="N4" s="3">
        <f>IFERROR(__xludf.DUMMYFUNCTION("""COMPUTED_VALUE"""),19.0)</f>
        <v>19</v>
      </c>
      <c r="O4" s="3">
        <f>IFERROR(__xludf.DUMMYFUNCTION("""COMPUTED_VALUE"""),22.0)</f>
        <v>22</v>
      </c>
      <c r="P4" s="3">
        <f>IFERROR(__xludf.DUMMYFUNCTION("""COMPUTED_VALUE"""),7.0)</f>
        <v>7</v>
      </c>
      <c r="Q4" s="3">
        <f>IFERROR(__xludf.DUMMYFUNCTION("""COMPUTED_VALUE"""),11.0)</f>
        <v>11</v>
      </c>
      <c r="R4" s="3">
        <f>IFERROR(__xludf.DUMMYFUNCTION("""COMPUTED_VALUE"""),19.0)</f>
        <v>19</v>
      </c>
      <c r="S4" s="3">
        <f>IFERROR(__xludf.DUMMYFUNCTION("""COMPUTED_VALUE"""),20.0)</f>
        <v>20</v>
      </c>
      <c r="T4" s="3">
        <f>IFERROR(__xludf.DUMMYFUNCTION("""COMPUTED_VALUE"""),3.0)</f>
        <v>3</v>
      </c>
      <c r="U4" s="3">
        <f>IFERROR(__xludf.DUMMYFUNCTION("""COMPUTED_VALUE"""),8.0)</f>
        <v>8</v>
      </c>
      <c r="V4" s="3">
        <f>IFERROR(__xludf.DUMMYFUNCTION("""COMPUTED_VALUE"""),26.0)</f>
        <v>26</v>
      </c>
      <c r="W4" s="3">
        <f>IFERROR(__xludf.DUMMYFUNCTION("""COMPUTED_VALUE"""),0.0)</f>
        <v>0</v>
      </c>
      <c r="X4" s="3">
        <f>IFERROR(__xludf.DUMMYFUNCTION("""COMPUTED_VALUE"""),18.0)</f>
        <v>18</v>
      </c>
      <c r="Y4" s="3">
        <f>IFERROR(__xludf.DUMMYFUNCTION("""COMPUTED_VALUE"""),22.0)</f>
        <v>22</v>
      </c>
      <c r="Z4" s="3">
        <f>IFERROR(__xludf.DUMMYFUNCTION("""COMPUTED_VALUE"""),14.0)</f>
        <v>14</v>
      </c>
      <c r="AA4" s="3">
        <f>IFERROR(__xludf.DUMMYFUNCTION("""COMPUTED_VALUE"""),12.0)</f>
        <v>12</v>
      </c>
      <c r="AB4" s="3">
        <f>IFERROR(__xludf.DUMMYFUNCTION("""COMPUTED_VALUE"""),27.0)</f>
        <v>27</v>
      </c>
      <c r="AC4" s="3">
        <f>IFERROR(__xludf.DUMMYFUNCTION("""COMPUTED_VALUE"""),92.0)</f>
        <v>92</v>
      </c>
      <c r="AD4" s="3">
        <f>IFERROR(__xludf.DUMMYFUNCTION("""COMPUTED_VALUE"""),18.0)</f>
        <v>18</v>
      </c>
      <c r="AE4" s="3">
        <f>IFERROR(__xludf.DUMMYFUNCTION("""COMPUTED_VALUE"""),18.0)</f>
        <v>18</v>
      </c>
      <c r="AF4" s="3">
        <f>IFERROR(__xludf.DUMMYFUNCTION("""COMPUTED_VALUE"""),37.0)</f>
        <v>37</v>
      </c>
      <c r="AG4" s="3">
        <f>IFERROR(__xludf.DUMMYFUNCTION("""COMPUTED_VALUE"""),50.0)</f>
        <v>50</v>
      </c>
      <c r="AH4" s="3">
        <f>IFERROR(__xludf.DUMMYFUNCTION("""COMPUTED_VALUE"""),100.0)</f>
        <v>100</v>
      </c>
      <c r="AI4" s="3">
        <f>IFERROR(__xludf.DUMMYFUNCTION("""COMPUTED_VALUE"""),57.0)</f>
        <v>57</v>
      </c>
      <c r="AJ4" s="3">
        <f>IFERROR(__xludf.DUMMYFUNCTION("""COMPUTED_VALUE"""),32.0)</f>
        <v>32</v>
      </c>
      <c r="AK4" s="3">
        <f>IFERROR(__xludf.DUMMYFUNCTION("""COMPUTED_VALUE"""),44.0)</f>
        <v>44</v>
      </c>
      <c r="AL4" s="3">
        <f>IFERROR(__xludf.DUMMYFUNCTION("""COMPUTED_VALUE"""),50.0)</f>
        <v>50</v>
      </c>
      <c r="AM4" s="3">
        <f>IFERROR(__xludf.DUMMYFUNCTION("""COMPUTED_VALUE"""),21.0)</f>
        <v>21</v>
      </c>
      <c r="AN4" s="3">
        <f>IFERROR(__xludf.DUMMYFUNCTION("""COMPUTED_VALUE"""),21.0)</f>
        <v>21</v>
      </c>
      <c r="AO4" s="3">
        <f>IFERROR(__xludf.DUMMYFUNCTION("""COMPUTED_VALUE"""),19.0)</f>
        <v>19</v>
      </c>
      <c r="AP4" s="3">
        <f>IFERROR(__xludf.DUMMYFUNCTION("""COMPUTED_VALUE"""),10.0)</f>
        <v>10</v>
      </c>
      <c r="AQ4" s="3">
        <f>IFERROR(__xludf.DUMMYFUNCTION("""COMPUTED_VALUE"""),5.0)</f>
        <v>5</v>
      </c>
      <c r="AR4" s="3">
        <f>IFERROR(__xludf.DUMMYFUNCTION("""COMPUTED_VALUE"""),60.0)</f>
        <v>60</v>
      </c>
      <c r="AS4" s="3">
        <f>IFERROR(__xludf.DUMMYFUNCTION("""COMPUTED_VALUE"""),100.0)</f>
        <v>100</v>
      </c>
      <c r="AT4" s="3">
        <f>IFERROR(__xludf.DUMMYFUNCTION("""COMPUTED_VALUE"""),38.0)</f>
        <v>38</v>
      </c>
      <c r="AU4" s="3">
        <f>IFERROR(__xludf.DUMMYFUNCTION("""COMPUTED_VALUE"""),100.0)</f>
        <v>100</v>
      </c>
      <c r="AV4" s="3">
        <f>IFERROR(__xludf.DUMMYFUNCTION("""COMPUTED_VALUE"""),46.0)</f>
        <v>46</v>
      </c>
      <c r="AW4" s="3">
        <f>IFERROR(__xludf.DUMMYFUNCTION("""COMPUTED_VALUE"""),22.0)</f>
        <v>22</v>
      </c>
      <c r="AX4" s="3">
        <f>IFERROR(__xludf.DUMMYFUNCTION("""COMPUTED_VALUE"""),61.0)</f>
        <v>61</v>
      </c>
      <c r="AY4" s="3">
        <f>IFERROR(__xludf.DUMMYFUNCTION("""COMPUTED_VALUE"""),46.0)</f>
        <v>46</v>
      </c>
      <c r="AZ4" s="3">
        <f>IFERROR(__xludf.DUMMYFUNCTION("""COMPUTED_VALUE"""),20.0)</f>
        <v>20</v>
      </c>
      <c r="BA4" s="3">
        <f>IFERROR(__xludf.DUMMYFUNCTION("""COMPUTED_VALUE"""),30.0)</f>
        <v>30</v>
      </c>
      <c r="BB4" s="3">
        <f>IFERROR(__xludf.DUMMYFUNCTION("""COMPUTED_VALUE"""),82.0)</f>
        <v>82</v>
      </c>
      <c r="BC4" s="3">
        <f>IFERROR(__xludf.DUMMYFUNCTION("""COMPUTED_VALUE"""),31.0)</f>
        <v>31</v>
      </c>
      <c r="BD4" s="3">
        <f>IFERROR(__xludf.DUMMYFUNCTION("""COMPUTED_VALUE"""),46.0)</f>
        <v>46</v>
      </c>
      <c r="BE4" s="3">
        <f>IFERROR(__xludf.DUMMYFUNCTION("""COMPUTED_VALUE"""),10.0)</f>
        <v>10</v>
      </c>
      <c r="BF4" s="3">
        <f>IFERROR(__xludf.DUMMYFUNCTION("""COMPUTED_VALUE"""),11.0)</f>
        <v>11</v>
      </c>
      <c r="BG4" s="3">
        <f>IFERROR(__xludf.DUMMYFUNCTION("""COMPUTED_VALUE"""),20.0)</f>
        <v>20</v>
      </c>
      <c r="BH4" s="3">
        <f>IFERROR(__xludf.DUMMYFUNCTION("""COMPUTED_VALUE"""),5.0)</f>
        <v>5</v>
      </c>
      <c r="BI4" s="3">
        <f>IFERROR(__xludf.DUMMYFUNCTION("""COMPUTED_VALUE"""),7.0)</f>
        <v>7</v>
      </c>
      <c r="BJ4" s="3">
        <f>IFERROR(__xludf.DUMMYFUNCTION("""COMPUTED_VALUE"""),7.0)</f>
        <v>7</v>
      </c>
      <c r="BK4" s="3">
        <f>IFERROR(__xludf.DUMMYFUNCTION("""COMPUTED_VALUE"""),4.0)</f>
        <v>4</v>
      </c>
      <c r="BL4" s="3">
        <f>IFERROR(__xludf.DUMMYFUNCTION("""COMPUTED_VALUE"""),11.0)</f>
        <v>11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tr">
        <f>IFERROR(__xludf.DUMMYFUNCTION("query(importrange(""https://docs.google.com/spreadsheets/d/1Aimy31Zwh1I1xd64gnv2RK-m7I4loVcUHZuxh183vgI/edit#gid=1813723422"",""South Carolina!A3:XX15""),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IFERROR(__xludf.DUMMYFUNCTION("""COMPUTED_VALUE"""),72.0)</f>
        <v>72</v>
      </c>
      <c r="E2" s="3">
        <f>IFERROR(__xludf.DUMMYFUNCTION("""COMPUTED_VALUE"""),30.0)</f>
        <v>30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IFERROR(__xludf.DUMMYFUNCTION("""COMPUTED_VALUE"""),94.0)</f>
        <v>94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IFERROR(__xludf.DUMMYFUNCTION("""COMPUTED_VALUE"""),17.0)</f>
        <v>17</v>
      </c>
      <c r="Q2" s="3">
        <f>IFERROR(__xludf.DUMMYFUNCTION("""COMPUTED_VALUE"""),40.0)</f>
        <v>40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IFERROR(__xludf.DUMMYFUNCTION("""COMPUTED_VALUE"""),28.0)</f>
        <v>28</v>
      </c>
      <c r="U2" s="3">
        <f>IFERROR(__xludf.DUMMYFUNCTION("""COMPUTED_VALUE"""),37.0)</f>
        <v>37</v>
      </c>
      <c r="V2" s="3">
        <f>IFERROR(__xludf.DUMMYFUNCTION("""COMPUTED_VALUE"""),66.0)</f>
        <v>66</v>
      </c>
      <c r="W2" s="3">
        <f>IFERROR(__xludf.DUMMYFUNCTION("""COMPUTED_VALUE"""),79.0)</f>
        <v>79</v>
      </c>
      <c r="X2" s="3">
        <f>IFERROR(__xludf.DUMMYFUNCTION("""COMPUTED_VALUE"""),55.0)</f>
        <v>55</v>
      </c>
      <c r="Y2" s="3">
        <f>IFERROR(__xludf.DUMMYFUNCTION("""COMPUTED_VALUE"""),45.0)</f>
        <v>45</v>
      </c>
      <c r="Z2" s="3">
        <f>IFERROR(__xludf.DUMMYFUNCTION("""COMPUTED_VALUE"""),40.0)</f>
        <v>40</v>
      </c>
      <c r="AA2" s="3">
        <f>IFERROR(__xludf.DUMMYFUNCTION("""COMPUTED_VALUE"""),67.0)</f>
        <v>67</v>
      </c>
      <c r="AB2" s="3">
        <f>IFERROR(__xludf.DUMMYFUNCTION("""COMPUTED_VALUE"""),91.0)</f>
        <v>91</v>
      </c>
      <c r="AC2" s="3">
        <f>IFERROR(__xludf.DUMMYFUNCTION("""COMPUTED_VALUE"""),77.0)</f>
        <v>77</v>
      </c>
      <c r="AD2" s="3">
        <f>IFERROR(__xludf.DUMMYFUNCTION("""COMPUTED_VALUE"""),65.0)</f>
        <v>65</v>
      </c>
      <c r="AE2" s="3">
        <f>IFERROR(__xludf.DUMMYFUNCTION("""COMPUTED_VALUE"""),85.0)</f>
        <v>85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IFERROR(__xludf.DUMMYFUNCTION("""COMPUTED_VALUE"""),23.0)</f>
        <v>23</v>
      </c>
      <c r="AI2" s="3">
        <f>IFERROR(__xludf.DUMMYFUNCTION("""COMPUTED_VALUE"""),45.0)</f>
        <v>45</v>
      </c>
      <c r="AJ2" s="3">
        <f>IFERROR(__xludf.DUMMYFUNCTION("""COMPUTED_VALUE"""),95.0)</f>
        <v>95</v>
      </c>
      <c r="AK2" s="3">
        <f>IFERROR(__xludf.DUMMYFUNCTION("""COMPUTED_VALUE"""),71.0)</f>
        <v>71</v>
      </c>
      <c r="AL2" s="3">
        <f>IFERROR(__xludf.DUMMYFUNCTION("""COMPUTED_VALUE"""),73.0)</f>
        <v>73</v>
      </c>
      <c r="AM2" s="3">
        <f>IFERROR(__xludf.DUMMYFUNCTION("""COMPUTED_VALUE"""),81.0)</f>
        <v>81</v>
      </c>
      <c r="AN2" s="3">
        <f>IFERROR(__xludf.DUMMYFUNCTION("""COMPUTED_VALUE"""),54.0)</f>
        <v>54</v>
      </c>
      <c r="AO2" s="3">
        <f>IFERROR(__xludf.DUMMYFUNCTION("""COMPUTED_VALUE"""),29.0)</f>
        <v>29</v>
      </c>
      <c r="AP2" s="3">
        <f>IFERROR(__xludf.DUMMYFUNCTION("""COMPUTED_VALUE"""),67.0)</f>
        <v>67</v>
      </c>
      <c r="AQ2" s="3">
        <f>IFERROR(__xludf.DUMMYFUNCTION("""COMPUTED_VALUE"""),96.0)</f>
        <v>96</v>
      </c>
      <c r="AR2" s="3">
        <f>IFERROR(__xludf.DUMMYFUNCTION("""COMPUTED_VALUE"""),49.0)</f>
        <v>49</v>
      </c>
      <c r="AS2" s="3">
        <f>IFERROR(__xludf.DUMMYFUNCTION("""COMPUTED_VALUE"""),32.0)</f>
        <v>32</v>
      </c>
      <c r="AT2" s="3">
        <f>IFERROR(__xludf.DUMMYFUNCTION("""COMPUTED_VALUE"""),70.0)</f>
        <v>70</v>
      </c>
      <c r="AU2" s="3">
        <f>IFERROR(__xludf.DUMMYFUNCTION("""COMPUTED_VALUE"""),63.0)</f>
        <v>63</v>
      </c>
      <c r="AV2" s="3">
        <f>IFERROR(__xludf.DUMMYFUNCTION("""COMPUTED_VALUE"""),100.0)</f>
        <v>100</v>
      </c>
      <c r="AW2" s="3">
        <f>IFERROR(__xludf.DUMMYFUNCTION("""COMPUTED_VALUE"""),59.0)</f>
        <v>59</v>
      </c>
      <c r="AX2" s="3">
        <f>IFERROR(__xludf.DUMMYFUNCTION("""COMPUTED_VALUE"""),55.0)</f>
        <v>55</v>
      </c>
      <c r="AY2" s="3">
        <f>IFERROR(__xludf.DUMMYFUNCTION("""COMPUTED_VALUE"""),44.0)</f>
        <v>44</v>
      </c>
      <c r="AZ2" s="3">
        <f>IFERROR(__xludf.DUMMYFUNCTION("""COMPUTED_VALUE"""),45.0)</f>
        <v>45</v>
      </c>
      <c r="BA2" s="3">
        <f>IFERROR(__xludf.DUMMYFUNCTION("""COMPUTED_VALUE"""),48.0)</f>
        <v>48</v>
      </c>
      <c r="BB2" s="3">
        <f>IFERROR(__xludf.DUMMYFUNCTION("""COMPUTED_VALUE"""),54.0)</f>
        <v>54</v>
      </c>
      <c r="BC2" s="3">
        <f>IFERROR(__xludf.DUMMYFUNCTION("""COMPUTED_VALUE"""),80.0)</f>
        <v>80</v>
      </c>
      <c r="BD2" s="3">
        <f>IFERROR(__xludf.DUMMYFUNCTION("""COMPUTED_VALUE"""),90.0)</f>
        <v>90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IFERROR(__xludf.DUMMYFUNCTION("""COMPUTED_VALUE"""),78.0)</f>
        <v>78</v>
      </c>
      <c r="D3" s="3">
        <f>IFERROR(__xludf.DUMMYFUNCTION("""COMPUTED_VALUE"""),100.0)</f>
        <v>100</v>
      </c>
      <c r="E3" s="3">
        <f>IFERROR(__xludf.DUMMYFUNCTION("""COMPUTED_VALUE"""),30.0)</f>
        <v>30</v>
      </c>
      <c r="F3" s="3">
        <f>IFERROR(__xludf.DUMMYFUNCTION("""COMPUTED_VALUE"""),41.0)</f>
        <v>41</v>
      </c>
      <c r="G3" s="3">
        <f>IFERROR(__xludf.DUMMYFUNCTION("""COMPUTED_VALUE"""),46.0)</f>
        <v>46</v>
      </c>
      <c r="H3" s="3">
        <f>IFERROR(__xludf.DUMMYFUNCTION("""COMPUTED_VALUE"""),59.0)</f>
        <v>59</v>
      </c>
      <c r="I3" s="3">
        <f>IFERROR(__xludf.DUMMYFUNCTION("""COMPUTED_VALUE"""),96.0)</f>
        <v>96</v>
      </c>
      <c r="J3" s="3">
        <f>IFERROR(__xludf.DUMMYFUNCTION("""COMPUTED_VALUE"""),29.0)</f>
        <v>29</v>
      </c>
      <c r="K3" s="3">
        <f>IFERROR(__xludf.DUMMYFUNCTION("""COMPUTED_VALUE"""),26.0)</f>
        <v>26</v>
      </c>
      <c r="L3" s="3">
        <f>IFERROR(__xludf.DUMMYFUNCTION("""COMPUTED_VALUE"""),51.0)</f>
        <v>51</v>
      </c>
      <c r="M3" s="3">
        <f>IFERROR(__xludf.DUMMYFUNCTION("""COMPUTED_VALUE"""),100.0)</f>
        <v>100</v>
      </c>
      <c r="N3" s="3">
        <f>IFERROR(__xludf.DUMMYFUNCTION("""COMPUTED_VALUE"""),67.0)</f>
        <v>67</v>
      </c>
      <c r="O3" s="3">
        <f>IFERROR(__xludf.DUMMYFUNCTION("""COMPUTED_VALUE"""),95.0)</f>
        <v>95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IFERROR(__xludf.DUMMYFUNCTION("""COMPUTED_VALUE"""),44.0)</f>
        <v>44</v>
      </c>
      <c r="S3" s="3">
        <f>IFERROR(__xludf.DUMMYFUNCTION("""COMPUTED_VALUE"""),30.0)</f>
        <v>30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IFERROR(__xludf.DUMMYFUNCTION("""COMPUTED_VALUE"""),90.0)</f>
        <v>90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IFERROR(__xludf.DUMMYFUNCTION("""COMPUTED_VALUE"""),79.0)</f>
        <v>79</v>
      </c>
      <c r="AG3" s="3">
        <f>IFERROR(__xludf.DUMMYFUNCTION("""COMPUTED_VALUE"""),68.0)</f>
        <v>68</v>
      </c>
      <c r="AH3" s="3">
        <f>IFERROR(__xludf.DUMMYFUNCTION("""COMPUTED_VALUE"""),48.0)</f>
        <v>48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IFERROR(__xludf.DUMMYFUNCTION("""COMPUTED_VALUE"""),100.0)</f>
        <v>100</v>
      </c>
      <c r="AR3" s="3">
        <f>IFERROR(__xludf.DUMMYFUNCTION("""COMPUTED_VALUE"""),100.0)</f>
        <v>100</v>
      </c>
      <c r="AS3" s="3">
        <f>IFERROR(__xludf.DUMMYFUNCTION("""COMPUTED_VALUE"""),36.0)</f>
        <v>36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IFERROR(__xludf.DUMMYFUNCTION("""COMPUTED_VALUE"""),78.0)</f>
        <v>78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IFERROR(__xludf.DUMMYFUNCTION("""COMPUTED_VALUE"""),99.0)</f>
        <v>99</v>
      </c>
      <c r="BC3" s="3">
        <f>IFERROR(__xludf.DUMMYFUNCTION("""COMPUTED_VALUE"""),100.0)</f>
        <v>100</v>
      </c>
      <c r="BD3" s="3">
        <f>IFERROR(__xludf.DUMMYFUNCTION("""COMPUTED_VALUE"""),100.0)</f>
        <v>100</v>
      </c>
      <c r="BE3" s="3">
        <f>IFERROR(__xludf.DUMMYFUNCTION("""COMPUTED_VALUE"""),42.0)</f>
        <v>42</v>
      </c>
      <c r="BF3" s="3">
        <f>IFERROR(__xludf.DUMMYFUNCTION("""COMPUTED_VALUE"""),65.0)</f>
        <v>65</v>
      </c>
      <c r="BG3" s="3">
        <f>IFERROR(__xludf.DUMMYFUNCTION("""COMPUTED_VALUE"""),87.0)</f>
        <v>87</v>
      </c>
      <c r="BH3" s="3">
        <f>IFERROR(__xludf.DUMMYFUNCTION("""COMPUTED_VALUE"""),66.0)</f>
        <v>66</v>
      </c>
      <c r="BI3" s="3">
        <f>IFERROR(__xludf.DUMMYFUNCTION("""COMPUTED_VALUE"""),63.0)</f>
        <v>63</v>
      </c>
      <c r="BJ3" s="3">
        <f>IFERROR(__xludf.DUMMYFUNCTION("""COMPUTED_VALUE"""),36.0)</f>
        <v>36</v>
      </c>
      <c r="BK3" s="3">
        <f>IFERROR(__xludf.DUMMYFUNCTION("""COMPUTED_VALUE"""),27.0)</f>
        <v>27</v>
      </c>
      <c r="BL3" s="3">
        <f>IFERROR(__xludf.DUMMYFUNCTION("""COMPUTED_VALUE"""),97.0)</f>
        <v>97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IFERROR(__xludf.DUMMYFUNCTION("""COMPUTED_VALUE"""),13.0)</f>
        <v>13</v>
      </c>
      <c r="D4" s="3">
        <f>IFERROR(__xludf.DUMMYFUNCTION("""COMPUTED_VALUE"""),11.0)</f>
        <v>11</v>
      </c>
      <c r="E4" s="3">
        <f>IFERROR(__xludf.DUMMYFUNCTION("""COMPUTED_VALUE"""),100.0)</f>
        <v>100</v>
      </c>
      <c r="F4" s="3">
        <f>IFERROR(__xludf.DUMMYFUNCTION("""COMPUTED_VALUE"""),29.0)</f>
        <v>29</v>
      </c>
      <c r="G4" s="3">
        <f>IFERROR(__xludf.DUMMYFUNCTION("""COMPUTED_VALUE"""),26.0)</f>
        <v>26</v>
      </c>
      <c r="H4" s="3">
        <f>IFERROR(__xludf.DUMMYFUNCTION("""COMPUTED_VALUE"""),62.0)</f>
        <v>62</v>
      </c>
      <c r="I4" s="3">
        <f>IFERROR(__xludf.DUMMYFUNCTION("""COMPUTED_VALUE"""),75.0)</f>
        <v>75</v>
      </c>
      <c r="J4" s="3">
        <f>IFERROR(__xludf.DUMMYFUNCTION("""COMPUTED_VALUE"""),5.0)</f>
        <v>5</v>
      </c>
      <c r="K4" s="3">
        <f>IFERROR(__xludf.DUMMYFUNCTION("""COMPUTED_VALUE"""),7.0)</f>
        <v>7</v>
      </c>
      <c r="L4" s="3">
        <f>IFERROR(__xludf.DUMMYFUNCTION("""COMPUTED_VALUE"""),13.0)</f>
        <v>13</v>
      </c>
      <c r="M4" s="3">
        <f>IFERROR(__xludf.DUMMYFUNCTION("""COMPUTED_VALUE"""),12.0)</f>
        <v>12</v>
      </c>
      <c r="N4" s="3">
        <f>IFERROR(__xludf.DUMMYFUNCTION("""COMPUTED_VALUE"""),6.0)</f>
        <v>6</v>
      </c>
      <c r="O4" s="3">
        <f>IFERROR(__xludf.DUMMYFUNCTION("""COMPUTED_VALUE"""),19.0)</f>
        <v>19</v>
      </c>
      <c r="P4" s="3">
        <f>IFERROR(__xludf.DUMMYFUNCTION("""COMPUTED_VALUE"""),3.0)</f>
        <v>3</v>
      </c>
      <c r="Q4" s="3">
        <f>IFERROR(__xludf.DUMMYFUNCTION("""COMPUTED_VALUE"""),5.0)</f>
        <v>5</v>
      </c>
      <c r="R4" s="3">
        <f>IFERROR(__xludf.DUMMYFUNCTION("""COMPUTED_VALUE"""),8.0)</f>
        <v>8</v>
      </c>
      <c r="S4" s="3">
        <f>IFERROR(__xludf.DUMMYFUNCTION("""COMPUTED_VALUE"""),10.0)</f>
        <v>10</v>
      </c>
      <c r="T4" s="3">
        <f>IFERROR(__xludf.DUMMYFUNCTION("""COMPUTED_VALUE"""),3.0)</f>
        <v>3</v>
      </c>
      <c r="U4" s="3">
        <f>IFERROR(__xludf.DUMMYFUNCTION("""COMPUTED_VALUE"""),2.0)</f>
        <v>2</v>
      </c>
      <c r="V4" s="3">
        <f>IFERROR(__xludf.DUMMYFUNCTION("""COMPUTED_VALUE"""),27.0)</f>
        <v>27</v>
      </c>
      <c r="W4" s="3">
        <f>IFERROR(__xludf.DUMMYFUNCTION("""COMPUTED_VALUE"""),28.0)</f>
        <v>28</v>
      </c>
      <c r="X4" s="3">
        <f>IFERROR(__xludf.DUMMYFUNCTION("""COMPUTED_VALUE"""),19.0)</f>
        <v>19</v>
      </c>
      <c r="Y4" s="3">
        <f>IFERROR(__xludf.DUMMYFUNCTION("""COMPUTED_VALUE"""),28.0)</f>
        <v>28</v>
      </c>
      <c r="Z4" s="3">
        <f>IFERROR(__xludf.DUMMYFUNCTION("""COMPUTED_VALUE"""),9.0)</f>
        <v>9</v>
      </c>
      <c r="AA4" s="3">
        <f>IFERROR(__xludf.DUMMYFUNCTION("""COMPUTED_VALUE"""),17.0)</f>
        <v>17</v>
      </c>
      <c r="AB4" s="3">
        <f>IFERROR(__xludf.DUMMYFUNCTION("""COMPUTED_VALUE"""),33.0)</f>
        <v>33</v>
      </c>
      <c r="AC4" s="3">
        <f>IFERROR(__xludf.DUMMYFUNCTION("""COMPUTED_VALUE"""),100.0)</f>
        <v>100</v>
      </c>
      <c r="AD4" s="3">
        <f>IFERROR(__xludf.DUMMYFUNCTION("""COMPUTED_VALUE"""),18.0)</f>
        <v>18</v>
      </c>
      <c r="AE4" s="3">
        <f>IFERROR(__xludf.DUMMYFUNCTION("""COMPUTED_VALUE"""),41.0)</f>
        <v>41</v>
      </c>
      <c r="AF4" s="3">
        <f>IFERROR(__xludf.DUMMYFUNCTION("""COMPUTED_VALUE"""),38.0)</f>
        <v>38</v>
      </c>
      <c r="AG4" s="3">
        <f>IFERROR(__xludf.DUMMYFUNCTION("""COMPUTED_VALUE"""),70.0)</f>
        <v>70</v>
      </c>
      <c r="AH4" s="3">
        <f>IFERROR(__xludf.DUMMYFUNCTION("""COMPUTED_VALUE"""),100.0)</f>
        <v>100</v>
      </c>
      <c r="AI4" s="3">
        <f>IFERROR(__xludf.DUMMYFUNCTION("""COMPUTED_VALUE"""),33.0)</f>
        <v>33</v>
      </c>
      <c r="AJ4" s="3">
        <f>IFERROR(__xludf.DUMMYFUNCTION("""COMPUTED_VALUE"""),36.0)</f>
        <v>36</v>
      </c>
      <c r="AK4" s="3">
        <f>IFERROR(__xludf.DUMMYFUNCTION("""COMPUTED_VALUE"""),27.0)</f>
        <v>27</v>
      </c>
      <c r="AL4" s="3">
        <f>IFERROR(__xludf.DUMMYFUNCTION("""COMPUTED_VALUE"""),34.0)</f>
        <v>34</v>
      </c>
      <c r="AM4" s="3">
        <f>IFERROR(__xludf.DUMMYFUNCTION("""COMPUTED_VALUE"""),31.0)</f>
        <v>31</v>
      </c>
      <c r="AN4" s="3">
        <f>IFERROR(__xludf.DUMMYFUNCTION("""COMPUTED_VALUE"""),16.0)</f>
        <v>16</v>
      </c>
      <c r="AO4" s="3">
        <f>IFERROR(__xludf.DUMMYFUNCTION("""COMPUTED_VALUE"""),12.0)</f>
        <v>12</v>
      </c>
      <c r="AP4" s="3">
        <f>IFERROR(__xludf.DUMMYFUNCTION("""COMPUTED_VALUE"""),18.0)</f>
        <v>18</v>
      </c>
      <c r="AQ4" s="3">
        <f>IFERROR(__xludf.DUMMYFUNCTION("""COMPUTED_VALUE"""),27.0)</f>
        <v>27</v>
      </c>
      <c r="AR4" s="3">
        <f>IFERROR(__xludf.DUMMYFUNCTION("""COMPUTED_VALUE"""),53.0)</f>
        <v>53</v>
      </c>
      <c r="AS4" s="3">
        <f>IFERROR(__xludf.DUMMYFUNCTION("""COMPUTED_VALUE"""),100.0)</f>
        <v>100</v>
      </c>
      <c r="AT4" s="3">
        <f>IFERROR(__xludf.DUMMYFUNCTION("""COMPUTED_VALUE"""),51.0)</f>
        <v>51</v>
      </c>
      <c r="AU4" s="3">
        <f>IFERROR(__xludf.DUMMYFUNCTION("""COMPUTED_VALUE"""),61.0)</f>
        <v>61</v>
      </c>
      <c r="AV4" s="3">
        <f>IFERROR(__xludf.DUMMYFUNCTION("""COMPUTED_VALUE"""),67.0)</f>
        <v>67</v>
      </c>
      <c r="AW4" s="3">
        <f>IFERROR(__xludf.DUMMYFUNCTION("""COMPUTED_VALUE"""),11.0)</f>
        <v>11</v>
      </c>
      <c r="AX4" s="3">
        <f>IFERROR(__xludf.DUMMYFUNCTION("""COMPUTED_VALUE"""),66.0)</f>
        <v>66</v>
      </c>
      <c r="AY4" s="3">
        <f>IFERROR(__xludf.DUMMYFUNCTION("""COMPUTED_VALUE"""),49.0)</f>
        <v>49</v>
      </c>
      <c r="AZ4" s="3">
        <f>IFERROR(__xludf.DUMMYFUNCTION("""COMPUTED_VALUE"""),39.0)</f>
        <v>39</v>
      </c>
      <c r="BA4" s="3">
        <f>IFERROR(__xludf.DUMMYFUNCTION("""COMPUTED_VALUE"""),46.0)</f>
        <v>46</v>
      </c>
      <c r="BB4" s="3">
        <f>IFERROR(__xludf.DUMMYFUNCTION("""COMPUTED_VALUE"""),100.0)</f>
        <v>100</v>
      </c>
      <c r="BC4" s="3">
        <f>IFERROR(__xludf.DUMMYFUNCTION("""COMPUTED_VALUE"""),47.0)</f>
        <v>47</v>
      </c>
      <c r="BD4" s="3">
        <f>IFERROR(__xludf.DUMMYFUNCTION("""COMPUTED_VALUE"""),72.0)</f>
        <v>72</v>
      </c>
      <c r="BE4" s="3">
        <f>IFERROR(__xludf.DUMMYFUNCTION("""COMPUTED_VALUE"""),51.0)</f>
        <v>51</v>
      </c>
      <c r="BF4" s="3">
        <f>IFERROR(__xludf.DUMMYFUNCTION("""COMPUTED_VALUE"""),17.0)</f>
        <v>17</v>
      </c>
      <c r="BG4" s="3">
        <f>IFERROR(__xludf.DUMMYFUNCTION("""COMPUTED_VALUE"""),41.0)</f>
        <v>41</v>
      </c>
      <c r="BH4" s="3">
        <f>IFERROR(__xludf.DUMMYFUNCTION("""COMPUTED_VALUE"""),20.0)</f>
        <v>20</v>
      </c>
      <c r="BI4" s="3">
        <f>IFERROR(__xludf.DUMMYFUNCTION("""COMPUTED_VALUE"""),15.0)</f>
        <v>15</v>
      </c>
      <c r="BJ4" s="3">
        <f>IFERROR(__xludf.DUMMYFUNCTION("""COMPUTED_VALUE"""),13.0)</f>
        <v>13</v>
      </c>
      <c r="BK4" s="3">
        <f>IFERROR(__xludf.DUMMYFUNCTION("""COMPUTED_VALUE"""),6.0)</f>
        <v>6</v>
      </c>
      <c r="BL4" s="3">
        <f>IFERROR(__xludf.DUMMYFUNCTION("""COMPUTED_VALUE"""),15.0)</f>
        <v>15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IFERROR(__xludf.DUMMYFUNCTION("query(importrange(""https://docs.google.com/spreadsheets/d/1Aimy31Zwh1I1xd64gnv2RK-m7I4loVcUHZuxh183vgI/edit#gid=1813723422"",""South Dakota!A3:XX15""),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IFERROR(__xludf.DUMMYFUNCTION("""COMPUTED_VALUE"""),0.0)</f>
        <v>0</v>
      </c>
      <c r="D2" s="3">
        <f>IFERROR(__xludf.DUMMYFUNCTION("""COMPUTED_VALUE"""),50.0)</f>
        <v>50</v>
      </c>
      <c r="E2" s="3">
        <f>IFERROR(__xludf.DUMMYFUNCTION("""COMPUTED_VALUE"""),0.0)</f>
        <v>0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IFERROR(__xludf.DUMMYFUNCTION("""COMPUTED_VALUE"""),67.0)</f>
        <v>67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IFERROR(__xludf.DUMMYFUNCTION("""COMPUTED_VALUE"""),37.0)</f>
        <v>37</v>
      </c>
      <c r="Q2" s="3">
        <f>IFERROR(__xludf.DUMMYFUNCTION("""COMPUTED_VALUE"""),35.0)</f>
        <v>35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IFERROR(__xludf.DUMMYFUNCTION("""COMPUTED_VALUE"""),31.0)</f>
        <v>31</v>
      </c>
      <c r="U2" s="3">
        <f>IFERROR(__xludf.DUMMYFUNCTION("""COMPUTED_VALUE"""),71.0)</f>
        <v>71</v>
      </c>
      <c r="V2" s="3">
        <f>IFERROR(__xludf.DUMMYFUNCTION("""COMPUTED_VALUE"""),50.0)</f>
        <v>50</v>
      </c>
      <c r="W2" s="3">
        <f>IFERROR(__xludf.DUMMYFUNCTION("""COMPUTED_VALUE"""),100.0)</f>
        <v>100</v>
      </c>
      <c r="X2" s="3">
        <f>IFERROR(__xludf.DUMMYFUNCTION("""COMPUTED_VALUE"""),68.0)</f>
        <v>68</v>
      </c>
      <c r="Y2" s="3">
        <f>IFERROR(__xludf.DUMMYFUNCTION("""COMPUTED_VALUE"""),43.0)</f>
        <v>43</v>
      </c>
      <c r="Z2" s="3">
        <f>IFERROR(__xludf.DUMMYFUNCTION("""COMPUTED_VALUE"""),25.0)</f>
        <v>25</v>
      </c>
      <c r="AA2" s="3">
        <f>IFERROR(__xludf.DUMMYFUNCTION("""COMPUTED_VALUE"""),86.0)</f>
        <v>86</v>
      </c>
      <c r="AB2" s="3">
        <f>IFERROR(__xludf.DUMMYFUNCTION("""COMPUTED_VALUE"""),100.0)</f>
        <v>100</v>
      </c>
      <c r="AC2" s="3">
        <f>IFERROR(__xludf.DUMMYFUNCTION("""COMPUTED_VALUE"""),52.0)</f>
        <v>52</v>
      </c>
      <c r="AD2" s="3">
        <f>IFERROR(__xludf.DUMMYFUNCTION("""COMPUTED_VALUE"""),60.0)</f>
        <v>60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IFERROR(__xludf.DUMMYFUNCTION("""COMPUTED_VALUE"""),14.0)</f>
        <v>14</v>
      </c>
      <c r="AI2" s="3">
        <f>IFERROR(__xludf.DUMMYFUNCTION("""COMPUTED_VALUE"""),50.0)</f>
        <v>50</v>
      </c>
      <c r="AJ2" s="3">
        <f>IFERROR(__xludf.DUMMYFUNCTION("""COMPUTED_VALUE"""),40.0)</f>
        <v>40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IFERROR(__xludf.DUMMYFUNCTION("""COMPUTED_VALUE"""),50.0)</f>
        <v>50</v>
      </c>
      <c r="AN2" s="3">
        <f>IFERROR(__xludf.DUMMYFUNCTION("""COMPUTED_VALUE"""),60.0)</f>
        <v>60</v>
      </c>
      <c r="AO2" s="3">
        <f>IFERROR(__xludf.DUMMYFUNCTION("""COMPUTED_VALUE"""),63.0)</f>
        <v>63</v>
      </c>
      <c r="AP2" s="3">
        <f>IFERROR(__xludf.DUMMYFUNCTION("""COMPUTED_VALUE"""),89.0)</f>
        <v>89</v>
      </c>
      <c r="AQ2" s="3">
        <f>IFERROR(__xludf.DUMMYFUNCTION("""COMPUTED_VALUE"""),100.0)</f>
        <v>100</v>
      </c>
      <c r="AR2" s="3">
        <f>IFERROR(__xludf.DUMMYFUNCTION("""COMPUTED_VALUE"""),78.0)</f>
        <v>78</v>
      </c>
      <c r="AS2" s="3">
        <f>IFERROR(__xludf.DUMMYFUNCTION("""COMPUTED_VALUE"""),33.0)</f>
        <v>33</v>
      </c>
      <c r="AT2" s="3">
        <f>IFERROR(__xludf.DUMMYFUNCTION("""COMPUTED_VALUE"""),75.0)</f>
        <v>75</v>
      </c>
      <c r="AU2" s="3">
        <f>IFERROR(__xludf.DUMMYFUNCTION("""COMPUTED_VALUE"""),100.0)</f>
        <v>100</v>
      </c>
      <c r="AV2" s="3">
        <f>IFERROR(__xludf.DUMMYFUNCTION("""COMPUTED_VALUE"""),67.0)</f>
        <v>67</v>
      </c>
      <c r="AW2" s="3">
        <f>IFERROR(__xludf.DUMMYFUNCTION("""COMPUTED_VALUE"""),100.0)</f>
        <v>100</v>
      </c>
      <c r="AX2" s="3">
        <f>IFERROR(__xludf.DUMMYFUNCTION("""COMPUTED_VALUE"""),84.0)</f>
        <v>84</v>
      </c>
      <c r="AY2" s="3">
        <f>IFERROR(__xludf.DUMMYFUNCTION("""COMPUTED_VALUE"""),80.0)</f>
        <v>80</v>
      </c>
      <c r="AZ2" s="3">
        <f>IFERROR(__xludf.DUMMYFUNCTION("""COMPUTED_VALUE"""),52.0)</f>
        <v>52</v>
      </c>
      <c r="BA2" s="3">
        <f>IFERROR(__xludf.DUMMYFUNCTION("""COMPUTED_VALUE"""),41.0)</f>
        <v>41</v>
      </c>
      <c r="BB2" s="3">
        <f>IFERROR(__xludf.DUMMYFUNCTION("""COMPUTED_VALUE"""),60.0)</f>
        <v>60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IFERROR(__xludf.DUMMYFUNCTION("""COMPUTED_VALUE"""),95.0)</f>
        <v>95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IFERROR(__xludf.DUMMYFUNCTION("""COMPUTED_VALUE"""),100.0)</f>
        <v>100</v>
      </c>
      <c r="E3" s="3">
        <f>IFERROR(__xludf.DUMMYFUNCTION("""COMPUTED_VALUE"""),45.0)</f>
        <v>45</v>
      </c>
      <c r="F3" s="3">
        <f>IFERROR(__xludf.DUMMYFUNCTION("""COMPUTED_VALUE"""),100.0)</f>
        <v>100</v>
      </c>
      <c r="G3" s="3">
        <f>IFERROR(__xludf.DUMMYFUNCTION("""COMPUTED_VALUE"""),30.0)</f>
        <v>30</v>
      </c>
      <c r="H3" s="3">
        <f>IFERROR(__xludf.DUMMYFUNCTION("""COMPUTED_VALUE"""),67.0)</f>
        <v>67</v>
      </c>
      <c r="I3" s="3">
        <f>IFERROR(__xludf.DUMMYFUNCTION("""COMPUTED_VALUE"""),40.0)</f>
        <v>40</v>
      </c>
      <c r="J3" s="3">
        <f>IFERROR(__xludf.DUMMYFUNCTION("""COMPUTED_VALUE"""),17.0)</f>
        <v>17</v>
      </c>
      <c r="K3" s="3">
        <f>IFERROR(__xludf.DUMMYFUNCTION("""COMPUTED_VALUE"""),17.0)</f>
        <v>17</v>
      </c>
      <c r="L3" s="3">
        <f>IFERROR(__xludf.DUMMYFUNCTION("""COMPUTED_VALUE"""),43.0)</f>
        <v>43</v>
      </c>
      <c r="M3" s="3">
        <f>IFERROR(__xludf.DUMMYFUNCTION("""COMPUTED_VALUE"""),78.0)</f>
        <v>78</v>
      </c>
      <c r="N3" s="3">
        <f>IFERROR(__xludf.DUMMYFUNCTION("""COMPUTED_VALUE"""),56.0)</f>
        <v>56</v>
      </c>
      <c r="O3" s="3">
        <f>IFERROR(__xludf.DUMMYFUNCTION("""COMPUTED_VALUE"""),80.0)</f>
        <v>80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IFERROR(__xludf.DUMMYFUNCTION("""COMPUTED_VALUE"""),30.0)</f>
        <v>30</v>
      </c>
      <c r="S3" s="3">
        <f>IFERROR(__xludf.DUMMYFUNCTION("""COMPUTED_VALUE"""),31.0)</f>
        <v>31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IFERROR(__xludf.DUMMYFUNCTION("""COMPUTED_VALUE"""),75.0)</f>
        <v>75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IFERROR(__xludf.DUMMYFUNCTION("""COMPUTED_VALUE"""),84.0)</f>
        <v>84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IFERROR(__xludf.DUMMYFUNCTION("""COMPUTED_VALUE"""),33.0)</f>
        <v>33</v>
      </c>
      <c r="AF3" s="3">
        <f>IFERROR(__xludf.DUMMYFUNCTION("""COMPUTED_VALUE"""),50.0)</f>
        <v>50</v>
      </c>
      <c r="AG3" s="3">
        <f>IFERROR(__xludf.DUMMYFUNCTION("""COMPUTED_VALUE"""),50.0)</f>
        <v>50</v>
      </c>
      <c r="AH3" s="3">
        <f>IFERROR(__xludf.DUMMYFUNCTION("""COMPUTED_VALUE"""),64.0)</f>
        <v>64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IFERROR(__xludf.DUMMYFUNCTION("""COMPUTED_VALUE"""),57.0)</f>
        <v>57</v>
      </c>
      <c r="AL3" s="3">
        <f>IFERROR(__xludf.DUMMYFUNCTION("""COMPUTED_VALUE"""),82.0)</f>
        <v>82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IFERROR(__xludf.DUMMYFUNCTION("""COMPUTED_VALUE"""),58.0)</f>
        <v>58</v>
      </c>
      <c r="AR3" s="3">
        <f>IFERROR(__xludf.DUMMYFUNCTION("""COMPUTED_VALUE"""),100.0)</f>
        <v>100</v>
      </c>
      <c r="AS3" s="3">
        <f>IFERROR(__xludf.DUMMYFUNCTION("""COMPUTED_VALUE"""),53.0)</f>
        <v>53</v>
      </c>
      <c r="AT3" s="3">
        <f>IFERROR(__xludf.DUMMYFUNCTION("""COMPUTED_VALUE"""),100.0)</f>
        <v>100</v>
      </c>
      <c r="AU3" s="3">
        <f>IFERROR(__xludf.DUMMYFUNCTION("""COMPUTED_VALUE"""),83.0)</f>
        <v>83</v>
      </c>
      <c r="AV3" s="3">
        <f>IFERROR(__xludf.DUMMYFUNCTION("""COMPUTED_VALUE"""),100.0)</f>
        <v>100</v>
      </c>
      <c r="AW3" s="3">
        <f>IFERROR(__xludf.DUMMYFUNCTION("""COMPUTED_VALUE"""),87.0)</f>
        <v>87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IFERROR(__xludf.DUMMYFUNCTION("""COMPUTED_VALUE"""),28.0)</f>
        <v>28</v>
      </c>
      <c r="BD3" s="3">
        <f>IFERROR(__xludf.DUMMYFUNCTION("""COMPUTED_VALUE"""),80.0)</f>
        <v>80</v>
      </c>
      <c r="BE3" s="3">
        <f>IFERROR(__xludf.DUMMYFUNCTION("""COMPUTED_VALUE"""),46.0)</f>
        <v>46</v>
      </c>
      <c r="BF3" s="3">
        <f>IFERROR(__xludf.DUMMYFUNCTION("""COMPUTED_VALUE"""),50.0)</f>
        <v>50</v>
      </c>
      <c r="BG3" s="3">
        <f>IFERROR(__xludf.DUMMYFUNCTION("""COMPUTED_VALUE"""),100.0)</f>
        <v>100</v>
      </c>
      <c r="BH3" s="3">
        <f>IFERROR(__xludf.DUMMYFUNCTION("""COMPUTED_VALUE"""),64.0)</f>
        <v>64</v>
      </c>
      <c r="BI3" s="3">
        <f>IFERROR(__xludf.DUMMYFUNCTION("""COMPUTED_VALUE"""),54.0)</f>
        <v>54</v>
      </c>
      <c r="BJ3" s="3">
        <f>IFERROR(__xludf.DUMMYFUNCTION("""COMPUTED_VALUE"""),43.0)</f>
        <v>43</v>
      </c>
      <c r="BK3" s="3">
        <f>IFERROR(__xludf.DUMMYFUNCTION("""COMPUTED_VALUE"""),24.0)</f>
        <v>24</v>
      </c>
      <c r="BL3" s="3">
        <f>IFERROR(__xludf.DUMMYFUNCTION("""COMPUTED_VALUE"""),58.0)</f>
        <v>58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IFERROR(__xludf.DUMMYFUNCTION("""COMPUTED_VALUE"""),25.0)</f>
        <v>25</v>
      </c>
      <c r="D4" s="3">
        <f>IFERROR(__xludf.DUMMYFUNCTION("""COMPUTED_VALUE"""),33.0)</f>
        <v>33</v>
      </c>
      <c r="E4" s="3">
        <f>IFERROR(__xludf.DUMMYFUNCTION("""COMPUTED_VALUE"""),100.0)</f>
        <v>100</v>
      </c>
      <c r="F4" s="3">
        <f>IFERROR(__xludf.DUMMYFUNCTION("""COMPUTED_VALUE"""),100.0)</f>
        <v>100</v>
      </c>
      <c r="G4" s="3">
        <f>IFERROR(__xludf.DUMMYFUNCTION("""COMPUTED_VALUE"""),30.0)</f>
        <v>30</v>
      </c>
      <c r="H4" s="3">
        <f>IFERROR(__xludf.DUMMYFUNCTION("""COMPUTED_VALUE"""),67.0)</f>
        <v>67</v>
      </c>
      <c r="I4" s="3">
        <f>IFERROR(__xludf.DUMMYFUNCTION("""COMPUTED_VALUE"""),100.0)</f>
        <v>100</v>
      </c>
      <c r="J4" s="3">
        <f>IFERROR(__xludf.DUMMYFUNCTION("""COMPUTED_VALUE"""),13.0)</f>
        <v>13</v>
      </c>
      <c r="K4" s="3">
        <f>IFERROR(__xludf.DUMMYFUNCTION("""COMPUTED_VALUE"""),0.0)</f>
        <v>0</v>
      </c>
      <c r="L4" s="3">
        <f>IFERROR(__xludf.DUMMYFUNCTION("""COMPUTED_VALUE"""),43.0)</f>
        <v>43</v>
      </c>
      <c r="M4" s="3">
        <f>IFERROR(__xludf.DUMMYFUNCTION("""COMPUTED_VALUE"""),22.0)</f>
        <v>22</v>
      </c>
      <c r="N4" s="3">
        <f>IFERROR(__xludf.DUMMYFUNCTION("""COMPUTED_VALUE"""),37.0)</f>
        <v>37</v>
      </c>
      <c r="O4" s="3">
        <f>IFERROR(__xludf.DUMMYFUNCTION("""COMPUTED_VALUE"""),80.0)</f>
        <v>80</v>
      </c>
      <c r="P4" s="3">
        <f>IFERROR(__xludf.DUMMYFUNCTION("""COMPUTED_VALUE"""),0.0)</f>
        <v>0</v>
      </c>
      <c r="Q4" s="3">
        <f>IFERROR(__xludf.DUMMYFUNCTION("""COMPUTED_VALUE"""),0.0)</f>
        <v>0</v>
      </c>
      <c r="R4" s="3">
        <f>IFERROR(__xludf.DUMMYFUNCTION("""COMPUTED_VALUE"""),0.0)</f>
        <v>0</v>
      </c>
      <c r="S4" s="3">
        <f>IFERROR(__xludf.DUMMYFUNCTION("""COMPUTED_VALUE"""),0.0)</f>
        <v>0</v>
      </c>
      <c r="T4" s="3">
        <f>IFERROR(__xludf.DUMMYFUNCTION("""COMPUTED_VALUE"""),17.0)</f>
        <v>17</v>
      </c>
      <c r="U4" s="3">
        <f>IFERROR(__xludf.DUMMYFUNCTION("""COMPUTED_VALUE"""),0.0)</f>
        <v>0</v>
      </c>
      <c r="V4" s="3">
        <f>IFERROR(__xludf.DUMMYFUNCTION("""COMPUTED_VALUE"""),37.0)</f>
        <v>37</v>
      </c>
      <c r="W4" s="3">
        <f>IFERROR(__xludf.DUMMYFUNCTION("""COMPUTED_VALUE"""),0.0)</f>
        <v>0</v>
      </c>
      <c r="X4" s="3">
        <f>IFERROR(__xludf.DUMMYFUNCTION("""COMPUTED_VALUE"""),0.0)</f>
        <v>0</v>
      </c>
      <c r="Y4" s="3">
        <f>IFERROR(__xludf.DUMMYFUNCTION("""COMPUTED_VALUE"""),0.0)</f>
        <v>0</v>
      </c>
      <c r="Z4" s="3">
        <f>IFERROR(__xludf.DUMMYFUNCTION("""COMPUTED_VALUE"""),50.0)</f>
        <v>50</v>
      </c>
      <c r="AA4" s="3">
        <f>IFERROR(__xludf.DUMMYFUNCTION("""COMPUTED_VALUE"""),64.0)</f>
        <v>64</v>
      </c>
      <c r="AB4" s="3">
        <f>IFERROR(__xludf.DUMMYFUNCTION("""COMPUTED_VALUE"""),34.0)</f>
        <v>34</v>
      </c>
      <c r="AC4" s="3">
        <f>IFERROR(__xludf.DUMMYFUNCTION("""COMPUTED_VALUE"""),56.0)</f>
        <v>56</v>
      </c>
      <c r="AD4" s="3">
        <f>IFERROR(__xludf.DUMMYFUNCTION("""COMPUTED_VALUE"""),60.0)</f>
        <v>60</v>
      </c>
      <c r="AE4" s="3">
        <f>IFERROR(__xludf.DUMMYFUNCTION("""COMPUTED_VALUE"""),33.0)</f>
        <v>33</v>
      </c>
      <c r="AF4" s="3">
        <f>IFERROR(__xludf.DUMMYFUNCTION("""COMPUTED_VALUE"""),75.0)</f>
        <v>75</v>
      </c>
      <c r="AG4" s="3">
        <f>IFERROR(__xludf.DUMMYFUNCTION("""COMPUTED_VALUE"""),83.0)</f>
        <v>83</v>
      </c>
      <c r="AH4" s="3">
        <f>IFERROR(__xludf.DUMMYFUNCTION("""COMPUTED_VALUE"""),100.0)</f>
        <v>100</v>
      </c>
      <c r="AI4" s="3">
        <f>IFERROR(__xludf.DUMMYFUNCTION("""COMPUTED_VALUE"""),36.0)</f>
        <v>36</v>
      </c>
      <c r="AJ4" s="3">
        <f>IFERROR(__xludf.DUMMYFUNCTION("""COMPUTED_VALUE"""),45.0)</f>
        <v>45</v>
      </c>
      <c r="AK4" s="3">
        <f>IFERROR(__xludf.DUMMYFUNCTION("""COMPUTED_VALUE"""),29.0)</f>
        <v>29</v>
      </c>
      <c r="AL4" s="3">
        <f>IFERROR(__xludf.DUMMYFUNCTION("""COMPUTED_VALUE"""),27.0)</f>
        <v>27</v>
      </c>
      <c r="AM4" s="3">
        <f>IFERROR(__xludf.DUMMYFUNCTION("""COMPUTED_VALUE"""),29.0)</f>
        <v>29</v>
      </c>
      <c r="AN4" s="3">
        <f>IFERROR(__xludf.DUMMYFUNCTION("""COMPUTED_VALUE"""),40.0)</f>
        <v>40</v>
      </c>
      <c r="AO4" s="3">
        <f>IFERROR(__xludf.DUMMYFUNCTION("""COMPUTED_VALUE"""),32.0)</f>
        <v>32</v>
      </c>
      <c r="AP4" s="3">
        <f>IFERROR(__xludf.DUMMYFUNCTION("""COMPUTED_VALUE"""),0.0)</f>
        <v>0</v>
      </c>
      <c r="AQ4" s="3">
        <f>IFERROR(__xludf.DUMMYFUNCTION("""COMPUTED_VALUE"""),21.0)</f>
        <v>21</v>
      </c>
      <c r="AR4" s="3">
        <f>IFERROR(__xludf.DUMMYFUNCTION("""COMPUTED_VALUE"""),89.0)</f>
        <v>89</v>
      </c>
      <c r="AS4" s="3">
        <f>IFERROR(__xludf.DUMMYFUNCTION("""COMPUTED_VALUE"""),100.0)</f>
        <v>100</v>
      </c>
      <c r="AT4" s="3">
        <f>IFERROR(__xludf.DUMMYFUNCTION("""COMPUTED_VALUE"""),50.0)</f>
        <v>50</v>
      </c>
      <c r="AU4" s="3">
        <f>IFERROR(__xludf.DUMMYFUNCTION("""COMPUTED_VALUE"""),75.0)</f>
        <v>75</v>
      </c>
      <c r="AV4" s="3">
        <f>IFERROR(__xludf.DUMMYFUNCTION("""COMPUTED_VALUE"""),67.0)</f>
        <v>67</v>
      </c>
      <c r="AW4" s="3">
        <f>IFERROR(__xludf.DUMMYFUNCTION("""COMPUTED_VALUE"""),25.0)</f>
        <v>25</v>
      </c>
      <c r="AX4" s="3">
        <f>IFERROR(__xludf.DUMMYFUNCTION("""COMPUTED_VALUE"""),63.0)</f>
        <v>63</v>
      </c>
      <c r="AY4" s="3">
        <f>IFERROR(__xludf.DUMMYFUNCTION("""COMPUTED_VALUE"""),73.0)</f>
        <v>73</v>
      </c>
      <c r="AZ4" s="3">
        <f>IFERROR(__xludf.DUMMYFUNCTION("""COMPUTED_VALUE"""),30.0)</f>
        <v>30</v>
      </c>
      <c r="BA4" s="3">
        <f>IFERROR(__xludf.DUMMYFUNCTION("""COMPUTED_VALUE"""),0.0)</f>
        <v>0</v>
      </c>
      <c r="BB4" s="3">
        <f>IFERROR(__xludf.DUMMYFUNCTION("""COMPUTED_VALUE"""),60.0)</f>
        <v>60</v>
      </c>
      <c r="BC4" s="3">
        <f>IFERROR(__xludf.DUMMYFUNCTION("""COMPUTED_VALUE"""),25.0)</f>
        <v>25</v>
      </c>
      <c r="BD4" s="3">
        <f>IFERROR(__xludf.DUMMYFUNCTION("""COMPUTED_VALUE"""),20.0)</f>
        <v>20</v>
      </c>
      <c r="BE4" s="3">
        <f>IFERROR(__xludf.DUMMYFUNCTION("""COMPUTED_VALUE"""),15.0)</f>
        <v>15</v>
      </c>
      <c r="BF4" s="3">
        <f>IFERROR(__xludf.DUMMYFUNCTION("""COMPUTED_VALUE"""),22.0)</f>
        <v>22</v>
      </c>
      <c r="BG4" s="3">
        <f>IFERROR(__xludf.DUMMYFUNCTION("""COMPUTED_VALUE"""),29.0)</f>
        <v>29</v>
      </c>
      <c r="BH4" s="3">
        <f>IFERROR(__xludf.DUMMYFUNCTION("""COMPUTED_VALUE"""),7.0)</f>
        <v>7</v>
      </c>
      <c r="BI4" s="3">
        <f>IFERROR(__xludf.DUMMYFUNCTION("""COMPUTED_VALUE"""),8.0)</f>
        <v>8</v>
      </c>
      <c r="BJ4" s="3">
        <f>IFERROR(__xludf.DUMMYFUNCTION("""COMPUTED_VALUE"""),6.0)</f>
        <v>6</v>
      </c>
      <c r="BK4" s="3">
        <f>IFERROR(__xludf.DUMMYFUNCTION("""COMPUTED_VALUE"""),5.0)</f>
        <v>5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IFERROR(__xludf.DUMMYFUNCTION("query(importrange(""https://docs.google.com/spreadsheets/d/1Aimy31Zwh1I1xd64gnv2RK-m7I4loVcUHZuxh183vgI/edit#gid=1813723422"",""Tennessee!A3:XX15""),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IFERROR(__xludf.DUMMYFUNCTION("""COMPUTED_VALUE"""),84.0)</f>
        <v>84</v>
      </c>
      <c r="D2" s="3">
        <f>IFERROR(__xludf.DUMMYFUNCTION("""COMPUTED_VALUE"""),100.0)</f>
        <v>100</v>
      </c>
      <c r="E2" s="3">
        <f>IFERROR(__xludf.DUMMYFUNCTION("""COMPUTED_VALUE"""),36.0)</f>
        <v>36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IFERROR(__xludf.DUMMYFUNCTION("""COMPUTED_VALUE"""),88.0)</f>
        <v>88</v>
      </c>
      <c r="N2" s="3">
        <f>IFERROR(__xludf.DUMMYFUNCTION("""COMPUTED_VALUE"""),100.0)</f>
        <v>100</v>
      </c>
      <c r="O2" s="3">
        <f>IFERROR(__xludf.DUMMYFUNCTION("""COMPUTED_VALUE"""),81.0)</f>
        <v>81</v>
      </c>
      <c r="P2" s="3">
        <f>IFERROR(__xludf.DUMMYFUNCTION("""COMPUTED_VALUE"""),19.0)</f>
        <v>19</v>
      </c>
      <c r="Q2" s="3">
        <f>IFERROR(__xludf.DUMMYFUNCTION("""COMPUTED_VALUE"""),26.0)</f>
        <v>26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IFERROR(__xludf.DUMMYFUNCTION("""COMPUTED_VALUE"""),25.0)</f>
        <v>25</v>
      </c>
      <c r="U2" s="3">
        <f>IFERROR(__xludf.DUMMYFUNCTION("""COMPUTED_VALUE"""),40.0)</f>
        <v>40</v>
      </c>
      <c r="V2" s="3">
        <f>IFERROR(__xludf.DUMMYFUNCTION("""COMPUTED_VALUE"""),50.0)</f>
        <v>50</v>
      </c>
      <c r="W2" s="3">
        <f>IFERROR(__xludf.DUMMYFUNCTION("""COMPUTED_VALUE"""),62.0)</f>
        <v>62</v>
      </c>
      <c r="X2" s="3">
        <f>IFERROR(__xludf.DUMMYFUNCTION("""COMPUTED_VALUE"""),74.0)</f>
        <v>74</v>
      </c>
      <c r="Y2" s="3">
        <f>IFERROR(__xludf.DUMMYFUNCTION("""COMPUTED_VALUE"""),76.0)</f>
        <v>76</v>
      </c>
      <c r="Z2" s="3">
        <f>IFERROR(__xludf.DUMMYFUNCTION("""COMPUTED_VALUE"""),46.0)</f>
        <v>46</v>
      </c>
      <c r="AA2" s="3">
        <f>IFERROR(__xludf.DUMMYFUNCTION("""COMPUTED_VALUE"""),70.0)</f>
        <v>70</v>
      </c>
      <c r="AB2" s="3">
        <f>IFERROR(__xludf.DUMMYFUNCTION("""COMPUTED_VALUE"""),56.0)</f>
        <v>56</v>
      </c>
      <c r="AC2" s="3">
        <f>IFERROR(__xludf.DUMMYFUNCTION("""COMPUTED_VALUE"""),61.0)</f>
        <v>61</v>
      </c>
      <c r="AD2" s="3">
        <f>IFERROR(__xludf.DUMMYFUNCTION("""COMPUTED_VALUE"""),73.0)</f>
        <v>73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IFERROR(__xludf.DUMMYFUNCTION("""COMPUTED_VALUE"""),36.0)</f>
        <v>36</v>
      </c>
      <c r="AI2" s="3">
        <f>IFERROR(__xludf.DUMMYFUNCTION("""COMPUTED_VALUE"""),53.0)</f>
        <v>53</v>
      </c>
      <c r="AJ2" s="3">
        <f>IFERROR(__xludf.DUMMYFUNCTION("""COMPUTED_VALUE"""),97.0)</f>
        <v>97</v>
      </c>
      <c r="AK2" s="3">
        <f>IFERROR(__xludf.DUMMYFUNCTION("""COMPUTED_VALUE"""),98.0)</f>
        <v>98</v>
      </c>
      <c r="AL2" s="3">
        <f>IFERROR(__xludf.DUMMYFUNCTION("""COMPUTED_VALUE"""),88.0)</f>
        <v>88</v>
      </c>
      <c r="AM2" s="3">
        <f>IFERROR(__xludf.DUMMYFUNCTION("""COMPUTED_VALUE"""),70.0)</f>
        <v>70</v>
      </c>
      <c r="AN2" s="3">
        <f>IFERROR(__xludf.DUMMYFUNCTION("""COMPUTED_VALUE"""),65.0)</f>
        <v>65</v>
      </c>
      <c r="AO2" s="3">
        <f>IFERROR(__xludf.DUMMYFUNCTION("""COMPUTED_VALUE"""),32.0)</f>
        <v>32</v>
      </c>
      <c r="AP2" s="3">
        <f>IFERROR(__xludf.DUMMYFUNCTION("""COMPUTED_VALUE"""),81.0)</f>
        <v>81</v>
      </c>
      <c r="AQ2" s="3">
        <f>IFERROR(__xludf.DUMMYFUNCTION("""COMPUTED_VALUE"""),100.0)</f>
        <v>100</v>
      </c>
      <c r="AR2" s="3">
        <f>IFERROR(__xludf.DUMMYFUNCTION("""COMPUTED_VALUE"""),75.0)</f>
        <v>75</v>
      </c>
      <c r="AS2" s="3">
        <f>IFERROR(__xludf.DUMMYFUNCTION("""COMPUTED_VALUE"""),28.0)</f>
        <v>28</v>
      </c>
      <c r="AT2" s="3">
        <f>IFERROR(__xludf.DUMMYFUNCTION("""COMPUTED_VALUE"""),89.0)</f>
        <v>89</v>
      </c>
      <c r="AU2" s="3">
        <f>IFERROR(__xludf.DUMMYFUNCTION("""COMPUTED_VALUE"""),67.0)</f>
        <v>67</v>
      </c>
      <c r="AV2" s="3">
        <f>IFERROR(__xludf.DUMMYFUNCTION("""COMPUTED_VALUE"""),66.0)</f>
        <v>66</v>
      </c>
      <c r="AW2" s="3">
        <f>IFERROR(__xludf.DUMMYFUNCTION("""COMPUTED_VALUE"""),70.0)</f>
        <v>70</v>
      </c>
      <c r="AX2" s="3">
        <f>IFERROR(__xludf.DUMMYFUNCTION("""COMPUTED_VALUE"""),79.0)</f>
        <v>79</v>
      </c>
      <c r="AY2" s="3">
        <f>IFERROR(__xludf.DUMMYFUNCTION("""COMPUTED_VALUE"""),49.0)</f>
        <v>49</v>
      </c>
      <c r="AZ2" s="3">
        <f>IFERROR(__xludf.DUMMYFUNCTION("""COMPUTED_VALUE"""),32.0)</f>
        <v>32</v>
      </c>
      <c r="BA2" s="3">
        <f>IFERROR(__xludf.DUMMYFUNCTION("""COMPUTED_VALUE"""),85.0)</f>
        <v>85</v>
      </c>
      <c r="BB2" s="3">
        <f>IFERROR(__xludf.DUMMYFUNCTION("""COMPUTED_VALUE"""),84.0)</f>
        <v>84</v>
      </c>
      <c r="BC2" s="3">
        <f>IFERROR(__xludf.DUMMYFUNCTION("""COMPUTED_VALUE"""),87.0)</f>
        <v>87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IFERROR(__xludf.DUMMYFUNCTION("""COMPUTED_VALUE"""),90.0)</f>
        <v>90</v>
      </c>
      <c r="E3" s="3">
        <f>IFERROR(__xludf.DUMMYFUNCTION("""COMPUTED_VALUE"""),34.0)</f>
        <v>34</v>
      </c>
      <c r="F3" s="3">
        <f>IFERROR(__xludf.DUMMYFUNCTION("""COMPUTED_VALUE"""),100.0)</f>
        <v>100</v>
      </c>
      <c r="G3" s="3">
        <f>IFERROR(__xludf.DUMMYFUNCTION("""COMPUTED_VALUE"""),46.0)</f>
        <v>46</v>
      </c>
      <c r="H3" s="3">
        <f>IFERROR(__xludf.DUMMYFUNCTION("""COMPUTED_VALUE"""),44.0)</f>
        <v>44</v>
      </c>
      <c r="I3" s="3">
        <f>IFERROR(__xludf.DUMMYFUNCTION("""COMPUTED_VALUE"""),100.0)</f>
        <v>100</v>
      </c>
      <c r="J3" s="3">
        <f>IFERROR(__xludf.DUMMYFUNCTION("""COMPUTED_VALUE"""),27.0)</f>
        <v>27</v>
      </c>
      <c r="K3" s="3">
        <f>IFERROR(__xludf.DUMMYFUNCTION("""COMPUTED_VALUE"""),25.0)</f>
        <v>25</v>
      </c>
      <c r="L3" s="3">
        <f>IFERROR(__xludf.DUMMYFUNCTION("""COMPUTED_VALUE"""),44.0)</f>
        <v>44</v>
      </c>
      <c r="M3" s="3">
        <f>IFERROR(__xludf.DUMMYFUNCTION("""COMPUTED_VALUE"""),100.0)</f>
        <v>100</v>
      </c>
      <c r="N3" s="3">
        <f>IFERROR(__xludf.DUMMYFUNCTION("""COMPUTED_VALUE"""),94.0)</f>
        <v>94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IFERROR(__xludf.DUMMYFUNCTION("""COMPUTED_VALUE"""),39.0)</f>
        <v>39</v>
      </c>
      <c r="S3" s="3">
        <f>IFERROR(__xludf.DUMMYFUNCTION("""COMPUTED_VALUE"""),80.0)</f>
        <v>80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IFERROR(__xludf.DUMMYFUNCTION("""COMPUTED_VALUE"""),89.0)</f>
        <v>89</v>
      </c>
      <c r="AF3" s="3">
        <f>IFERROR(__xludf.DUMMYFUNCTION("""COMPUTED_VALUE"""),83.0)</f>
        <v>83</v>
      </c>
      <c r="AG3" s="3">
        <f>IFERROR(__xludf.DUMMYFUNCTION("""COMPUTED_VALUE"""),66.0)</f>
        <v>66</v>
      </c>
      <c r="AH3" s="3">
        <f>IFERROR(__xludf.DUMMYFUNCTION("""COMPUTED_VALUE"""),55.0)</f>
        <v>55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IFERROR(__xludf.DUMMYFUNCTION("""COMPUTED_VALUE"""),72.0)</f>
        <v>72</v>
      </c>
      <c r="AR3" s="3">
        <f>IFERROR(__xludf.DUMMYFUNCTION("""COMPUTED_VALUE"""),100.0)</f>
        <v>100</v>
      </c>
      <c r="AS3" s="3">
        <f>IFERROR(__xludf.DUMMYFUNCTION("""COMPUTED_VALUE"""),28.0)</f>
        <v>28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IFERROR(__xludf.DUMMYFUNCTION("""COMPUTED_VALUE"""),100.0)</f>
        <v>100</v>
      </c>
      <c r="BD3" s="3">
        <f>IFERROR(__xludf.DUMMYFUNCTION("""COMPUTED_VALUE"""),58.0)</f>
        <v>58</v>
      </c>
      <c r="BE3" s="3">
        <f>IFERROR(__xludf.DUMMYFUNCTION("""COMPUTED_VALUE"""),49.0)</f>
        <v>49</v>
      </c>
      <c r="BF3" s="3">
        <f>IFERROR(__xludf.DUMMYFUNCTION("""COMPUTED_VALUE"""),39.0)</f>
        <v>39</v>
      </c>
      <c r="BG3" s="3">
        <f>IFERROR(__xludf.DUMMYFUNCTION("""COMPUTED_VALUE"""),71.0)</f>
        <v>71</v>
      </c>
      <c r="BH3" s="3">
        <f>IFERROR(__xludf.DUMMYFUNCTION("""COMPUTED_VALUE"""),54.0)</f>
        <v>54</v>
      </c>
      <c r="BI3" s="3">
        <f>IFERROR(__xludf.DUMMYFUNCTION("""COMPUTED_VALUE"""),44.0)</f>
        <v>44</v>
      </c>
      <c r="BJ3" s="3">
        <f>IFERROR(__xludf.DUMMYFUNCTION("""COMPUTED_VALUE"""),23.0)</f>
        <v>23</v>
      </c>
      <c r="BK3" s="3">
        <f>IFERROR(__xludf.DUMMYFUNCTION("""COMPUTED_VALUE"""),16.0)</f>
        <v>16</v>
      </c>
      <c r="BL3" s="3">
        <f>IFERROR(__xludf.DUMMYFUNCTION("""COMPUTED_VALUE"""),60.0)</f>
        <v>60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IFERROR(__xludf.DUMMYFUNCTION("""COMPUTED_VALUE"""),23.0)</f>
        <v>23</v>
      </c>
      <c r="D4" s="3">
        <f>IFERROR(__xludf.DUMMYFUNCTION("""COMPUTED_VALUE"""),7.0)</f>
        <v>7</v>
      </c>
      <c r="E4" s="3">
        <f>IFERROR(__xludf.DUMMYFUNCTION("""COMPUTED_VALUE"""),100.0)</f>
        <v>100</v>
      </c>
      <c r="F4" s="3">
        <f>IFERROR(__xludf.DUMMYFUNCTION("""COMPUTED_VALUE"""),51.0)</f>
        <v>51</v>
      </c>
      <c r="G4" s="3">
        <f>IFERROR(__xludf.DUMMYFUNCTION("""COMPUTED_VALUE"""),26.0)</f>
        <v>26</v>
      </c>
      <c r="H4" s="3">
        <f>IFERROR(__xludf.DUMMYFUNCTION("""COMPUTED_VALUE"""),38.0)</f>
        <v>38</v>
      </c>
      <c r="I4" s="3">
        <f>IFERROR(__xludf.DUMMYFUNCTION("""COMPUTED_VALUE"""),37.0)</f>
        <v>37</v>
      </c>
      <c r="J4" s="3">
        <f>IFERROR(__xludf.DUMMYFUNCTION("""COMPUTED_VALUE"""),7.0)</f>
        <v>7</v>
      </c>
      <c r="K4" s="3">
        <f>IFERROR(__xludf.DUMMYFUNCTION("""COMPUTED_VALUE"""),3.0)</f>
        <v>3</v>
      </c>
      <c r="L4" s="3">
        <f>IFERROR(__xludf.DUMMYFUNCTION("""COMPUTED_VALUE"""),9.0)</f>
        <v>9</v>
      </c>
      <c r="M4" s="3">
        <f>IFERROR(__xludf.DUMMYFUNCTION("""COMPUTED_VALUE"""),19.0)</f>
        <v>19</v>
      </c>
      <c r="N4" s="3">
        <f>IFERROR(__xludf.DUMMYFUNCTION("""COMPUTED_VALUE"""),9.0)</f>
        <v>9</v>
      </c>
      <c r="O4" s="3">
        <f>IFERROR(__xludf.DUMMYFUNCTION("""COMPUTED_VALUE"""),25.0)</f>
        <v>25</v>
      </c>
      <c r="P4" s="3">
        <f>IFERROR(__xludf.DUMMYFUNCTION("""COMPUTED_VALUE"""),3.0)</f>
        <v>3</v>
      </c>
      <c r="Q4" s="3">
        <f>IFERROR(__xludf.DUMMYFUNCTION("""COMPUTED_VALUE"""),2.0)</f>
        <v>2</v>
      </c>
      <c r="R4" s="3">
        <f>IFERROR(__xludf.DUMMYFUNCTION("""COMPUTED_VALUE"""),6.0)</f>
        <v>6</v>
      </c>
      <c r="S4" s="3">
        <f>IFERROR(__xludf.DUMMYFUNCTION("""COMPUTED_VALUE"""),10.0)</f>
        <v>10</v>
      </c>
      <c r="T4" s="3">
        <f>IFERROR(__xludf.DUMMYFUNCTION("""COMPUTED_VALUE"""),4.0)</f>
        <v>4</v>
      </c>
      <c r="U4" s="3">
        <f>IFERROR(__xludf.DUMMYFUNCTION("""COMPUTED_VALUE"""),5.0)</f>
        <v>5</v>
      </c>
      <c r="V4" s="3">
        <f>IFERROR(__xludf.DUMMYFUNCTION("""COMPUTED_VALUE"""),38.0)</f>
        <v>38</v>
      </c>
      <c r="W4" s="3">
        <f>IFERROR(__xludf.DUMMYFUNCTION("""COMPUTED_VALUE"""),26.0)</f>
        <v>26</v>
      </c>
      <c r="X4" s="3">
        <f>IFERROR(__xludf.DUMMYFUNCTION("""COMPUTED_VALUE"""),23.0)</f>
        <v>23</v>
      </c>
      <c r="Y4" s="3">
        <f>IFERROR(__xludf.DUMMYFUNCTION("""COMPUTED_VALUE"""),9.0)</f>
        <v>9</v>
      </c>
      <c r="Z4" s="3">
        <f>IFERROR(__xludf.DUMMYFUNCTION("""COMPUTED_VALUE"""),7.0)</f>
        <v>7</v>
      </c>
      <c r="AA4" s="3">
        <f>IFERROR(__xludf.DUMMYFUNCTION("""COMPUTED_VALUE"""),15.0)</f>
        <v>15</v>
      </c>
      <c r="AB4" s="3">
        <f>IFERROR(__xludf.DUMMYFUNCTION("""COMPUTED_VALUE"""),12.0)</f>
        <v>12</v>
      </c>
      <c r="AC4" s="3">
        <f>IFERROR(__xludf.DUMMYFUNCTION("""COMPUTED_VALUE"""),60.0)</f>
        <v>60</v>
      </c>
      <c r="AD4" s="3">
        <f>IFERROR(__xludf.DUMMYFUNCTION("""COMPUTED_VALUE"""),29.0)</f>
        <v>29</v>
      </c>
      <c r="AE4" s="3">
        <f>IFERROR(__xludf.DUMMYFUNCTION("""COMPUTED_VALUE"""),19.0)</f>
        <v>19</v>
      </c>
      <c r="AF4" s="3">
        <f>IFERROR(__xludf.DUMMYFUNCTION("""COMPUTED_VALUE"""),25.0)</f>
        <v>25</v>
      </c>
      <c r="AG4" s="3">
        <f>IFERROR(__xludf.DUMMYFUNCTION("""COMPUTED_VALUE"""),33.0)</f>
        <v>33</v>
      </c>
      <c r="AH4" s="3">
        <f>IFERROR(__xludf.DUMMYFUNCTION("""COMPUTED_VALUE"""),100.0)</f>
        <v>100</v>
      </c>
      <c r="AI4" s="3">
        <f>IFERROR(__xludf.DUMMYFUNCTION("""COMPUTED_VALUE"""),28.0)</f>
        <v>28</v>
      </c>
      <c r="AJ4" s="3">
        <f>IFERROR(__xludf.DUMMYFUNCTION("""COMPUTED_VALUE"""),36.0)</f>
        <v>36</v>
      </c>
      <c r="AK4" s="3">
        <f>IFERROR(__xludf.DUMMYFUNCTION("""COMPUTED_VALUE"""),35.0)</f>
        <v>35</v>
      </c>
      <c r="AL4" s="3">
        <f>IFERROR(__xludf.DUMMYFUNCTION("""COMPUTED_VALUE"""),32.0)</f>
        <v>32</v>
      </c>
      <c r="AM4" s="3">
        <f>IFERROR(__xludf.DUMMYFUNCTION("""COMPUTED_VALUE"""),13.0)</f>
        <v>13</v>
      </c>
      <c r="AN4" s="3">
        <f>IFERROR(__xludf.DUMMYFUNCTION("""COMPUTED_VALUE"""),13.0)</f>
        <v>13</v>
      </c>
      <c r="AO4" s="3">
        <f>IFERROR(__xludf.DUMMYFUNCTION("""COMPUTED_VALUE"""),18.0)</f>
        <v>18</v>
      </c>
      <c r="AP4" s="3">
        <f>IFERROR(__xludf.DUMMYFUNCTION("""COMPUTED_VALUE"""),12.0)</f>
        <v>12</v>
      </c>
      <c r="AQ4" s="3">
        <f>IFERROR(__xludf.DUMMYFUNCTION("""COMPUTED_VALUE"""),6.0)</f>
        <v>6</v>
      </c>
      <c r="AR4" s="3">
        <f>IFERROR(__xludf.DUMMYFUNCTION("""COMPUTED_VALUE"""),45.0)</f>
        <v>45</v>
      </c>
      <c r="AS4" s="3">
        <f>IFERROR(__xludf.DUMMYFUNCTION("""COMPUTED_VALUE"""),100.0)</f>
        <v>100</v>
      </c>
      <c r="AT4" s="3">
        <f>IFERROR(__xludf.DUMMYFUNCTION("""COMPUTED_VALUE"""),79.0)</f>
        <v>79</v>
      </c>
      <c r="AU4" s="3">
        <f>IFERROR(__xludf.DUMMYFUNCTION("""COMPUTED_VALUE"""),83.0)</f>
        <v>83</v>
      </c>
      <c r="AV4" s="3">
        <f>IFERROR(__xludf.DUMMYFUNCTION("""COMPUTED_VALUE"""),48.0)</f>
        <v>48</v>
      </c>
      <c r="AW4" s="3">
        <f>IFERROR(__xludf.DUMMYFUNCTION("""COMPUTED_VALUE"""),17.0)</f>
        <v>17</v>
      </c>
      <c r="AX4" s="3">
        <f>IFERROR(__xludf.DUMMYFUNCTION("""COMPUTED_VALUE"""),87.0)</f>
        <v>87</v>
      </c>
      <c r="AY4" s="3">
        <f>IFERROR(__xludf.DUMMYFUNCTION("""COMPUTED_VALUE"""),42.0)</f>
        <v>42</v>
      </c>
      <c r="AZ4" s="3">
        <f>IFERROR(__xludf.DUMMYFUNCTION("""COMPUTED_VALUE"""),18.0)</f>
        <v>18</v>
      </c>
      <c r="BA4" s="3">
        <f>IFERROR(__xludf.DUMMYFUNCTION("""COMPUTED_VALUE"""),35.0)</f>
        <v>35</v>
      </c>
      <c r="BB4" s="3">
        <f>IFERROR(__xludf.DUMMYFUNCTION("""COMPUTED_VALUE"""),73.0)</f>
        <v>73</v>
      </c>
      <c r="BC4" s="3">
        <f>IFERROR(__xludf.DUMMYFUNCTION("""COMPUTED_VALUE"""),30.0)</f>
        <v>30</v>
      </c>
      <c r="BD4" s="3">
        <f>IFERROR(__xludf.DUMMYFUNCTION("""COMPUTED_VALUE"""),17.0)</f>
        <v>17</v>
      </c>
      <c r="BE4" s="3">
        <f>IFERROR(__xludf.DUMMYFUNCTION("""COMPUTED_VALUE"""),12.0)</f>
        <v>12</v>
      </c>
      <c r="BF4" s="3">
        <f>IFERROR(__xludf.DUMMYFUNCTION("""COMPUTED_VALUE"""),11.0)</f>
        <v>11</v>
      </c>
      <c r="BG4" s="3">
        <f>IFERROR(__xludf.DUMMYFUNCTION("""COMPUTED_VALUE"""),27.0)</f>
        <v>27</v>
      </c>
      <c r="BH4" s="3">
        <f>IFERROR(__xludf.DUMMYFUNCTION("""COMPUTED_VALUE"""),9.0)</f>
        <v>9</v>
      </c>
      <c r="BI4" s="3">
        <f>IFERROR(__xludf.DUMMYFUNCTION("""COMPUTED_VALUE"""),8.0)</f>
        <v>8</v>
      </c>
      <c r="BJ4" s="3">
        <f>IFERROR(__xludf.DUMMYFUNCTION("""COMPUTED_VALUE"""),7.0)</f>
        <v>7</v>
      </c>
      <c r="BK4" s="3">
        <f>IFERROR(__xludf.DUMMYFUNCTION("""COMPUTED_VALUE"""),3.0)</f>
        <v>3</v>
      </c>
      <c r="BL4" s="3">
        <f>IFERROR(__xludf.DUMMYFUNCTION("""COMPUTED_VALUE"""),6.0)</f>
        <v>6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IFERROR(__xludf.DUMMYFUNCTION("query(importrange(""https://docs.google.com/spreadsheets/d/1Aimy31Zwh1I1xd64gnv2RK-m7I4loVcUHZuxh183vgI/edit#gid=1813723422"",""Texas!A3:XX15""),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IFERROR(__xludf.DUMMYFUNCTION("""COMPUTED_VALUE"""),27.0)</f>
        <v>27</v>
      </c>
      <c r="F2" s="3">
        <f>IFERROR(__xludf.DUMMYFUNCTION("""COMPUTED_VALUE"""),99.0)</f>
        <v>99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IFERROR(__xludf.DUMMYFUNCTION("""COMPUTED_VALUE"""),94.0)</f>
        <v>94</v>
      </c>
      <c r="O2" s="3">
        <f>IFERROR(__xludf.DUMMYFUNCTION("""COMPUTED_VALUE"""),100.0)</f>
        <v>100</v>
      </c>
      <c r="P2" s="3">
        <f>IFERROR(__xludf.DUMMYFUNCTION("""COMPUTED_VALUE"""),21.0)</f>
        <v>21</v>
      </c>
      <c r="Q2" s="3">
        <f>IFERROR(__xludf.DUMMYFUNCTION("""COMPUTED_VALUE"""),33.0)</f>
        <v>33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IFERROR(__xludf.DUMMYFUNCTION("""COMPUTED_VALUE"""),36.0)</f>
        <v>36</v>
      </c>
      <c r="U2" s="3">
        <f>IFERROR(__xludf.DUMMYFUNCTION("""COMPUTED_VALUE"""),36.0)</f>
        <v>36</v>
      </c>
      <c r="V2" s="3">
        <f>IFERROR(__xludf.DUMMYFUNCTION("""COMPUTED_VALUE"""),50.0)</f>
        <v>50</v>
      </c>
      <c r="W2" s="3">
        <f>IFERROR(__xludf.DUMMYFUNCTION("""COMPUTED_VALUE"""),49.0)</f>
        <v>49</v>
      </c>
      <c r="X2" s="3">
        <f>IFERROR(__xludf.DUMMYFUNCTION("""COMPUTED_VALUE"""),47.0)</f>
        <v>47</v>
      </c>
      <c r="Y2" s="3">
        <f>IFERROR(__xludf.DUMMYFUNCTION("""COMPUTED_VALUE"""),54.0)</f>
        <v>54</v>
      </c>
      <c r="Z2" s="3">
        <f>IFERROR(__xludf.DUMMYFUNCTION("""COMPUTED_VALUE"""),37.0)</f>
        <v>37</v>
      </c>
      <c r="AA2" s="3">
        <f>IFERROR(__xludf.DUMMYFUNCTION("""COMPUTED_VALUE"""),61.0)</f>
        <v>61</v>
      </c>
      <c r="AB2" s="3">
        <f>IFERROR(__xludf.DUMMYFUNCTION("""COMPUTED_VALUE"""),79.0)</f>
        <v>79</v>
      </c>
      <c r="AC2" s="3">
        <f>IFERROR(__xludf.DUMMYFUNCTION("""COMPUTED_VALUE"""),59.0)</f>
        <v>59</v>
      </c>
      <c r="AD2" s="3">
        <f>IFERROR(__xludf.DUMMYFUNCTION("""COMPUTED_VALUE"""),65.0)</f>
        <v>65</v>
      </c>
      <c r="AE2" s="3">
        <f>IFERROR(__xludf.DUMMYFUNCTION("""COMPUTED_VALUE"""),75.0)</f>
        <v>75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IFERROR(__xludf.DUMMYFUNCTION("""COMPUTED_VALUE"""),33.0)</f>
        <v>33</v>
      </c>
      <c r="AI2" s="3">
        <f>IFERROR(__xludf.DUMMYFUNCTION("""COMPUTED_VALUE"""),60.0)</f>
        <v>60</v>
      </c>
      <c r="AJ2" s="3">
        <f>IFERROR(__xludf.DUMMYFUNCTION("""COMPUTED_VALUE"""),90.0)</f>
        <v>90</v>
      </c>
      <c r="AK2" s="3">
        <f>IFERROR(__xludf.DUMMYFUNCTION("""COMPUTED_VALUE"""),97.0)</f>
        <v>97</v>
      </c>
      <c r="AL2" s="3">
        <f>IFERROR(__xludf.DUMMYFUNCTION("""COMPUTED_VALUE"""),100.0)</f>
        <v>100</v>
      </c>
      <c r="AM2" s="3">
        <f>IFERROR(__xludf.DUMMYFUNCTION("""COMPUTED_VALUE"""),78.0)</f>
        <v>78</v>
      </c>
      <c r="AN2" s="3">
        <f>IFERROR(__xludf.DUMMYFUNCTION("""COMPUTED_VALUE"""),57.0)</f>
        <v>57</v>
      </c>
      <c r="AO2" s="3">
        <f>IFERROR(__xludf.DUMMYFUNCTION("""COMPUTED_VALUE"""),36.0)</f>
        <v>36</v>
      </c>
      <c r="AP2" s="3">
        <f>IFERROR(__xludf.DUMMYFUNCTION("""COMPUTED_VALUE"""),73.0)</f>
        <v>73</v>
      </c>
      <c r="AQ2" s="3">
        <f>IFERROR(__xludf.DUMMYFUNCTION("""COMPUTED_VALUE"""),100.0)</f>
        <v>100</v>
      </c>
      <c r="AR2" s="3">
        <f>IFERROR(__xludf.DUMMYFUNCTION("""COMPUTED_VALUE"""),66.0)</f>
        <v>66</v>
      </c>
      <c r="AS2" s="3">
        <f>IFERROR(__xludf.DUMMYFUNCTION("""COMPUTED_VALUE"""),38.0)</f>
        <v>38</v>
      </c>
      <c r="AT2" s="3">
        <f>IFERROR(__xludf.DUMMYFUNCTION("""COMPUTED_VALUE"""),89.0)</f>
        <v>89</v>
      </c>
      <c r="AU2" s="3">
        <f>IFERROR(__xludf.DUMMYFUNCTION("""COMPUTED_VALUE"""),85.0)</f>
        <v>85</v>
      </c>
      <c r="AV2" s="3">
        <f>IFERROR(__xludf.DUMMYFUNCTION("""COMPUTED_VALUE"""),93.0)</f>
        <v>93</v>
      </c>
      <c r="AW2" s="3">
        <f>IFERROR(__xludf.DUMMYFUNCTION("""COMPUTED_VALUE"""),83.0)</f>
        <v>83</v>
      </c>
      <c r="AX2" s="3">
        <f>IFERROR(__xludf.DUMMYFUNCTION("""COMPUTED_VALUE"""),75.0)</f>
        <v>75</v>
      </c>
      <c r="AY2" s="3">
        <f>IFERROR(__xludf.DUMMYFUNCTION("""COMPUTED_VALUE"""),49.0)</f>
        <v>49</v>
      </c>
      <c r="AZ2" s="3">
        <f>IFERROR(__xludf.DUMMYFUNCTION("""COMPUTED_VALUE"""),42.0)</f>
        <v>42</v>
      </c>
      <c r="BA2" s="3">
        <f>IFERROR(__xludf.DUMMYFUNCTION("""COMPUTED_VALUE"""),77.0)</f>
        <v>77</v>
      </c>
      <c r="BB2" s="3">
        <f>IFERROR(__xludf.DUMMYFUNCTION("""COMPUTED_VALUE"""),87.0)</f>
        <v>87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IFERROR(__xludf.DUMMYFUNCTION("""COMPUTED_VALUE"""),73.0)</f>
        <v>73</v>
      </c>
      <c r="D3" s="3">
        <f>IFERROR(__xludf.DUMMYFUNCTION("""COMPUTED_VALUE"""),93.0)</f>
        <v>93</v>
      </c>
      <c r="E3" s="3">
        <f>IFERROR(__xludf.DUMMYFUNCTION("""COMPUTED_VALUE"""),26.0)</f>
        <v>26</v>
      </c>
      <c r="F3" s="3">
        <f>IFERROR(__xludf.DUMMYFUNCTION("""COMPUTED_VALUE"""),100.0)</f>
        <v>100</v>
      </c>
      <c r="G3" s="3">
        <f>IFERROR(__xludf.DUMMYFUNCTION("""COMPUTED_VALUE"""),42.0)</f>
        <v>42</v>
      </c>
      <c r="H3" s="3">
        <f>IFERROR(__xludf.DUMMYFUNCTION("""COMPUTED_VALUE"""),51.0)</f>
        <v>51</v>
      </c>
      <c r="I3" s="3">
        <f>IFERROR(__xludf.DUMMYFUNCTION("""COMPUTED_VALUE"""),80.0)</f>
        <v>80</v>
      </c>
      <c r="J3" s="3">
        <f>IFERROR(__xludf.DUMMYFUNCTION("""COMPUTED_VALUE"""),26.0)</f>
        <v>26</v>
      </c>
      <c r="K3" s="3">
        <f>IFERROR(__xludf.DUMMYFUNCTION("""COMPUTED_VALUE"""),26.0)</f>
        <v>26</v>
      </c>
      <c r="L3" s="3">
        <f>IFERROR(__xludf.DUMMYFUNCTION("""COMPUTED_VALUE"""),43.0)</f>
        <v>43</v>
      </c>
      <c r="M3" s="3">
        <f>IFERROR(__xludf.DUMMYFUNCTION("""COMPUTED_VALUE"""),95.0)</f>
        <v>95</v>
      </c>
      <c r="N3" s="3">
        <f>IFERROR(__xludf.DUMMYFUNCTION("""COMPUTED_VALUE"""),100.0)</f>
        <v>100</v>
      </c>
      <c r="O3" s="3">
        <f>IFERROR(__xludf.DUMMYFUNCTION("""COMPUTED_VALUE"""),93.0)</f>
        <v>93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IFERROR(__xludf.DUMMYFUNCTION("""COMPUTED_VALUE"""),41.0)</f>
        <v>41</v>
      </c>
      <c r="S3" s="3">
        <f>IFERROR(__xludf.DUMMYFUNCTION("""COMPUTED_VALUE"""),59.0)</f>
        <v>59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IFERROR(__xludf.DUMMYFUNCTION("""COMPUTED_VALUE"""),78.0)</f>
        <v>78</v>
      </c>
      <c r="AG3" s="3">
        <f>IFERROR(__xludf.DUMMYFUNCTION("""COMPUTED_VALUE"""),48.0)</f>
        <v>48</v>
      </c>
      <c r="AH3" s="3">
        <f>IFERROR(__xludf.DUMMYFUNCTION("""COMPUTED_VALUE"""),63.0)</f>
        <v>63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IFERROR(__xludf.DUMMYFUNCTION("""COMPUTED_VALUE"""),98.0)</f>
        <v>98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IFERROR(__xludf.DUMMYFUNCTION("""COMPUTED_VALUE"""),73.0)</f>
        <v>73</v>
      </c>
      <c r="AR3" s="3">
        <f>IFERROR(__xludf.DUMMYFUNCTION("""COMPUTED_VALUE"""),100.0)</f>
        <v>100</v>
      </c>
      <c r="AS3" s="3">
        <f>IFERROR(__xludf.DUMMYFUNCTION("""COMPUTED_VALUE"""),35.0)</f>
        <v>35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IFERROR(__xludf.DUMMYFUNCTION("""COMPUTED_VALUE"""),81.0)</f>
        <v>81</v>
      </c>
      <c r="BD3" s="3">
        <f>IFERROR(__xludf.DUMMYFUNCTION("""COMPUTED_VALUE"""),84.0)</f>
        <v>84</v>
      </c>
      <c r="BE3" s="3">
        <f>IFERROR(__xludf.DUMMYFUNCTION("""COMPUTED_VALUE"""),47.0)</f>
        <v>47</v>
      </c>
      <c r="BF3" s="3">
        <f>IFERROR(__xludf.DUMMYFUNCTION("""COMPUTED_VALUE"""),46.0)</f>
        <v>46</v>
      </c>
      <c r="BG3" s="3">
        <f>IFERROR(__xludf.DUMMYFUNCTION("""COMPUTED_VALUE"""),67.0)</f>
        <v>67</v>
      </c>
      <c r="BH3" s="3">
        <f>IFERROR(__xludf.DUMMYFUNCTION("""COMPUTED_VALUE"""),48.0)</f>
        <v>48</v>
      </c>
      <c r="BI3" s="3">
        <f>IFERROR(__xludf.DUMMYFUNCTION("""COMPUTED_VALUE"""),48.0)</f>
        <v>48</v>
      </c>
      <c r="BJ3" s="3">
        <f>IFERROR(__xludf.DUMMYFUNCTION("""COMPUTED_VALUE"""),22.0)</f>
        <v>22</v>
      </c>
      <c r="BK3" s="3">
        <f>IFERROR(__xludf.DUMMYFUNCTION("""COMPUTED_VALUE"""),15.0)</f>
        <v>15</v>
      </c>
      <c r="BL3" s="3">
        <f>IFERROR(__xludf.DUMMYFUNCTION("""COMPUTED_VALUE"""),62.0)</f>
        <v>62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IFERROR(__xludf.DUMMYFUNCTION("""COMPUTED_VALUE"""),12.0)</f>
        <v>12</v>
      </c>
      <c r="D4" s="3">
        <f>IFERROR(__xludf.DUMMYFUNCTION("""COMPUTED_VALUE"""),10.0)</f>
        <v>10</v>
      </c>
      <c r="E4" s="3">
        <f>IFERROR(__xludf.DUMMYFUNCTION("""COMPUTED_VALUE"""),100.0)</f>
        <v>100</v>
      </c>
      <c r="F4" s="3">
        <f>IFERROR(__xludf.DUMMYFUNCTION("""COMPUTED_VALUE"""),83.0)</f>
        <v>83</v>
      </c>
      <c r="G4" s="3">
        <f>IFERROR(__xludf.DUMMYFUNCTION("""COMPUTED_VALUE"""),27.0)</f>
        <v>27</v>
      </c>
      <c r="H4" s="3">
        <f>IFERROR(__xludf.DUMMYFUNCTION("""COMPUTED_VALUE"""),56.0)</f>
        <v>56</v>
      </c>
      <c r="I4" s="3">
        <f>IFERROR(__xludf.DUMMYFUNCTION("""COMPUTED_VALUE"""),77.0)</f>
        <v>77</v>
      </c>
      <c r="J4" s="3">
        <f>IFERROR(__xludf.DUMMYFUNCTION("""COMPUTED_VALUE"""),8.0)</f>
        <v>8</v>
      </c>
      <c r="K4" s="3">
        <f>IFERROR(__xludf.DUMMYFUNCTION("""COMPUTED_VALUE"""),7.0)</f>
        <v>7</v>
      </c>
      <c r="L4" s="3">
        <f>IFERROR(__xludf.DUMMYFUNCTION("""COMPUTED_VALUE"""),10.0)</f>
        <v>10</v>
      </c>
      <c r="M4" s="3">
        <f>IFERROR(__xludf.DUMMYFUNCTION("""COMPUTED_VALUE"""),33.0)</f>
        <v>33</v>
      </c>
      <c r="N4" s="3">
        <f>IFERROR(__xludf.DUMMYFUNCTION("""COMPUTED_VALUE"""),11.0)</f>
        <v>11</v>
      </c>
      <c r="O4" s="3">
        <f>IFERROR(__xludf.DUMMYFUNCTION("""COMPUTED_VALUE"""),15.0)</f>
        <v>15</v>
      </c>
      <c r="P4" s="3">
        <f>IFERROR(__xludf.DUMMYFUNCTION("""COMPUTED_VALUE"""),5.0)</f>
        <v>5</v>
      </c>
      <c r="Q4" s="3">
        <f>IFERROR(__xludf.DUMMYFUNCTION("""COMPUTED_VALUE"""),3.0)</f>
        <v>3</v>
      </c>
      <c r="R4" s="3">
        <f>IFERROR(__xludf.DUMMYFUNCTION("""COMPUTED_VALUE"""),9.0)</f>
        <v>9</v>
      </c>
      <c r="S4" s="3">
        <f>IFERROR(__xludf.DUMMYFUNCTION("""COMPUTED_VALUE"""),8.0)</f>
        <v>8</v>
      </c>
      <c r="T4" s="3">
        <f>IFERROR(__xludf.DUMMYFUNCTION("""COMPUTED_VALUE"""),3.0)</f>
        <v>3</v>
      </c>
      <c r="U4" s="3">
        <f>IFERROR(__xludf.DUMMYFUNCTION("""COMPUTED_VALUE"""),7.0)</f>
        <v>7</v>
      </c>
      <c r="V4" s="3">
        <f>IFERROR(__xludf.DUMMYFUNCTION("""COMPUTED_VALUE"""),48.0)</f>
        <v>48</v>
      </c>
      <c r="W4" s="3">
        <f>IFERROR(__xludf.DUMMYFUNCTION("""COMPUTED_VALUE"""),25.0)</f>
        <v>25</v>
      </c>
      <c r="X4" s="3">
        <f>IFERROR(__xludf.DUMMYFUNCTION("""COMPUTED_VALUE"""),17.0)</f>
        <v>17</v>
      </c>
      <c r="Y4" s="3">
        <f>IFERROR(__xludf.DUMMYFUNCTION("""COMPUTED_VALUE"""),11.0)</f>
        <v>11</v>
      </c>
      <c r="Z4" s="3">
        <f>IFERROR(__xludf.DUMMYFUNCTION("""COMPUTED_VALUE"""),9.0)</f>
        <v>9</v>
      </c>
      <c r="AA4" s="3">
        <f>IFERROR(__xludf.DUMMYFUNCTION("""COMPUTED_VALUE"""),13.0)</f>
        <v>13</v>
      </c>
      <c r="AB4" s="3">
        <f>IFERROR(__xludf.DUMMYFUNCTION("""COMPUTED_VALUE"""),13.0)</f>
        <v>13</v>
      </c>
      <c r="AC4" s="3">
        <f>IFERROR(__xludf.DUMMYFUNCTION("""COMPUTED_VALUE"""),71.0)</f>
        <v>71</v>
      </c>
      <c r="AD4" s="3">
        <f>IFERROR(__xludf.DUMMYFUNCTION("""COMPUTED_VALUE"""),24.0)</f>
        <v>24</v>
      </c>
      <c r="AE4" s="3">
        <f>IFERROR(__xludf.DUMMYFUNCTION("""COMPUTED_VALUE"""),15.0)</f>
        <v>15</v>
      </c>
      <c r="AF4" s="3">
        <f>IFERROR(__xludf.DUMMYFUNCTION("""COMPUTED_VALUE"""),27.0)</f>
        <v>27</v>
      </c>
      <c r="AG4" s="3">
        <f>IFERROR(__xludf.DUMMYFUNCTION("""COMPUTED_VALUE"""),34.0)</f>
        <v>34</v>
      </c>
      <c r="AH4" s="3">
        <f>IFERROR(__xludf.DUMMYFUNCTION("""COMPUTED_VALUE"""),100.0)</f>
        <v>100</v>
      </c>
      <c r="AI4" s="3">
        <f>IFERROR(__xludf.DUMMYFUNCTION("""COMPUTED_VALUE"""),30.0)</f>
        <v>30</v>
      </c>
      <c r="AJ4" s="3">
        <f>IFERROR(__xludf.DUMMYFUNCTION("""COMPUTED_VALUE"""),36.0)</f>
        <v>36</v>
      </c>
      <c r="AK4" s="3">
        <f>IFERROR(__xludf.DUMMYFUNCTION("""COMPUTED_VALUE"""),40.0)</f>
        <v>40</v>
      </c>
      <c r="AL4" s="3">
        <f>IFERROR(__xludf.DUMMYFUNCTION("""COMPUTED_VALUE"""),35.0)</f>
        <v>35</v>
      </c>
      <c r="AM4" s="3">
        <f>IFERROR(__xludf.DUMMYFUNCTION("""COMPUTED_VALUE"""),20.0)</f>
        <v>20</v>
      </c>
      <c r="AN4" s="3">
        <f>IFERROR(__xludf.DUMMYFUNCTION("""COMPUTED_VALUE"""),20.0)</f>
        <v>20</v>
      </c>
      <c r="AO4" s="3">
        <f>IFERROR(__xludf.DUMMYFUNCTION("""COMPUTED_VALUE"""),14.0)</f>
        <v>14</v>
      </c>
      <c r="AP4" s="3">
        <f>IFERROR(__xludf.DUMMYFUNCTION("""COMPUTED_VALUE"""),11.0)</f>
        <v>11</v>
      </c>
      <c r="AQ4" s="3">
        <f>IFERROR(__xludf.DUMMYFUNCTION("""COMPUTED_VALUE"""),9.0)</f>
        <v>9</v>
      </c>
      <c r="AR4" s="3">
        <f>IFERROR(__xludf.DUMMYFUNCTION("""COMPUTED_VALUE"""),61.0)</f>
        <v>61</v>
      </c>
      <c r="AS4" s="3">
        <f>IFERROR(__xludf.DUMMYFUNCTION("""COMPUTED_VALUE"""),100.0)</f>
        <v>100</v>
      </c>
      <c r="AT4" s="3">
        <f>IFERROR(__xludf.DUMMYFUNCTION("""COMPUTED_VALUE"""),73.0)</f>
        <v>73</v>
      </c>
      <c r="AU4" s="3">
        <f>IFERROR(__xludf.DUMMYFUNCTION("""COMPUTED_VALUE"""),73.0)</f>
        <v>73</v>
      </c>
      <c r="AV4" s="3">
        <f>IFERROR(__xludf.DUMMYFUNCTION("""COMPUTED_VALUE"""),57.0)</f>
        <v>57</v>
      </c>
      <c r="AW4" s="3">
        <f>IFERROR(__xludf.DUMMYFUNCTION("""COMPUTED_VALUE"""),15.0)</f>
        <v>15</v>
      </c>
      <c r="AX4" s="3">
        <f>IFERROR(__xludf.DUMMYFUNCTION("""COMPUTED_VALUE"""),88.0)</f>
        <v>88</v>
      </c>
      <c r="AY4" s="3">
        <f>IFERROR(__xludf.DUMMYFUNCTION("""COMPUTED_VALUE"""),45.0)</f>
        <v>45</v>
      </c>
      <c r="AZ4" s="3">
        <f>IFERROR(__xludf.DUMMYFUNCTION("""COMPUTED_VALUE"""),21.0)</f>
        <v>21</v>
      </c>
      <c r="BA4" s="3">
        <f>IFERROR(__xludf.DUMMYFUNCTION("""COMPUTED_VALUE"""),21.0)</f>
        <v>21</v>
      </c>
      <c r="BB4" s="3">
        <f>IFERROR(__xludf.DUMMYFUNCTION("""COMPUTED_VALUE"""),85.0)</f>
        <v>85</v>
      </c>
      <c r="BC4" s="3">
        <f>IFERROR(__xludf.DUMMYFUNCTION("""COMPUTED_VALUE"""),25.0)</f>
        <v>25</v>
      </c>
      <c r="BD4" s="3">
        <f>IFERROR(__xludf.DUMMYFUNCTION("""COMPUTED_VALUE"""),29.0)</f>
        <v>29</v>
      </c>
      <c r="BE4" s="3">
        <f>IFERROR(__xludf.DUMMYFUNCTION("""COMPUTED_VALUE"""),16.0)</f>
        <v>16</v>
      </c>
      <c r="BF4" s="3">
        <f>IFERROR(__xludf.DUMMYFUNCTION("""COMPUTED_VALUE"""),16.0)</f>
        <v>16</v>
      </c>
      <c r="BG4" s="3">
        <f>IFERROR(__xludf.DUMMYFUNCTION("""COMPUTED_VALUE"""),27.0)</f>
        <v>27</v>
      </c>
      <c r="BH4" s="3">
        <f>IFERROR(__xludf.DUMMYFUNCTION("""COMPUTED_VALUE"""),8.0)</f>
        <v>8</v>
      </c>
      <c r="BI4" s="3">
        <f>IFERROR(__xludf.DUMMYFUNCTION("""COMPUTED_VALUE"""),8.0)</f>
        <v>8</v>
      </c>
      <c r="BJ4" s="3">
        <f>IFERROR(__xludf.DUMMYFUNCTION("""COMPUTED_VALUE"""),5.0)</f>
        <v>5</v>
      </c>
      <c r="BK4" s="3">
        <f>IFERROR(__xludf.DUMMYFUNCTION("""COMPUTED_VALUE"""),2.0)</f>
        <v>2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IFERROR(__xludf.DUMMYFUNCTION("query(importrange(""https://docs.google.com/spreadsheets/d/1Aimy31Zwh1I1xd64gnv2RK-m7I4loVcUHZuxh183vgI/edit#gid=1813723422"",""Utah!A3:XX15""),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IFERROR(__xludf.DUMMYFUNCTION("""COMPUTED_VALUE"""),93.0)</f>
        <v>93</v>
      </c>
      <c r="D2" s="3">
        <f>IFERROR(__xludf.DUMMYFUNCTION("""COMPUTED_VALUE"""),93.0)</f>
        <v>93</v>
      </c>
      <c r="E2" s="3">
        <f>IFERROR(__xludf.DUMMYFUNCTION("""COMPUTED_VALUE"""),30.0)</f>
        <v>30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IFERROR(__xludf.DUMMYFUNCTION("""COMPUTED_VALUE"""),88.0)</f>
        <v>88</v>
      </c>
      <c r="O2" s="3">
        <f>IFERROR(__xludf.DUMMYFUNCTION("""COMPUTED_VALUE"""),100.0)</f>
        <v>100</v>
      </c>
      <c r="P2" s="3">
        <f>IFERROR(__xludf.DUMMYFUNCTION("""COMPUTED_VALUE"""),24.0)</f>
        <v>24</v>
      </c>
      <c r="Q2" s="3">
        <f>IFERROR(__xludf.DUMMYFUNCTION("""COMPUTED_VALUE"""),32.0)</f>
        <v>32</v>
      </c>
      <c r="R2" s="3">
        <f>IFERROR(__xludf.DUMMYFUNCTION("""COMPUTED_VALUE"""),100.0)</f>
        <v>100</v>
      </c>
      <c r="S2" s="3">
        <f>IFERROR(__xludf.DUMMYFUNCTION("""COMPUTED_VALUE"""),88.0)</f>
        <v>88</v>
      </c>
      <c r="T2" s="3">
        <f>IFERROR(__xludf.DUMMYFUNCTION("""COMPUTED_VALUE"""),33.0)</f>
        <v>33</v>
      </c>
      <c r="U2" s="3">
        <f>IFERROR(__xludf.DUMMYFUNCTION("""COMPUTED_VALUE"""),42.0)</f>
        <v>42</v>
      </c>
      <c r="V2" s="3">
        <f>IFERROR(__xludf.DUMMYFUNCTION("""COMPUTED_VALUE"""),45.0)</f>
        <v>45</v>
      </c>
      <c r="W2" s="3">
        <f>IFERROR(__xludf.DUMMYFUNCTION("""COMPUTED_VALUE"""),44.0)</f>
        <v>44</v>
      </c>
      <c r="X2" s="3">
        <f>IFERROR(__xludf.DUMMYFUNCTION("""COMPUTED_VALUE"""),100.0)</f>
        <v>100</v>
      </c>
      <c r="Y2" s="3">
        <f>IFERROR(__xludf.DUMMYFUNCTION("""COMPUTED_VALUE"""),65.0)</f>
        <v>65</v>
      </c>
      <c r="Z2" s="3">
        <f>IFERROR(__xludf.DUMMYFUNCTION("""COMPUTED_VALUE"""),66.0)</f>
        <v>66</v>
      </c>
      <c r="AA2" s="3">
        <f>IFERROR(__xludf.DUMMYFUNCTION("""COMPUTED_VALUE"""),67.0)</f>
        <v>67</v>
      </c>
      <c r="AB2" s="3">
        <f>IFERROR(__xludf.DUMMYFUNCTION("""COMPUTED_VALUE"""),100.0)</f>
        <v>100</v>
      </c>
      <c r="AC2" s="3">
        <f>IFERROR(__xludf.DUMMYFUNCTION("""COMPUTED_VALUE"""),97.0)</f>
        <v>97</v>
      </c>
      <c r="AD2" s="3">
        <f>IFERROR(__xludf.DUMMYFUNCTION("""COMPUTED_VALUE"""),76.0)</f>
        <v>76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IFERROR(__xludf.DUMMYFUNCTION("""COMPUTED_VALUE"""),40.0)</f>
        <v>40</v>
      </c>
      <c r="AI2" s="3">
        <f>IFERROR(__xludf.DUMMYFUNCTION("""COMPUTED_VALUE"""),100.0)</f>
        <v>100</v>
      </c>
      <c r="AJ2" s="3">
        <f>IFERROR(__xludf.DUMMYFUNCTION("""COMPUTED_VALUE"""),93.0)</f>
        <v>93</v>
      </c>
      <c r="AK2" s="3">
        <f>IFERROR(__xludf.DUMMYFUNCTION("""COMPUTED_VALUE"""),100.0)</f>
        <v>100</v>
      </c>
      <c r="AL2" s="3">
        <f>IFERROR(__xludf.DUMMYFUNCTION("""COMPUTED_VALUE"""),95.0)</f>
        <v>95</v>
      </c>
      <c r="AM2" s="3">
        <f>IFERROR(__xludf.DUMMYFUNCTION("""COMPUTED_VALUE"""),82.0)</f>
        <v>82</v>
      </c>
      <c r="AN2" s="3">
        <f>IFERROR(__xludf.DUMMYFUNCTION("""COMPUTED_VALUE"""),100.0)</f>
        <v>100</v>
      </c>
      <c r="AO2" s="3">
        <f>IFERROR(__xludf.DUMMYFUNCTION("""COMPUTED_VALUE"""),28.0)</f>
        <v>28</v>
      </c>
      <c r="AP2" s="3">
        <f>IFERROR(__xludf.DUMMYFUNCTION("""COMPUTED_VALUE"""),87.0)</f>
        <v>87</v>
      </c>
      <c r="AQ2" s="3">
        <f>IFERROR(__xludf.DUMMYFUNCTION("""COMPUTED_VALUE"""),100.0)</f>
        <v>100</v>
      </c>
      <c r="AR2" s="3">
        <f>IFERROR(__xludf.DUMMYFUNCTION("""COMPUTED_VALUE"""),98.0)</f>
        <v>98</v>
      </c>
      <c r="AS2" s="3">
        <f>IFERROR(__xludf.DUMMYFUNCTION("""COMPUTED_VALUE"""),37.0)</f>
        <v>37</v>
      </c>
      <c r="AT2" s="3">
        <f>IFERROR(__xludf.DUMMYFUNCTION("""COMPUTED_VALUE"""),91.0)</f>
        <v>91</v>
      </c>
      <c r="AU2" s="3">
        <f>IFERROR(__xludf.DUMMYFUNCTION("""COMPUTED_VALUE"""),92.0)</f>
        <v>92</v>
      </c>
      <c r="AV2" s="3">
        <f>IFERROR(__xludf.DUMMYFUNCTION("""COMPUTED_VALUE"""),63.0)</f>
        <v>63</v>
      </c>
      <c r="AW2" s="3">
        <f>IFERROR(__xludf.DUMMYFUNCTION("""COMPUTED_VALUE"""),61.0)</f>
        <v>61</v>
      </c>
      <c r="AX2" s="3">
        <f>IFERROR(__xludf.DUMMYFUNCTION("""COMPUTED_VALUE"""),70.0)</f>
        <v>70</v>
      </c>
      <c r="AY2" s="3">
        <f>IFERROR(__xludf.DUMMYFUNCTION("""COMPUTED_VALUE"""),62.0)</f>
        <v>62</v>
      </c>
      <c r="AZ2" s="3">
        <f>IFERROR(__xludf.DUMMYFUNCTION("""COMPUTED_VALUE"""),59.0)</f>
        <v>59</v>
      </c>
      <c r="BA2" s="3">
        <f>IFERROR(__xludf.DUMMYFUNCTION("""COMPUTED_VALUE"""),95.0)</f>
        <v>95</v>
      </c>
      <c r="BB2" s="3">
        <f>IFERROR(__xludf.DUMMYFUNCTION("""COMPUTED_VALUE"""),90.0)</f>
        <v>90</v>
      </c>
      <c r="BC2" s="3">
        <f>IFERROR(__xludf.DUMMYFUNCTION("""COMPUTED_VALUE"""),100.0)</f>
        <v>100</v>
      </c>
      <c r="BD2" s="3">
        <f>IFERROR(__xludf.DUMMYFUNCTION("""COMPUTED_VALUE"""),96.0)</f>
        <v>96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IFERROR(__xludf.DUMMYFUNCTION("""COMPUTED_VALUE"""),100.0)</f>
        <v>100</v>
      </c>
      <c r="E3" s="3">
        <f>IFERROR(__xludf.DUMMYFUNCTION("""COMPUTED_VALUE"""),25.0)</f>
        <v>25</v>
      </c>
      <c r="F3" s="3">
        <f>IFERROR(__xludf.DUMMYFUNCTION("""COMPUTED_VALUE"""),39.0)</f>
        <v>39</v>
      </c>
      <c r="G3" s="3">
        <f>IFERROR(__xludf.DUMMYFUNCTION("""COMPUTED_VALUE"""),42.0)</f>
        <v>42</v>
      </c>
      <c r="H3" s="3">
        <f>IFERROR(__xludf.DUMMYFUNCTION("""COMPUTED_VALUE"""),65.0)</f>
        <v>65</v>
      </c>
      <c r="I3" s="3">
        <f>IFERROR(__xludf.DUMMYFUNCTION("""COMPUTED_VALUE"""),79.0)</f>
        <v>79</v>
      </c>
      <c r="J3" s="3">
        <f>IFERROR(__xludf.DUMMYFUNCTION("""COMPUTED_VALUE"""),27.0)</f>
        <v>27</v>
      </c>
      <c r="K3" s="3">
        <f>IFERROR(__xludf.DUMMYFUNCTION("""COMPUTED_VALUE"""),15.0)</f>
        <v>15</v>
      </c>
      <c r="L3" s="3">
        <f>IFERROR(__xludf.DUMMYFUNCTION("""COMPUTED_VALUE"""),26.0)</f>
        <v>26</v>
      </c>
      <c r="M3" s="3">
        <f>IFERROR(__xludf.DUMMYFUNCTION("""COMPUTED_VALUE"""),69.0)</f>
        <v>69</v>
      </c>
      <c r="N3" s="3">
        <f>IFERROR(__xludf.DUMMYFUNCTION("""COMPUTED_VALUE"""),100.0)</f>
        <v>100</v>
      </c>
      <c r="O3" s="3">
        <f>IFERROR(__xludf.DUMMYFUNCTION("""COMPUTED_VALUE"""),92.0)</f>
        <v>92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IFERROR(__xludf.DUMMYFUNCTION("""COMPUTED_VALUE"""),39.0)</f>
        <v>39</v>
      </c>
      <c r="S3" s="3">
        <f>IFERROR(__xludf.DUMMYFUNCTION("""COMPUTED_VALUE"""),100.0)</f>
        <v>100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IFERROR(__xludf.DUMMYFUNCTION("""COMPUTED_VALUE"""),82.0)</f>
        <v>82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IFERROR(__xludf.DUMMYFUNCTION("""COMPUTED_VALUE"""),64.0)</f>
        <v>64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IFERROR(__xludf.DUMMYFUNCTION("""COMPUTED_VALUE"""),70.0)</f>
        <v>70</v>
      </c>
      <c r="AF3" s="3">
        <f>IFERROR(__xludf.DUMMYFUNCTION("""COMPUTED_VALUE"""),50.0)</f>
        <v>50</v>
      </c>
      <c r="AG3" s="3">
        <f>IFERROR(__xludf.DUMMYFUNCTION("""COMPUTED_VALUE"""),53.0)</f>
        <v>53</v>
      </c>
      <c r="AH3" s="3">
        <f>IFERROR(__xludf.DUMMYFUNCTION("""COMPUTED_VALUE"""),48.0)</f>
        <v>48</v>
      </c>
      <c r="AI3" s="3">
        <f>IFERROR(__xludf.DUMMYFUNCTION("""COMPUTED_VALUE"""),96.0)</f>
        <v>96</v>
      </c>
      <c r="AJ3" s="3">
        <f>IFERROR(__xludf.DUMMYFUNCTION("""COMPUTED_VALUE"""),100.0)</f>
        <v>100</v>
      </c>
      <c r="AK3" s="3">
        <f>IFERROR(__xludf.DUMMYFUNCTION("""COMPUTED_VALUE"""),58.0)</f>
        <v>58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IFERROR(__xludf.DUMMYFUNCTION("""COMPUTED_VALUE"""),84.0)</f>
        <v>84</v>
      </c>
      <c r="AR3" s="3">
        <f>IFERROR(__xludf.DUMMYFUNCTION("""COMPUTED_VALUE"""),100.0)</f>
        <v>100</v>
      </c>
      <c r="AS3" s="3">
        <f>IFERROR(__xludf.DUMMYFUNCTION("""COMPUTED_VALUE"""),33.0)</f>
        <v>33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IFERROR(__xludf.DUMMYFUNCTION("""COMPUTED_VALUE"""),82.0)</f>
        <v>82</v>
      </c>
      <c r="BD3" s="3">
        <f>IFERROR(__xludf.DUMMYFUNCTION("""COMPUTED_VALUE"""),100.0)</f>
        <v>100</v>
      </c>
      <c r="BE3" s="3">
        <f>IFERROR(__xludf.DUMMYFUNCTION("""COMPUTED_VALUE"""),26.0)</f>
        <v>26</v>
      </c>
      <c r="BF3" s="3">
        <f>IFERROR(__xludf.DUMMYFUNCTION("""COMPUTED_VALUE"""),36.0)</f>
        <v>36</v>
      </c>
      <c r="BG3" s="3">
        <f>IFERROR(__xludf.DUMMYFUNCTION("""COMPUTED_VALUE"""),51.0)</f>
        <v>51</v>
      </c>
      <c r="BH3" s="3">
        <f>IFERROR(__xludf.DUMMYFUNCTION("""COMPUTED_VALUE"""),39.0)</f>
        <v>39</v>
      </c>
      <c r="BI3" s="3">
        <f>IFERROR(__xludf.DUMMYFUNCTION("""COMPUTED_VALUE"""),35.0)</f>
        <v>35</v>
      </c>
      <c r="BJ3" s="3">
        <f>IFERROR(__xludf.DUMMYFUNCTION("""COMPUTED_VALUE"""),30.0)</f>
        <v>30</v>
      </c>
      <c r="BK3" s="3">
        <f>IFERROR(__xludf.DUMMYFUNCTION("""COMPUTED_VALUE"""),16.0)</f>
        <v>16</v>
      </c>
      <c r="BL3" s="3">
        <f>IFERROR(__xludf.DUMMYFUNCTION("""COMPUTED_VALUE"""),39.0)</f>
        <v>39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IFERROR(__xludf.DUMMYFUNCTION("""COMPUTED_VALUE"""),21.0)</f>
        <v>21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IFERROR(__xludf.DUMMYFUNCTION("""COMPUTED_VALUE"""),57.0)</f>
        <v>57</v>
      </c>
      <c r="G4" s="3">
        <f>IFERROR(__xludf.DUMMYFUNCTION("""COMPUTED_VALUE"""),36.0)</f>
        <v>36</v>
      </c>
      <c r="H4" s="3">
        <f>IFERROR(__xludf.DUMMYFUNCTION("""COMPUTED_VALUE"""),70.0)</f>
        <v>70</v>
      </c>
      <c r="I4" s="3">
        <f>IFERROR(__xludf.DUMMYFUNCTION("""COMPUTED_VALUE"""),100.0)</f>
        <v>100</v>
      </c>
      <c r="J4" s="3">
        <f>IFERROR(__xludf.DUMMYFUNCTION("""COMPUTED_VALUE"""),10.0)</f>
        <v>10</v>
      </c>
      <c r="K4" s="3">
        <f>IFERROR(__xludf.DUMMYFUNCTION("""COMPUTED_VALUE"""),9.0)</f>
        <v>9</v>
      </c>
      <c r="L4" s="3">
        <f>IFERROR(__xludf.DUMMYFUNCTION("""COMPUTED_VALUE"""),11.0)</f>
        <v>11</v>
      </c>
      <c r="M4" s="3">
        <f>IFERROR(__xludf.DUMMYFUNCTION("""COMPUTED_VALUE"""),19.0)</f>
        <v>19</v>
      </c>
      <c r="N4" s="3">
        <f>IFERROR(__xludf.DUMMYFUNCTION("""COMPUTED_VALUE"""),33.0)</f>
        <v>33</v>
      </c>
      <c r="O4" s="3">
        <f>IFERROR(__xludf.DUMMYFUNCTION("""COMPUTED_VALUE"""),37.0)</f>
        <v>37</v>
      </c>
      <c r="P4" s="3">
        <f>IFERROR(__xludf.DUMMYFUNCTION("""COMPUTED_VALUE"""),3.0)</f>
        <v>3</v>
      </c>
      <c r="Q4" s="3">
        <f>IFERROR(__xludf.DUMMYFUNCTION("""COMPUTED_VALUE"""),5.0)</f>
        <v>5</v>
      </c>
      <c r="R4" s="3">
        <f>IFERROR(__xludf.DUMMYFUNCTION("""COMPUTED_VALUE"""),12.0)</f>
        <v>12</v>
      </c>
      <c r="S4" s="3">
        <f>IFERROR(__xludf.DUMMYFUNCTION("""COMPUTED_VALUE"""),9.0)</f>
        <v>9</v>
      </c>
      <c r="T4" s="3">
        <f>IFERROR(__xludf.DUMMYFUNCTION("""COMPUTED_VALUE"""),5.0)</f>
        <v>5</v>
      </c>
      <c r="U4" s="3">
        <f>IFERROR(__xludf.DUMMYFUNCTION("""COMPUTED_VALUE"""),11.0)</f>
        <v>11</v>
      </c>
      <c r="V4" s="3">
        <f>IFERROR(__xludf.DUMMYFUNCTION("""COMPUTED_VALUE"""),50.0)</f>
        <v>50</v>
      </c>
      <c r="W4" s="3">
        <f>IFERROR(__xludf.DUMMYFUNCTION("""COMPUTED_VALUE"""),31.0)</f>
        <v>31</v>
      </c>
      <c r="X4" s="3">
        <f>IFERROR(__xludf.DUMMYFUNCTION("""COMPUTED_VALUE"""),21.0)</f>
        <v>21</v>
      </c>
      <c r="Y4" s="3">
        <f>IFERROR(__xludf.DUMMYFUNCTION("""COMPUTED_VALUE"""),35.0)</f>
        <v>35</v>
      </c>
      <c r="Z4" s="3">
        <f>IFERROR(__xludf.DUMMYFUNCTION("""COMPUTED_VALUE"""),19.0)</f>
        <v>19</v>
      </c>
      <c r="AA4" s="3">
        <f>IFERROR(__xludf.DUMMYFUNCTION("""COMPUTED_VALUE"""),25.0)</f>
        <v>25</v>
      </c>
      <c r="AB4" s="3">
        <f>IFERROR(__xludf.DUMMYFUNCTION("""COMPUTED_VALUE"""),8.0)</f>
        <v>8</v>
      </c>
      <c r="AC4" s="3">
        <f>IFERROR(__xludf.DUMMYFUNCTION("""COMPUTED_VALUE"""),79.0)</f>
        <v>79</v>
      </c>
      <c r="AD4" s="3">
        <f>IFERROR(__xludf.DUMMYFUNCTION("""COMPUTED_VALUE"""),20.0)</f>
        <v>20</v>
      </c>
      <c r="AE4" s="3">
        <f>IFERROR(__xludf.DUMMYFUNCTION("""COMPUTED_VALUE"""),45.0)</f>
        <v>45</v>
      </c>
      <c r="AF4" s="3">
        <f>IFERROR(__xludf.DUMMYFUNCTION("""COMPUTED_VALUE"""),27.0)</f>
        <v>27</v>
      </c>
      <c r="AG4" s="3">
        <f>IFERROR(__xludf.DUMMYFUNCTION("""COMPUTED_VALUE"""),22.0)</f>
        <v>22</v>
      </c>
      <c r="AH4" s="3">
        <f>IFERROR(__xludf.DUMMYFUNCTION("""COMPUTED_VALUE"""),100.0)</f>
        <v>100</v>
      </c>
      <c r="AI4" s="3">
        <f>IFERROR(__xludf.DUMMYFUNCTION("""COMPUTED_VALUE"""),23.0)</f>
        <v>23</v>
      </c>
      <c r="AJ4" s="3">
        <f>IFERROR(__xludf.DUMMYFUNCTION("""COMPUTED_VALUE"""),25.0)</f>
        <v>25</v>
      </c>
      <c r="AK4" s="3">
        <f>IFERROR(__xludf.DUMMYFUNCTION("""COMPUTED_VALUE"""),55.0)</f>
        <v>55</v>
      </c>
      <c r="AL4" s="3">
        <f>IFERROR(__xludf.DUMMYFUNCTION("""COMPUTED_VALUE"""),45.0)</f>
        <v>45</v>
      </c>
      <c r="AM4" s="3">
        <f>IFERROR(__xludf.DUMMYFUNCTION("""COMPUTED_VALUE"""),29.0)</f>
        <v>29</v>
      </c>
      <c r="AN4" s="3">
        <f>IFERROR(__xludf.DUMMYFUNCTION("""COMPUTED_VALUE"""),16.0)</f>
        <v>16</v>
      </c>
      <c r="AO4" s="3">
        <f>IFERROR(__xludf.DUMMYFUNCTION("""COMPUTED_VALUE"""),9.0)</f>
        <v>9</v>
      </c>
      <c r="AP4" s="3">
        <f>IFERROR(__xludf.DUMMYFUNCTION("""COMPUTED_VALUE"""),13.0)</f>
        <v>13</v>
      </c>
      <c r="AQ4" s="3">
        <f>IFERROR(__xludf.DUMMYFUNCTION("""COMPUTED_VALUE"""),9.0)</f>
        <v>9</v>
      </c>
      <c r="AR4" s="3">
        <f>IFERROR(__xludf.DUMMYFUNCTION("""COMPUTED_VALUE"""),51.0)</f>
        <v>51</v>
      </c>
      <c r="AS4" s="3">
        <f>IFERROR(__xludf.DUMMYFUNCTION("""COMPUTED_VALUE"""),100.0)</f>
        <v>100</v>
      </c>
      <c r="AT4" s="3">
        <f>IFERROR(__xludf.DUMMYFUNCTION("""COMPUTED_VALUE"""),66.0)</f>
        <v>66</v>
      </c>
      <c r="AU4" s="3">
        <f>IFERROR(__xludf.DUMMYFUNCTION("""COMPUTED_VALUE"""),80.0)</f>
        <v>80</v>
      </c>
      <c r="AV4" s="3">
        <f>IFERROR(__xludf.DUMMYFUNCTION("""COMPUTED_VALUE"""),35.0)</f>
        <v>35</v>
      </c>
      <c r="AW4" s="3">
        <f>IFERROR(__xludf.DUMMYFUNCTION("""COMPUTED_VALUE"""),16.0)</f>
        <v>16</v>
      </c>
      <c r="AX4" s="3">
        <f>IFERROR(__xludf.DUMMYFUNCTION("""COMPUTED_VALUE"""),76.0)</f>
        <v>76</v>
      </c>
      <c r="AY4" s="3">
        <f>IFERROR(__xludf.DUMMYFUNCTION("""COMPUTED_VALUE"""),84.0)</f>
        <v>84</v>
      </c>
      <c r="AZ4" s="3">
        <f>IFERROR(__xludf.DUMMYFUNCTION("""COMPUTED_VALUE"""),37.0)</f>
        <v>37</v>
      </c>
      <c r="BA4" s="3">
        <f>IFERROR(__xludf.DUMMYFUNCTION("""COMPUTED_VALUE"""),20.0)</f>
        <v>20</v>
      </c>
      <c r="BB4" s="3">
        <f>IFERROR(__xludf.DUMMYFUNCTION("""COMPUTED_VALUE"""),76.0)</f>
        <v>76</v>
      </c>
      <c r="BC4" s="3">
        <f>IFERROR(__xludf.DUMMYFUNCTION("""COMPUTED_VALUE"""),20.0)</f>
        <v>20</v>
      </c>
      <c r="BD4" s="3">
        <f>IFERROR(__xludf.DUMMYFUNCTION("""COMPUTED_VALUE"""),27.0)</f>
        <v>27</v>
      </c>
      <c r="BE4" s="3">
        <f>IFERROR(__xludf.DUMMYFUNCTION("""COMPUTED_VALUE"""),3.0)</f>
        <v>3</v>
      </c>
      <c r="BF4" s="3">
        <f>IFERROR(__xludf.DUMMYFUNCTION("""COMPUTED_VALUE"""),11.0)</f>
        <v>11</v>
      </c>
      <c r="BG4" s="3">
        <f>IFERROR(__xludf.DUMMYFUNCTION("""COMPUTED_VALUE"""),26.0)</f>
        <v>26</v>
      </c>
      <c r="BH4" s="3">
        <f>IFERROR(__xludf.DUMMYFUNCTION("""COMPUTED_VALUE"""),9.0)</f>
        <v>9</v>
      </c>
      <c r="BI4" s="3">
        <f>IFERROR(__xludf.DUMMYFUNCTION("""COMPUTED_VALUE"""),9.0)</f>
        <v>9</v>
      </c>
      <c r="BJ4" s="3">
        <f>IFERROR(__xludf.DUMMYFUNCTION("""COMPUTED_VALUE"""),5.0)</f>
        <v>5</v>
      </c>
      <c r="BK4" s="3">
        <f>IFERROR(__xludf.DUMMYFUNCTION("""COMPUTED_VALUE"""),10.0)</f>
        <v>10</v>
      </c>
      <c r="BL4" s="3">
        <f>IFERROR(__xludf.DUMMYFUNCTION("""COMPUTED_VALUE"""),7.0)</f>
        <v>7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IFERROR(__xludf.DUMMYFUNCTION("query(importrange(""https://docs.google.com/spreadsheets/d/1Aimy31Zwh1I1xd64gnv2RK-m7I4loVcUHZuxh183vgI/edit#gid=1813723422"",""Virginia!A3:XX15""),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 0")</f>
        <v> 0</v>
      </c>
      <c r="D1" s="3" t="str">
        <f>IFERROR(__xludf.DUMMYFUNCTION("""COMPUTED_VALUE"""),"01/02/2019 - 01/02/2019 ")</f>
        <v>01/02/2019 - 01/02/2019 </v>
      </c>
      <c r="E1" s="3" t="str">
        <f>IFERROR(__xludf.DUMMYFUNCTION("""COMPUTED_VALUE""")," ")</f>
        <v> </v>
      </c>
      <c r="F1" s="3" t="str">
        <f>IFERROR(__xludf.DUMMYFUNCTION("""COMPUTED_VALUE"""),"01/09/2019 - 01/09/2019 ")</f>
        <v>01/09/2019 - 01/09/2019 </v>
      </c>
      <c r="G1" s="3" t="str">
        <f>IFERROR(__xludf.DUMMYFUNCTION("""COMPUTED_VALUE""")," ")</f>
        <v> </v>
      </c>
      <c r="H1" s="3" t="str">
        <f>IFERROR(__xludf.DUMMYFUNCTION("""COMPUTED_VALUE"""),"01/16/2019 - 01/16/2019 ")</f>
        <v>01/16/2019 - 01/16/2019 </v>
      </c>
      <c r="I1" s="3" t="str">
        <f>IFERROR(__xludf.DUMMYFUNCTION("""COMPUTED_VALUE""")," ")</f>
        <v> </v>
      </c>
      <c r="J1" s="3" t="str">
        <f>IFERROR(__xludf.DUMMYFUNCTION("""COMPUTED_VALUE"""),"01/23/2019 - 01/23/2019 ")</f>
        <v>01/23/2019 - 01/23/2019 </v>
      </c>
      <c r="K1" s="3" t="str">
        <f>IFERROR(__xludf.DUMMYFUNCTION("""COMPUTED_VALUE""")," ")</f>
        <v> </v>
      </c>
      <c r="L1" s="3" t="str">
        <f>IFERROR(__xludf.DUMMYFUNCTION("""COMPUTED_VALUE"""),"01/30/2019 - 01/30/2019 ")</f>
        <v>01/30/2019 - 01/30/2019 </v>
      </c>
      <c r="M1" s="3" t="str">
        <f>IFERROR(__xludf.DUMMYFUNCTION("""COMPUTED_VALUE""")," ")</f>
        <v> </v>
      </c>
      <c r="N1" s="3" t="str">
        <f>IFERROR(__xludf.DUMMYFUNCTION("""COMPUTED_VALUE"""),"02/06/2019 - 02/06/2019 ")</f>
        <v>02/06/2019 - 02/06/2019 </v>
      </c>
      <c r="O1" s="3" t="str">
        <f>IFERROR(__xludf.DUMMYFUNCTION("""COMPUTED_VALUE""")," ")</f>
        <v> </v>
      </c>
      <c r="P1" s="3" t="str">
        <f>IFERROR(__xludf.DUMMYFUNCTION("""COMPUTED_VALUE"""),"02/13/2019 - 02/13/2019 ")</f>
        <v>02/13/2019 - 02/13/2019 </v>
      </c>
      <c r="Q1" s="3" t="str">
        <f>IFERROR(__xludf.DUMMYFUNCTION("""COMPUTED_VALUE""")," ")</f>
        <v> </v>
      </c>
      <c r="R1" s="3" t="str">
        <f>IFERROR(__xludf.DUMMYFUNCTION("""COMPUTED_VALUE"""),"02/20/2019 - 02/20/2019 ")</f>
        <v>02/20/2019 - 02/20/2019 </v>
      </c>
      <c r="S1" s="3" t="str">
        <f>IFERROR(__xludf.DUMMYFUNCTION("""COMPUTED_VALUE""")," ")</f>
        <v> </v>
      </c>
      <c r="T1" s="3" t="str">
        <f>IFERROR(__xludf.DUMMYFUNCTION("""COMPUTED_VALUE"""),"02/27/2019 - 02/27/2019 ")</f>
        <v>02/27/2019 - 02/27/2019 </v>
      </c>
      <c r="U1" s="3" t="str">
        <f>IFERROR(__xludf.DUMMYFUNCTION("""COMPUTED_VALUE""")," ")</f>
        <v> </v>
      </c>
      <c r="V1" s="3" t="str">
        <f>IFERROR(__xludf.DUMMYFUNCTION("""COMPUTED_VALUE"""),"03/06/2019 - 03/06/2019 ")</f>
        <v>03/06/2019 - 03/06/2019 </v>
      </c>
      <c r="W1" s="3" t="str">
        <f>IFERROR(__xludf.DUMMYFUNCTION("""COMPUTED_VALUE""")," ")</f>
        <v> </v>
      </c>
      <c r="X1" s="3" t="str">
        <f>IFERROR(__xludf.DUMMYFUNCTION("""COMPUTED_VALUE"""),"03/13/2019 - 03/13/2019 ")</f>
        <v>03/13/2019 - 03/13/2019 </v>
      </c>
      <c r="Y1" s="3" t="str">
        <f>IFERROR(__xludf.DUMMYFUNCTION("""COMPUTED_VALUE""")," ")</f>
        <v> </v>
      </c>
      <c r="Z1" s="3" t="str">
        <f>IFERROR(__xludf.DUMMYFUNCTION("""COMPUTED_VALUE"""),"03/20/2019 - 03/20/2019 ")</f>
        <v>03/20/2019 - 03/20/2019 </v>
      </c>
      <c r="AA1" s="3" t="str">
        <f>IFERROR(__xludf.DUMMYFUNCTION("""COMPUTED_VALUE""")," ")</f>
        <v> </v>
      </c>
      <c r="AB1" s="3" t="str">
        <f>IFERROR(__xludf.DUMMYFUNCTION("""COMPUTED_VALUE"""),"03/27/2019 - 03/27/2019 ")</f>
        <v>03/27/2019 - 03/27/2019 </v>
      </c>
      <c r="AC1" s="3" t="str">
        <f>IFERROR(__xludf.DUMMYFUNCTION("""COMPUTED_VALUE""")," ")</f>
        <v> </v>
      </c>
      <c r="AD1" s="3" t="str">
        <f>IFERROR(__xludf.DUMMYFUNCTION("""COMPUTED_VALUE"""),"04/03/2019 - 04/03/2019 ")</f>
        <v>04/03/2019 - 04/03/2019 </v>
      </c>
      <c r="AE1" s="3" t="str">
        <f>IFERROR(__xludf.DUMMYFUNCTION("""COMPUTED_VALUE""")," ")</f>
        <v> </v>
      </c>
      <c r="AF1" s="3" t="str">
        <f>IFERROR(__xludf.DUMMYFUNCTION("""COMPUTED_VALUE"""),"04/10/2019 - 04/10/2019 ")</f>
        <v>04/10/2019 - 04/10/2019 </v>
      </c>
      <c r="AG1" s="3" t="str">
        <f>IFERROR(__xludf.DUMMYFUNCTION("""COMPUTED_VALUE""")," ")</f>
        <v> </v>
      </c>
      <c r="AH1" s="3" t="str">
        <f>IFERROR(__xludf.DUMMYFUNCTION("""COMPUTED_VALUE"""),"04/17/2019 - 04/17/2019 ")</f>
        <v>04/17/2019 - 04/17/2019 </v>
      </c>
      <c r="AI1" s="3" t="str">
        <f>IFERROR(__xludf.DUMMYFUNCTION("""COMPUTED_VALUE""")," ")</f>
        <v> </v>
      </c>
      <c r="AJ1" s="3" t="str">
        <f>IFERROR(__xludf.DUMMYFUNCTION("""COMPUTED_VALUE"""),"04/24/2019 - 04/24/2019 ")</f>
        <v>04/24/2019 - 04/24/2019 </v>
      </c>
      <c r="AK1" s="3" t="str">
        <f>IFERROR(__xludf.DUMMYFUNCTION("""COMPUTED_VALUE""")," ")</f>
        <v> </v>
      </c>
      <c r="AL1" s="3" t="str">
        <f>IFERROR(__xludf.DUMMYFUNCTION("""COMPUTED_VALUE"""),"05/01/2019 - 05/01/2019 ")</f>
        <v>05/01/2019 - 05/01/2019 </v>
      </c>
      <c r="AM1" s="3" t="str">
        <f>IFERROR(__xludf.DUMMYFUNCTION("""COMPUTED_VALUE""")," ")</f>
        <v> </v>
      </c>
      <c r="AN1" s="3" t="str">
        <f>IFERROR(__xludf.DUMMYFUNCTION("""COMPUTED_VALUE"""),"05/08/2019 - 05/08/2019 ")</f>
        <v>05/08/2019 - 05/08/2019 </v>
      </c>
      <c r="AO1" s="3" t="str">
        <f>IFERROR(__xludf.DUMMYFUNCTION("""COMPUTED_VALUE""")," ")</f>
        <v> </v>
      </c>
      <c r="AP1" s="3" t="str">
        <f>IFERROR(__xludf.DUMMYFUNCTION("""COMPUTED_VALUE"""),"05/15/2019 - 05/15/2019 ")</f>
        <v>05/15/2019 - 05/15/2019 </v>
      </c>
      <c r="AQ1" s="3" t="str">
        <f>IFERROR(__xludf.DUMMYFUNCTION("""COMPUTED_VALUE""")," ")</f>
        <v> </v>
      </c>
      <c r="AR1" s="3" t="str">
        <f>IFERROR(__xludf.DUMMYFUNCTION("""COMPUTED_VALUE"""),"05/22/2019 - 05/22/2019 ")</f>
        <v>05/22/2019 - 05/22/2019 </v>
      </c>
      <c r="AS1" s="3" t="str">
        <f>IFERROR(__xludf.DUMMYFUNCTION("""COMPUTED_VALUE""")," ")</f>
        <v> </v>
      </c>
      <c r="AT1" s="3" t="str">
        <f>IFERROR(__xludf.DUMMYFUNCTION("""COMPUTED_VALUE"""),"05/29/2019 - 05/29/2019 ")</f>
        <v>05/29/2019 - 05/29/2019 </v>
      </c>
      <c r="AU1" s="3" t="str">
        <f>IFERROR(__xludf.DUMMYFUNCTION("""COMPUTED_VALUE""")," ")</f>
        <v> </v>
      </c>
      <c r="AV1" s="3" t="str">
        <f>IFERROR(__xludf.DUMMYFUNCTION("""COMPUTED_VALUE"""),"06/05/2019 - 06/05/2019 ")</f>
        <v>06/05/2019 - 06/05/2019 </v>
      </c>
      <c r="AW1" s="3" t="str">
        <f>IFERROR(__xludf.DUMMYFUNCTION("""COMPUTED_VALUE""")," ")</f>
        <v> </v>
      </c>
      <c r="AX1" s="3" t="str">
        <f>IFERROR(__xludf.DUMMYFUNCTION("""COMPUTED_VALUE"""),"06/12/2019 - 06/12/2019 ")</f>
        <v>06/12/2019 - 06/12/2019 </v>
      </c>
      <c r="AY1" s="3" t="str">
        <f>IFERROR(__xludf.DUMMYFUNCTION("""COMPUTED_VALUE""")," ")</f>
        <v> </v>
      </c>
      <c r="AZ1" s="3" t="str">
        <f>IFERROR(__xludf.DUMMYFUNCTION("""COMPUTED_VALUE"""),"06/19/2019 - 06/19/2019 ")</f>
        <v>06/19/2019 - 06/19/2019 </v>
      </c>
      <c r="BA1" s="3" t="str">
        <f>IFERROR(__xludf.DUMMYFUNCTION("""COMPUTED_VALUE""")," ")</f>
        <v> </v>
      </c>
      <c r="BB1" s="3" t="str">
        <f>IFERROR(__xludf.DUMMYFUNCTION("""COMPUTED_VALUE"""),"06/26/2019 - 06/26/2019 ")</f>
        <v>06/26/2019 - 06/26/2019 </v>
      </c>
      <c r="BC1" s="3" t="str">
        <f>IFERROR(__xludf.DUMMYFUNCTION("""COMPUTED_VALUE""")," ")</f>
        <v> </v>
      </c>
      <c r="BD1" s="3" t="str">
        <f>IFERROR(__xludf.DUMMYFUNCTION("""COMPUTED_VALUE"""),"07/03/2019 - 07/03/2019 ")</f>
        <v>07/03/2019 - 07/03/2019 </v>
      </c>
      <c r="BE1" s="3" t="str">
        <f>IFERROR(__xludf.DUMMYFUNCTION("""COMPUTED_VALUE""")," ")</f>
        <v> </v>
      </c>
      <c r="BF1" s="3" t="str">
        <f>IFERROR(__xludf.DUMMYFUNCTION("""COMPUTED_VALUE"""),"07/10/2019 - 07/10/2019 ")</f>
        <v>07/10/2019 - 07/10/2019 </v>
      </c>
      <c r="BG1" s="3" t="str">
        <f>IFERROR(__xludf.DUMMYFUNCTION("""COMPUTED_VALUE""")," ")</f>
        <v> </v>
      </c>
      <c r="BH1" s="3" t="str">
        <f>IFERROR(__xludf.DUMMYFUNCTION("""COMPUTED_VALUE"""),"07/17/2019 - 07/17/2019 ")</f>
        <v>07/17/2019 - 07/17/2019 </v>
      </c>
      <c r="BI1" s="3" t="str">
        <f>IFERROR(__xludf.DUMMYFUNCTION("""COMPUTED_VALUE""")," ")</f>
        <v> </v>
      </c>
      <c r="BJ1" s="3" t="str">
        <f>IFERROR(__xludf.DUMMYFUNCTION("""COMPUTED_VALUE"""),"07/24/2019 - 07/24/2019 ")</f>
        <v>07/24/2019 - 07/24/2019 </v>
      </c>
      <c r="BK1" s="3" t="str">
        <f>IFERROR(__xludf.DUMMYFUNCTION("""COMPUTED_VALUE""")," ")</f>
        <v> </v>
      </c>
      <c r="BL1" s="3" t="str">
        <f>IFERROR(__xludf.DUMMYFUNCTION("""COMPUTED_VALUE"""),"07/31/2019 - 07/31/2019 ")</f>
        <v>07/31/2019 - 07/31/2019 </v>
      </c>
      <c r="BM1" s="3" t="str">
        <f>IFERROR(__xludf.DUMMYFUNCTION("""COMPUTED_VALUE""")," ")</f>
        <v> </v>
      </c>
      <c r="BN1" s="3" t="str">
        <f>IFERROR(__xludf.DUMMYFUNCTION("""COMPUTED_VALUE"""),"08/07/2019 - 08/07/2019 ")</f>
        <v>08/07/2019 - 08/07/2019 </v>
      </c>
      <c r="BO1" s="3" t="str">
        <f>IFERROR(__xludf.DUMMYFUNCTION("""COMPUTED_VALUE""")," ")</f>
        <v> </v>
      </c>
      <c r="BP1" s="3" t="str">
        <f>IFERROR(__xludf.DUMMYFUNCTION("""COMPUTED_VALUE"""),"08/14/2019 - 08/14/2019 ")</f>
        <v>08/14/2019 - 08/14/2019 </v>
      </c>
      <c r="BQ1" s="3" t="str">
        <f>IFERROR(__xludf.DUMMYFUNCTION("""COMPUTED_VALUE""")," ")</f>
        <v> </v>
      </c>
      <c r="BR1" s="3" t="str">
        <f>IFERROR(__xludf.DUMMYFUNCTION("""COMPUTED_VALUE"""),"08/21/2019 - 08/21/2019 ")</f>
        <v>08/21/2019 - 08/21/2019 </v>
      </c>
      <c r="BS1" s="3" t="str">
        <f>IFERROR(__xludf.DUMMYFUNCTION("""COMPUTED_VALUE""")," ")</f>
        <v> </v>
      </c>
      <c r="BT1" s="3" t="str">
        <f>IFERROR(__xludf.DUMMYFUNCTION("""COMPUTED_VALUE"""),"08/28/2019 - 08/28/2019 ")</f>
        <v>08/28/2019 - 08/28/2019 </v>
      </c>
      <c r="BU1" s="3" t="str">
        <f>IFERROR(__xludf.DUMMYFUNCTION("""COMPUTED_VALUE""")," ")</f>
        <v> </v>
      </c>
      <c r="BV1" s="3" t="str">
        <f>IFERROR(__xludf.DUMMYFUNCTION("""COMPUTED_VALUE"""),"09/04/2019 - 09/04/2019 ")</f>
        <v>09/04/2019 - 09/04/2019 </v>
      </c>
      <c r="BW1" s="3" t="str">
        <f>IFERROR(__xludf.DUMMYFUNCTION("""COMPUTED_VALUE""")," ")</f>
        <v> </v>
      </c>
      <c r="BX1" s="3" t="str">
        <f>IFERROR(__xludf.DUMMYFUNCTION("""COMPUTED_VALUE"""),"09/11/2019 - 09/11/2019 ")</f>
        <v>09/11/2019 - 09/11/2019 </v>
      </c>
      <c r="BY1" s="3" t="str">
        <f>IFERROR(__xludf.DUMMYFUNCTION("""COMPUTED_VALUE""")," ")</f>
        <v> </v>
      </c>
      <c r="BZ1" s="3" t="str">
        <f>IFERROR(__xludf.DUMMYFUNCTION("""COMPUTED_VALUE"""),"09/18/2019 - 09/18/2019 ")</f>
        <v>09/18/2019 - 09/18/2019 </v>
      </c>
      <c r="CA1" s="3" t="str">
        <f>IFERROR(__xludf.DUMMYFUNCTION("""COMPUTED_VALUE""")," ")</f>
        <v> </v>
      </c>
      <c r="CB1" s="3" t="str">
        <f>IFERROR(__xludf.DUMMYFUNCTION("""COMPUTED_VALUE"""),"09/25/2019 - 09/25/2019 ")</f>
        <v>09/25/2019 - 09/25/2019 </v>
      </c>
      <c r="CC1" s="3" t="str">
        <f>IFERROR(__xludf.DUMMYFUNCTION("""COMPUTED_VALUE""")," ")</f>
        <v> </v>
      </c>
      <c r="CD1" s="3" t="str">
        <f>IFERROR(__xludf.DUMMYFUNCTION("""COMPUTED_VALUE"""),"10/02/2019 - 10/02/2019 ")</f>
        <v>10/02/2019 - 10/02/2019 </v>
      </c>
      <c r="CE1" s="3" t="str">
        <f>IFERROR(__xludf.DUMMYFUNCTION("""COMPUTED_VALUE""")," ")</f>
        <v> </v>
      </c>
      <c r="CF1" s="3" t="str">
        <f>IFERROR(__xludf.DUMMYFUNCTION("""COMPUTED_VALUE"""),"10/09/2019 - 10/09/2019 ")</f>
        <v>10/09/2019 - 10/09/2019 </v>
      </c>
      <c r="CG1" s="3" t="str">
        <f>IFERROR(__xludf.DUMMYFUNCTION("""COMPUTED_VALUE""")," ")</f>
        <v> </v>
      </c>
      <c r="CH1" s="3" t="str">
        <f>IFERROR(__xludf.DUMMYFUNCTION("""COMPUTED_VALUE"""),"10/16/2019 - 10/16/2019 ")</f>
        <v>10/16/2019 - 10/16/2019 </v>
      </c>
      <c r="CI1" s="3" t="str">
        <f>IFERROR(__xludf.DUMMYFUNCTION("""COMPUTED_VALUE""")," ")</f>
        <v> </v>
      </c>
      <c r="CJ1" s="3" t="str">
        <f>IFERROR(__xludf.DUMMYFUNCTION("""COMPUTED_VALUE"""),"10/23/2019 - 10/23/2019 ")</f>
        <v>10/23/2019 - 10/23/2019 </v>
      </c>
      <c r="CK1" s="3" t="str">
        <f>IFERROR(__xludf.DUMMYFUNCTION("""COMPUTED_VALUE""")," ")</f>
        <v> </v>
      </c>
      <c r="CL1" s="3" t="str">
        <f>IFERROR(__xludf.DUMMYFUNCTION("""COMPUTED_VALUE"""),"10/30/2019 - 10/30/2019 ")</f>
        <v>10/30/2019 - 10/30/2019 </v>
      </c>
      <c r="CM1" s="3" t="str">
        <f>IFERROR(__xludf.DUMMYFUNCTION("""COMPUTED_VALUE""")," ")</f>
        <v> </v>
      </c>
      <c r="CN1" s="3" t="str">
        <f>IFERROR(__xludf.DUMMYFUNCTION("""COMPUTED_VALUE"""),"11/06/2019 - 11/06/2019 ")</f>
        <v>11/06/2019 - 11/06/2019 </v>
      </c>
      <c r="CO1" s="3" t="str">
        <f>IFERROR(__xludf.DUMMYFUNCTION("""COMPUTED_VALUE""")," ")</f>
        <v> </v>
      </c>
      <c r="CP1" s="3" t="str">
        <f>IFERROR(__xludf.DUMMYFUNCTION("""COMPUTED_VALUE"""),"11/13/2019 - 11/13/2019 ")</f>
        <v>11/13/2019 - 11/13/2019 </v>
      </c>
      <c r="CQ1" s="3" t="str">
        <f>IFERROR(__xludf.DUMMYFUNCTION("""COMPUTED_VALUE""")," ")</f>
        <v> </v>
      </c>
      <c r="CR1" s="3" t="str">
        <f>IFERROR(__xludf.DUMMYFUNCTION("""COMPUTED_VALUE"""),"11/20/2019 - 11/20/2019 ")</f>
        <v>11/20/2019 - 11/20/2019 </v>
      </c>
      <c r="CS1" s="3" t="str">
        <f>IFERROR(__xludf.DUMMYFUNCTION("""COMPUTED_VALUE""")," ")</f>
        <v> </v>
      </c>
      <c r="CT1" s="3" t="str">
        <f>IFERROR(__xludf.DUMMYFUNCTION("""COMPUTED_VALUE"""),"11/27/2019 - 11/27/2019 ")</f>
        <v>11/27/2019 - 11/27/2019 </v>
      </c>
      <c r="CU1" s="3" t="str">
        <f>IFERROR(__xludf.DUMMYFUNCTION("""COMPUTED_VALUE""")," ")</f>
        <v> </v>
      </c>
      <c r="CV1" s="3" t="str">
        <f>IFERROR(__xludf.DUMMYFUNCTION("""COMPUTED_VALUE"""),"12/04/2019 - 12/04/2019 ")</f>
        <v>12/04/2019 - 12/04/2019 </v>
      </c>
      <c r="CW1" s="3" t="str">
        <f>IFERROR(__xludf.DUMMYFUNCTION("""COMPUTED_VALUE""")," ")</f>
        <v> </v>
      </c>
      <c r="CX1" s="3" t="str">
        <f>IFERROR(__xludf.DUMMYFUNCTION("""COMPUTED_VALUE"""),"12/11/2019 - 12/11/2019 ")</f>
        <v>12/11/2019 - 12/11/2019 </v>
      </c>
      <c r="CY1" s="3" t="str">
        <f>IFERROR(__xludf.DUMMYFUNCTION("""COMPUTED_VALUE""")," ")</f>
        <v> </v>
      </c>
      <c r="CZ1" s="3" t="str">
        <f>IFERROR(__xludf.DUMMYFUNCTION("""COMPUTED_VALUE"""),"12/18/2019 - 12/18/2019 ")</f>
        <v>12/18/2019 - 12/18/2019 </v>
      </c>
      <c r="DA1" s="3" t="str">
        <f>IFERROR(__xludf.DUMMYFUNCTION("""COMPUTED_VALUE""")," ")</f>
        <v> </v>
      </c>
      <c r="DB1" s="3" t="str">
        <f>IFERROR(__xludf.DUMMYFUNCTION("""COMPUTED_VALUE"""),"12/25/2019 - 12/25/2019 ")</f>
        <v>12/25/2019 - 12/25/2019 </v>
      </c>
      <c r="DC1" s="3" t="str">
        <f>IFERROR(__xludf.DUMMYFUNCTION("""COMPUTED_VALUE""")," ")</f>
        <v> </v>
      </c>
      <c r="DD1" s="3" t="str">
        <f>IFERROR(__xludf.DUMMYFUNCTION("""COMPUTED_VALUE"""),"01/01/2020 - 01/01/2020 ")</f>
        <v>01/01/2020 - 01/01/2020 </v>
      </c>
      <c r="DE1" s="3" t="str">
        <f>IFERROR(__xludf.DUMMYFUNCTION("""COMPUTED_VALUE""")," ")</f>
        <v> </v>
      </c>
      <c r="DF1" s="3" t="str">
        <f>IFERROR(__xludf.DUMMYFUNCTION("""COMPUTED_VALUE"""),"01/08/2020 - 01/08/2020 ")</f>
        <v>01/08/2020 - 01/08/2020 </v>
      </c>
      <c r="DG1" s="3" t="str">
        <f>IFERROR(__xludf.DUMMYFUNCTION("""COMPUTED_VALUE""")," ")</f>
        <v> </v>
      </c>
      <c r="DH1" s="3" t="str">
        <f>IFERROR(__xludf.DUMMYFUNCTION("""COMPUTED_VALUE"""),"01/15/2020 - 01/15/2020 ")</f>
        <v>01/15/2020 - 01/15/2020 </v>
      </c>
      <c r="DI1" s="3" t="str">
        <f>IFERROR(__xludf.DUMMYFUNCTION("""COMPUTED_VALUE""")," ")</f>
        <v> </v>
      </c>
      <c r="DJ1" s="3" t="str">
        <f>IFERROR(__xludf.DUMMYFUNCTION("""COMPUTED_VALUE"""),"01/22/2020 - 01/22/2020 ")</f>
        <v>01/22/2020 - 01/22/2020 </v>
      </c>
      <c r="DK1" s="3" t="str">
        <f>IFERROR(__xludf.DUMMYFUNCTION("""COMPUTED_VALUE""")," ")</f>
        <v> </v>
      </c>
      <c r="DL1" s="3" t="str">
        <f>IFERROR(__xludf.DUMMYFUNCTION("""COMPUTED_VALUE"""),"01/29/2020 - 01/29/2020 ")</f>
        <v>01/29/2020 - 01/29/2020 </v>
      </c>
      <c r="DM1" s="3" t="str">
        <f>IFERROR(__xludf.DUMMYFUNCTION("""COMPUTED_VALUE""")," ")</f>
        <v> </v>
      </c>
      <c r="DN1" s="3" t="str">
        <f>IFERROR(__xludf.DUMMYFUNCTION("""COMPUTED_VALUE"""),"02/05/2020 - 02/05/2020 ")</f>
        <v>02/05/2020 - 02/05/2020 </v>
      </c>
      <c r="DO1" s="3" t="str">
        <f>IFERROR(__xludf.DUMMYFUNCTION("""COMPUTED_VALUE""")," ")</f>
        <v> </v>
      </c>
      <c r="DP1" s="3" t="str">
        <f>IFERROR(__xludf.DUMMYFUNCTION("""COMPUTED_VALUE"""),"02/12/2020 - 02/12/2020 ")</f>
        <v>02/12/2020 - 02/12/2020 </v>
      </c>
      <c r="DQ1" s="3" t="str">
        <f>IFERROR(__xludf.DUMMYFUNCTION("""COMPUTED_VALUE""")," ")</f>
        <v> </v>
      </c>
      <c r="DR1" s="3" t="str">
        <f>IFERROR(__xludf.DUMMYFUNCTION("""COMPUTED_VALUE"""),"02/19/2020 - 02/19/2020 ")</f>
        <v>02/19/2020 - 02/19/2020 </v>
      </c>
      <c r="DS1" s="3" t="str">
        <f>IFERROR(__xludf.DUMMYFUNCTION("""COMPUTED_VALUE""")," ")</f>
        <v> </v>
      </c>
      <c r="DT1" s="3" t="str">
        <f>IFERROR(__xludf.DUMMYFUNCTION("""COMPUTED_VALUE"""),"02/26/2020 - 02/26/2020 ")</f>
        <v>02/26/2020 - 02/26/2020 </v>
      </c>
      <c r="DU1" s="3" t="str">
        <f>IFERROR(__xludf.DUMMYFUNCTION("""COMPUTED_VALUE""")," ")</f>
        <v> </v>
      </c>
      <c r="DV1" s="3" t="str">
        <f>IFERROR(__xludf.DUMMYFUNCTION("""COMPUTED_VALUE"""),"03/04/2020 - 03/04/2020 ")</f>
        <v>03/04/2020 - 03/04/2020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  <c r="EB1" s="3" t="str">
        <f>IFERROR(__xludf.DUMMYFUNCTION("""COMPUTED_VALUE""")," ")</f>
        <v> </v>
      </c>
      <c r="EC1" s="3" t="str">
        <f>IFERROR(__xludf.DUMMYFUNCTION("""COMPUTED_VALUE""")," ")</f>
        <v> </v>
      </c>
      <c r="ED1" s="3" t="str">
        <f>IFERROR(__xludf.DUMMYFUNCTION("""COMPUTED_VALUE""")," ")</f>
        <v> </v>
      </c>
      <c r="EE1" s="3" t="str">
        <f>IFERROR(__xludf.DUMMYFUNCTION("""COMPUTED_VALUE""")," ")</f>
        <v> </v>
      </c>
      <c r="EF1" s="3" t="str">
        <f>IFERROR(__xludf.DUMMYFUNCTION("""COMPUTED_VALUE""")," ")</f>
        <v> </v>
      </c>
      <c r="EG1" s="3" t="str">
        <f>IFERROR(__xludf.DUMMYFUNCTION("""COMPUTED_VALUE""")," ")</f>
        <v> </v>
      </c>
      <c r="EH1" s="3" t="str">
        <f>IFERROR(__xludf.DUMMYFUNCTION("""COMPUTED_VALUE""")," ")</f>
        <v> </v>
      </c>
      <c r="EI1" s="3" t="str">
        <f>IFERROR(__xludf.DUMMYFUNCTION("""COMPUTED_VALUE""")," ")</f>
        <v> </v>
      </c>
      <c r="EJ1" s="3" t="str">
        <f>IFERROR(__xludf.DUMMYFUNCTION("""COMPUTED_VALUE""")," ")</f>
        <v> </v>
      </c>
      <c r="EK1" s="3" t="str">
        <f>IFERROR(__xludf.DUMMYFUNCTION("""COMPUTED_VALUE""")," ")</f>
        <v> </v>
      </c>
      <c r="EL1" s="3" t="str">
        <f>IFERROR(__xludf.DUMMYFUNCTION("""COMPUTED_VALUE""")," ")</f>
        <v> </v>
      </c>
      <c r="EM1" s="3" t="str">
        <f>IFERROR(__xludf.DUMMYFUNCTION("""COMPUTED_VALUE""")," ")</f>
        <v> </v>
      </c>
      <c r="EN1" s="3" t="str">
        <f>IFERROR(__xludf.DUMMYFUNCTION("""COMPUTED_VALUE""")," ")</f>
        <v> </v>
      </c>
      <c r="EO1" s="3" t="str">
        <f>IFERROR(__xludf.DUMMYFUNCTION("""COMPUTED_VALUE""")," ")</f>
        <v> </v>
      </c>
      <c r="EP1" s="3" t="str">
        <f>IFERROR(__xludf.DUMMYFUNCTION("""COMPUTED_VALUE""")," ")</f>
        <v> </v>
      </c>
      <c r="EQ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 t="str">
        <f>IFERROR(__xludf.DUMMYFUNCTION("""COMPUTED_VALUE"""),"")</f>
        <v/>
      </c>
      <c r="D2" s="3">
        <f>IFERROR(__xludf.DUMMYFUNCTION("""COMPUTED_VALUE"""),88.0)</f>
        <v>88</v>
      </c>
      <c r="E2" s="3">
        <f>IFERROR(__xludf.DUMMYFUNCTION("""COMPUTED_VALUE"""),88.0)</f>
        <v>88</v>
      </c>
      <c r="F2" s="3">
        <f>IFERROR(__xludf.DUMMYFUNCTION("""COMPUTED_VALUE"""),91.0)</f>
        <v>91</v>
      </c>
      <c r="G2" s="3">
        <f>IFERROR(__xludf.DUMMYFUNCTION("""COMPUTED_VALUE"""),91.0)</f>
        <v>91</v>
      </c>
      <c r="H2" s="3">
        <f>IFERROR(__xludf.DUMMYFUNCTION("""COMPUTED_VALUE"""),20.0)</f>
        <v>20</v>
      </c>
      <c r="I2" s="3">
        <f>IFERROR(__xludf.DUMMYFUNCTION("""COMPUTED_VALUE"""),20.0)</f>
        <v>20</v>
      </c>
      <c r="J2" s="3">
        <f>IFERROR(__xludf.DUMMYFUNCTION("""COMPUTED_VALUE"""),88.0)</f>
        <v>88</v>
      </c>
      <c r="K2" s="3">
        <f>IFERROR(__xludf.DUMMYFUNCTION("""COMPUTED_VALUE"""),88.0)</f>
        <v>88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IFERROR(__xludf.DUMMYFUNCTION("""COMPUTED_VALUE"""),94.0)</f>
        <v>94</v>
      </c>
      <c r="Q2" s="3">
        <f>IFERROR(__xludf.DUMMYFUNCTION("""COMPUTED_VALUE"""),94.0)</f>
        <v>94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IFERROR(__xludf.DUMMYFUNCTION("""COMPUTED_VALUE"""),100.0)</f>
        <v>100</v>
      </c>
      <c r="U2" s="3">
        <f>IFERROR(__xludf.DUMMYFUNCTION("""COMPUTED_VALUE"""),100.0)</f>
        <v>100</v>
      </c>
      <c r="V2" s="3">
        <f>IFERROR(__xludf.DUMMYFUNCTION("""COMPUTED_VALUE"""),100.0)</f>
        <v>100</v>
      </c>
      <c r="W2" s="3">
        <f>IFERROR(__xludf.DUMMYFUNCTION("""COMPUTED_VALUE"""),100.0)</f>
        <v>100</v>
      </c>
      <c r="X2" s="3">
        <f>IFERROR(__xludf.DUMMYFUNCTION("""COMPUTED_VALUE"""),100.0)</f>
        <v>100</v>
      </c>
      <c r="Y2" s="3">
        <f>IFERROR(__xludf.DUMMYFUNCTION("""COMPUTED_VALUE"""),100.0)</f>
        <v>100</v>
      </c>
      <c r="Z2" s="3">
        <f>IFERROR(__xludf.DUMMYFUNCTION("""COMPUTED_VALUE"""),92.0)</f>
        <v>92</v>
      </c>
      <c r="AA2" s="3">
        <f>IFERROR(__xludf.DUMMYFUNCTION("""COMPUTED_VALUE"""),92.0)</f>
        <v>92</v>
      </c>
      <c r="AB2" s="3">
        <f>IFERROR(__xludf.DUMMYFUNCTION("""COMPUTED_VALUE"""),75.0)</f>
        <v>75</v>
      </c>
      <c r="AC2" s="3">
        <f>IFERROR(__xludf.DUMMYFUNCTION("""COMPUTED_VALUE"""),75.0)</f>
        <v>75</v>
      </c>
      <c r="AD2" s="3">
        <f>IFERROR(__xludf.DUMMYFUNCTION("""COMPUTED_VALUE"""),19.0)</f>
        <v>19</v>
      </c>
      <c r="AE2" s="3">
        <f>IFERROR(__xludf.DUMMYFUNCTION("""COMPUTED_VALUE"""),19.0)</f>
        <v>19</v>
      </c>
      <c r="AF2" s="3">
        <f>IFERROR(__xludf.DUMMYFUNCTION("""COMPUTED_VALUE"""),28.0)</f>
        <v>28</v>
      </c>
      <c r="AG2" s="3">
        <f>IFERROR(__xludf.DUMMYFUNCTION("""COMPUTED_VALUE"""),28.0)</f>
        <v>28</v>
      </c>
      <c r="AH2" s="3">
        <f>IFERROR(__xludf.DUMMYFUNCTION("""COMPUTED_VALUE"""),100.0)</f>
        <v>100</v>
      </c>
      <c r="AI2" s="3">
        <f>IFERROR(__xludf.DUMMYFUNCTION("""COMPUTED_VALUE"""),100.0)</f>
        <v>100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IFERROR(__xludf.DUMMYFUNCTION("""COMPUTED_VALUE"""),23.0)</f>
        <v>23</v>
      </c>
      <c r="AM2" s="3">
        <f>IFERROR(__xludf.DUMMYFUNCTION("""COMPUTED_VALUE"""),23.0)</f>
        <v>23</v>
      </c>
      <c r="AN2" s="3">
        <f>IFERROR(__xludf.DUMMYFUNCTION("""COMPUTED_VALUE"""),45.0)</f>
        <v>45</v>
      </c>
      <c r="AO2" s="3">
        <f>IFERROR(__xludf.DUMMYFUNCTION("""COMPUTED_VALUE"""),45.0)</f>
        <v>45</v>
      </c>
      <c r="AP2" s="3">
        <f>IFERROR(__xludf.DUMMYFUNCTION("""COMPUTED_VALUE"""),44.0)</f>
        <v>44</v>
      </c>
      <c r="AQ2" s="3">
        <f>IFERROR(__xludf.DUMMYFUNCTION("""COMPUTED_VALUE"""),44.0)</f>
        <v>44</v>
      </c>
      <c r="AR2" s="3">
        <f>IFERROR(__xludf.DUMMYFUNCTION("""COMPUTED_VALUE"""),82.0)</f>
        <v>82</v>
      </c>
      <c r="AS2" s="3">
        <f>IFERROR(__xludf.DUMMYFUNCTION("""COMPUTED_VALUE"""),82.0)</f>
        <v>82</v>
      </c>
      <c r="AT2" s="3">
        <f>IFERROR(__xludf.DUMMYFUNCTION("""COMPUTED_VALUE"""),47.0)</f>
        <v>47</v>
      </c>
      <c r="AU2" s="3">
        <f>IFERROR(__xludf.DUMMYFUNCTION("""COMPUTED_VALUE"""),47.0)</f>
        <v>47</v>
      </c>
      <c r="AV2" s="3">
        <f>IFERROR(__xludf.DUMMYFUNCTION("""COMPUTED_VALUE"""),48.0)</f>
        <v>48</v>
      </c>
      <c r="AW2" s="3">
        <f>IFERROR(__xludf.DUMMYFUNCTION("""COMPUTED_VALUE"""),48.0)</f>
        <v>48</v>
      </c>
      <c r="AX2" s="3">
        <f>IFERROR(__xludf.DUMMYFUNCTION("""COMPUTED_VALUE"""),32.0)</f>
        <v>32</v>
      </c>
      <c r="AY2" s="3">
        <f>IFERROR(__xludf.DUMMYFUNCTION("""COMPUTED_VALUE"""),32.0)</f>
        <v>32</v>
      </c>
      <c r="AZ2" s="3">
        <f>IFERROR(__xludf.DUMMYFUNCTION("""COMPUTED_VALUE"""),47.0)</f>
        <v>47</v>
      </c>
      <c r="BA2" s="3">
        <f>IFERROR(__xludf.DUMMYFUNCTION("""COMPUTED_VALUE"""),47.0)</f>
        <v>47</v>
      </c>
      <c r="BB2" s="3">
        <f>IFERROR(__xludf.DUMMYFUNCTION("""COMPUTED_VALUE"""),62.0)</f>
        <v>62</v>
      </c>
      <c r="BC2" s="3">
        <f>IFERROR(__xludf.DUMMYFUNCTION("""COMPUTED_VALUE"""),62.0)</f>
        <v>62</v>
      </c>
      <c r="BD2" s="3">
        <f>IFERROR(__xludf.DUMMYFUNCTION("""COMPUTED_VALUE"""),58.0)</f>
        <v>58</v>
      </c>
      <c r="BE2" s="3">
        <f>IFERROR(__xludf.DUMMYFUNCTION("""COMPUTED_VALUE"""),58.0)</f>
        <v>58</v>
      </c>
      <c r="BF2" s="3">
        <f>IFERROR(__xludf.DUMMYFUNCTION("""COMPUTED_VALUE"""),52.0)</f>
        <v>52</v>
      </c>
      <c r="BG2" s="3">
        <f>IFERROR(__xludf.DUMMYFUNCTION("""COMPUTED_VALUE"""),52.0)</f>
        <v>52</v>
      </c>
      <c r="BH2" s="3">
        <f>IFERROR(__xludf.DUMMYFUNCTION("""COMPUTED_VALUE"""),91.0)</f>
        <v>91</v>
      </c>
      <c r="BI2" s="3">
        <f>IFERROR(__xludf.DUMMYFUNCTION("""COMPUTED_VALUE"""),91.0)</f>
        <v>91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>
        <f>IFERROR(__xludf.DUMMYFUNCTION("""COMPUTED_VALUE"""),100.0)</f>
        <v>100</v>
      </c>
      <c r="BN2" s="3">
        <f>IFERROR(__xludf.DUMMYFUNCTION("""COMPUTED_VALUE"""),26.0)</f>
        <v>26</v>
      </c>
      <c r="BO2" s="3">
        <f>IFERROR(__xludf.DUMMYFUNCTION("""COMPUTED_VALUE"""),26.0)</f>
        <v>26</v>
      </c>
      <c r="BP2" s="3">
        <f>IFERROR(__xludf.DUMMYFUNCTION("""COMPUTED_VALUE"""),63.0)</f>
        <v>63</v>
      </c>
      <c r="BQ2" s="3">
        <f>IFERROR(__xludf.DUMMYFUNCTION("""COMPUTED_VALUE"""),63.0)</f>
        <v>63</v>
      </c>
      <c r="BR2" s="3">
        <f>IFERROR(__xludf.DUMMYFUNCTION("""COMPUTED_VALUE"""),91.0)</f>
        <v>91</v>
      </c>
      <c r="BS2" s="3">
        <f>IFERROR(__xludf.DUMMYFUNCTION("""COMPUTED_VALUE"""),91.0)</f>
        <v>91</v>
      </c>
      <c r="BT2" s="3">
        <f>IFERROR(__xludf.DUMMYFUNCTION("""COMPUTED_VALUE"""),76.0)</f>
        <v>76</v>
      </c>
      <c r="BU2" s="3">
        <f>IFERROR(__xludf.DUMMYFUNCTION("""COMPUTED_VALUE"""),76.0)</f>
        <v>76</v>
      </c>
      <c r="BV2" s="3">
        <f>IFERROR(__xludf.DUMMYFUNCTION("""COMPUTED_VALUE"""),56.0)</f>
        <v>56</v>
      </c>
      <c r="BW2" s="3">
        <f>IFERROR(__xludf.DUMMYFUNCTION("""COMPUTED_VALUE"""),56.0)</f>
        <v>56</v>
      </c>
      <c r="BX2" s="3">
        <f>IFERROR(__xludf.DUMMYFUNCTION("""COMPUTED_VALUE"""),63.0)</f>
        <v>63</v>
      </c>
      <c r="BY2" s="3">
        <f>IFERROR(__xludf.DUMMYFUNCTION("""COMPUTED_VALUE"""),63.0)</f>
        <v>63</v>
      </c>
      <c r="BZ2" s="3">
        <f>IFERROR(__xludf.DUMMYFUNCTION("""COMPUTED_VALUE"""),44.0)</f>
        <v>44</v>
      </c>
      <c r="CA2" s="3">
        <f>IFERROR(__xludf.DUMMYFUNCTION("""COMPUTED_VALUE"""),44.0)</f>
        <v>44</v>
      </c>
      <c r="CB2" s="3">
        <f>IFERROR(__xludf.DUMMYFUNCTION("""COMPUTED_VALUE"""),31.0)</f>
        <v>31</v>
      </c>
      <c r="CC2" s="3">
        <f>IFERROR(__xludf.DUMMYFUNCTION("""COMPUTED_VALUE"""),31.0)</f>
        <v>31</v>
      </c>
      <c r="CD2" s="3">
        <f>IFERROR(__xludf.DUMMYFUNCTION("""COMPUTED_VALUE"""),74.0)</f>
        <v>74</v>
      </c>
      <c r="CE2" s="3">
        <f>IFERROR(__xludf.DUMMYFUNCTION("""COMPUTED_VALUE"""),74.0)</f>
        <v>74</v>
      </c>
      <c r="CF2" s="3">
        <f>IFERROR(__xludf.DUMMYFUNCTION("""COMPUTED_VALUE"""),100.0)</f>
        <v>100</v>
      </c>
      <c r="CG2" s="3">
        <f>IFERROR(__xludf.DUMMYFUNCTION("""COMPUTED_VALUE"""),100.0)</f>
        <v>100</v>
      </c>
      <c r="CH2" s="3">
        <f>IFERROR(__xludf.DUMMYFUNCTION("""COMPUTED_VALUE"""),75.0)</f>
        <v>75</v>
      </c>
      <c r="CI2" s="3">
        <f>IFERROR(__xludf.DUMMYFUNCTION("""COMPUTED_VALUE"""),75.0)</f>
        <v>75</v>
      </c>
      <c r="CJ2" s="3">
        <f>IFERROR(__xludf.DUMMYFUNCTION("""COMPUTED_VALUE"""),41.0)</f>
        <v>41</v>
      </c>
      <c r="CK2" s="3">
        <f>IFERROR(__xludf.DUMMYFUNCTION("""COMPUTED_VALUE"""),41.0)</f>
        <v>41</v>
      </c>
      <c r="CL2" s="3">
        <f>IFERROR(__xludf.DUMMYFUNCTION("""COMPUTED_VALUE"""),91.0)</f>
        <v>91</v>
      </c>
      <c r="CM2" s="3">
        <f>IFERROR(__xludf.DUMMYFUNCTION("""COMPUTED_VALUE"""),91.0)</f>
        <v>91</v>
      </c>
      <c r="CN2" s="3">
        <f>IFERROR(__xludf.DUMMYFUNCTION("""COMPUTED_VALUE"""),92.0)</f>
        <v>92</v>
      </c>
      <c r="CO2" s="3">
        <f>IFERROR(__xludf.DUMMYFUNCTION("""COMPUTED_VALUE"""),92.0)</f>
        <v>92</v>
      </c>
      <c r="CP2" s="3">
        <f>IFERROR(__xludf.DUMMYFUNCTION("""COMPUTED_VALUE"""),76.0)</f>
        <v>76</v>
      </c>
      <c r="CQ2" s="3">
        <f>IFERROR(__xludf.DUMMYFUNCTION("""COMPUTED_VALUE"""),76.0)</f>
        <v>76</v>
      </c>
      <c r="CR2" s="3">
        <f>IFERROR(__xludf.DUMMYFUNCTION("""COMPUTED_VALUE"""),74.0)</f>
        <v>74</v>
      </c>
      <c r="CS2" s="3">
        <f>IFERROR(__xludf.DUMMYFUNCTION("""COMPUTED_VALUE"""),74.0)</f>
        <v>74</v>
      </c>
      <c r="CT2" s="3">
        <f>IFERROR(__xludf.DUMMYFUNCTION("""COMPUTED_VALUE"""),71.0)</f>
        <v>71</v>
      </c>
      <c r="CU2" s="3">
        <f>IFERROR(__xludf.DUMMYFUNCTION("""COMPUTED_VALUE"""),71.0)</f>
        <v>71</v>
      </c>
      <c r="CV2" s="3">
        <f>IFERROR(__xludf.DUMMYFUNCTION("""COMPUTED_VALUE"""),53.0)</f>
        <v>53</v>
      </c>
      <c r="CW2" s="3">
        <f>IFERROR(__xludf.DUMMYFUNCTION("""COMPUTED_VALUE"""),53.0)</f>
        <v>53</v>
      </c>
      <c r="CX2" s="3">
        <f>IFERROR(__xludf.DUMMYFUNCTION("""COMPUTED_VALUE"""),41.0)</f>
        <v>41</v>
      </c>
      <c r="CY2" s="3">
        <f>IFERROR(__xludf.DUMMYFUNCTION("""COMPUTED_VALUE"""),41.0)</f>
        <v>41</v>
      </c>
      <c r="CZ2" s="3">
        <f>IFERROR(__xludf.DUMMYFUNCTION("""COMPUTED_VALUE"""),84.0)</f>
        <v>84</v>
      </c>
      <c r="DA2" s="3">
        <f>IFERROR(__xludf.DUMMYFUNCTION("""COMPUTED_VALUE"""),84.0)</f>
        <v>84</v>
      </c>
      <c r="DB2" s="3">
        <f>IFERROR(__xludf.DUMMYFUNCTION("""COMPUTED_VALUE"""),81.0)</f>
        <v>81</v>
      </c>
      <c r="DC2" s="3">
        <f>IFERROR(__xludf.DUMMYFUNCTION("""COMPUTED_VALUE"""),81.0)</f>
        <v>81</v>
      </c>
      <c r="DD2" s="3">
        <f>IFERROR(__xludf.DUMMYFUNCTION("""COMPUTED_VALUE"""),100.0)</f>
        <v>100</v>
      </c>
      <c r="DE2" s="3">
        <f>IFERROR(__xludf.DUMMYFUNCTION("""COMPUTED_VALUE"""),100.0)</f>
        <v>100</v>
      </c>
      <c r="DF2" s="3">
        <f>IFERROR(__xludf.DUMMYFUNCTION("""COMPUTED_VALUE"""),100.0)</f>
        <v>100</v>
      </c>
      <c r="DG2" s="3">
        <f>IFERROR(__xludf.DUMMYFUNCTION("""COMPUTED_VALUE"""),100.0)</f>
        <v>100</v>
      </c>
      <c r="DH2" s="3">
        <f>IFERROR(__xludf.DUMMYFUNCTION("""COMPUTED_VALUE"""),100.0)</f>
        <v>100</v>
      </c>
      <c r="DI2" s="3">
        <f>IFERROR(__xludf.DUMMYFUNCTION("""COMPUTED_VALUE"""),100.0)</f>
        <v>100</v>
      </c>
      <c r="DJ2" s="3">
        <f>IFERROR(__xludf.DUMMYFUNCTION("""COMPUTED_VALUE"""),100.0)</f>
        <v>100</v>
      </c>
      <c r="DK2" s="3">
        <f>IFERROR(__xludf.DUMMYFUNCTION("""COMPUTED_VALUE"""),100.0)</f>
        <v>100</v>
      </c>
      <c r="DL2" s="3">
        <f>IFERROR(__xludf.DUMMYFUNCTION("""COMPUTED_VALUE"""),100.0)</f>
        <v>100</v>
      </c>
      <c r="DM2" s="3">
        <f>IFERROR(__xludf.DUMMYFUNCTION("""COMPUTED_VALUE"""),100.0)</f>
        <v>100</v>
      </c>
      <c r="DN2" s="3">
        <f>IFERROR(__xludf.DUMMYFUNCTION("""COMPUTED_VALUE"""),100.0)</f>
        <v>100</v>
      </c>
      <c r="DO2" s="3">
        <f>IFERROR(__xludf.DUMMYFUNCTION("""COMPUTED_VALUE"""),100.0)</f>
        <v>100</v>
      </c>
      <c r="DP2" s="3">
        <f>IFERROR(__xludf.DUMMYFUNCTION("""COMPUTED_VALUE"""),100.0)</f>
        <v>100</v>
      </c>
      <c r="DQ2" s="3">
        <f>IFERROR(__xludf.DUMMYFUNCTION("""COMPUTED_VALUE"""),100.0)</f>
        <v>100</v>
      </c>
      <c r="DR2" s="3">
        <f>IFERROR(__xludf.DUMMYFUNCTION("""COMPUTED_VALUE"""),100.0)</f>
        <v>100</v>
      </c>
      <c r="DS2" s="3">
        <f>IFERROR(__xludf.DUMMYFUNCTION("""COMPUTED_VALUE"""),100.0)</f>
        <v>100</v>
      </c>
      <c r="DT2" s="3">
        <f>IFERROR(__xludf.DUMMYFUNCTION("""COMPUTED_VALUE"""),100.0)</f>
        <v>100</v>
      </c>
      <c r="DU2" s="3">
        <f>IFERROR(__xludf.DUMMYFUNCTION("""COMPUTED_VALUE"""),100.0)</f>
        <v>100</v>
      </c>
      <c r="DV2" s="3">
        <f>IFERROR(__xludf.DUMMYFUNCTION("""COMPUTED_VALUE"""),100.0)</f>
        <v>100</v>
      </c>
      <c r="DW2" s="3">
        <f>IFERROR(__xludf.DUMMYFUNCTION("""COMPUTED_VALUE"""),100.0)</f>
        <v>100</v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  <c r="EB2" s="3" t="str">
        <f>IFERROR(__xludf.DUMMYFUNCTION("""COMPUTED_VALUE"""),"")</f>
        <v/>
      </c>
      <c r="EC2" s="3" t="str">
        <f>IFERROR(__xludf.DUMMYFUNCTION("""COMPUTED_VALUE"""),"")</f>
        <v/>
      </c>
      <c r="ED2" s="3" t="str">
        <f>IFERROR(__xludf.DUMMYFUNCTION("""COMPUTED_VALUE"""),"")</f>
        <v/>
      </c>
      <c r="EE2" s="3" t="str">
        <f>IFERROR(__xludf.DUMMYFUNCTION("""COMPUTED_VALUE"""),"")</f>
        <v/>
      </c>
      <c r="EF2" s="3" t="str">
        <f>IFERROR(__xludf.DUMMYFUNCTION("""COMPUTED_VALUE"""),"")</f>
        <v/>
      </c>
      <c r="EG2" s="3" t="str">
        <f>IFERROR(__xludf.DUMMYFUNCTION("""COMPUTED_VALUE"""),"")</f>
        <v/>
      </c>
      <c r="EH2" s="3" t="str">
        <f>IFERROR(__xludf.DUMMYFUNCTION("""COMPUTED_VALUE"""),"")</f>
        <v/>
      </c>
      <c r="EI2" s="3" t="str">
        <f>IFERROR(__xludf.DUMMYFUNCTION("""COMPUTED_VALUE"""),"")</f>
        <v/>
      </c>
      <c r="EJ2" s="3" t="str">
        <f>IFERROR(__xludf.DUMMYFUNCTION("""COMPUTED_VALUE"""),"")</f>
        <v/>
      </c>
      <c r="EK2" s="3" t="str">
        <f>IFERROR(__xludf.DUMMYFUNCTION("""COMPUTED_VALUE"""),"")</f>
        <v/>
      </c>
      <c r="EL2" s="3" t="str">
        <f>IFERROR(__xludf.DUMMYFUNCTION("""COMPUTED_VALUE"""),"")</f>
        <v/>
      </c>
      <c r="EM2" s="3" t="str">
        <f>IFERROR(__xludf.DUMMYFUNCTION("""COMPUTED_VALUE"""),"")</f>
        <v/>
      </c>
      <c r="EN2" s="3" t="str">
        <f>IFERROR(__xludf.DUMMYFUNCTION("""COMPUTED_VALUE"""),"")</f>
        <v/>
      </c>
      <c r="EO2" s="3" t="str">
        <f>IFERROR(__xludf.DUMMYFUNCTION("""COMPUTED_VALUE"""),"")</f>
        <v/>
      </c>
      <c r="EP2" s="3" t="str">
        <f>IFERROR(__xludf.DUMMYFUNCTION("""COMPUTED_VALUE"""),"")</f>
        <v/>
      </c>
      <c r="EQ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 t="str">
        <f>IFERROR(__xludf.DUMMYFUNCTION("""COMPUTED_VALUE"""),"")</f>
        <v/>
      </c>
      <c r="D3" s="3">
        <f>IFERROR(__xludf.DUMMYFUNCTION("""COMPUTED_VALUE"""),100.0)</f>
        <v>100</v>
      </c>
      <c r="E3" s="3">
        <f>IFERROR(__xludf.DUMMYFUNCTION("""COMPUTED_VALUE"""),100.0)</f>
        <v>100</v>
      </c>
      <c r="F3" s="3">
        <f>IFERROR(__xludf.DUMMYFUNCTION("""COMPUTED_VALUE"""),100.0)</f>
        <v>100</v>
      </c>
      <c r="G3" s="3">
        <f>IFERROR(__xludf.DUMMYFUNCTION("""COMPUTED_VALUE"""),100.0)</f>
        <v>100</v>
      </c>
      <c r="H3" s="3">
        <f>IFERROR(__xludf.DUMMYFUNCTION("""COMPUTED_VALUE"""),21.0)</f>
        <v>21</v>
      </c>
      <c r="I3" s="3">
        <f>IFERROR(__xludf.DUMMYFUNCTION("""COMPUTED_VALUE"""),21.0)</f>
        <v>21</v>
      </c>
      <c r="J3" s="3">
        <f>IFERROR(__xludf.DUMMYFUNCTION("""COMPUTED_VALUE"""),96.0)</f>
        <v>96</v>
      </c>
      <c r="K3" s="3">
        <f>IFERROR(__xludf.DUMMYFUNCTION("""COMPUTED_VALUE"""),96.0)</f>
        <v>96</v>
      </c>
      <c r="L3" s="3">
        <f>IFERROR(__xludf.DUMMYFUNCTION("""COMPUTED_VALUE"""),67.0)</f>
        <v>67</v>
      </c>
      <c r="M3" s="3">
        <f>IFERROR(__xludf.DUMMYFUNCTION("""COMPUTED_VALUE"""),67.0)</f>
        <v>67</v>
      </c>
      <c r="N3" s="3">
        <f>IFERROR(__xludf.DUMMYFUNCTION("""COMPUTED_VALUE"""),54.0)</f>
        <v>54</v>
      </c>
      <c r="O3" s="3">
        <f>IFERROR(__xludf.DUMMYFUNCTION("""COMPUTED_VALUE"""),54.0)</f>
        <v>54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IFERROR(__xludf.DUMMYFUNCTION("""COMPUTED_VALUE"""),26.0)</f>
        <v>26</v>
      </c>
      <c r="S3" s="3">
        <f>IFERROR(__xludf.DUMMYFUNCTION("""COMPUTED_VALUE"""),26.0)</f>
        <v>26</v>
      </c>
      <c r="T3" s="3">
        <f>IFERROR(__xludf.DUMMYFUNCTION("""COMPUTED_VALUE"""),31.0)</f>
        <v>31</v>
      </c>
      <c r="U3" s="3">
        <f>IFERROR(__xludf.DUMMYFUNCTION("""COMPUTED_VALUE"""),31.0)</f>
        <v>31</v>
      </c>
      <c r="V3" s="3">
        <f>IFERROR(__xludf.DUMMYFUNCTION("""COMPUTED_VALUE"""),44.0)</f>
        <v>44</v>
      </c>
      <c r="W3" s="3">
        <f>IFERROR(__xludf.DUMMYFUNCTION("""COMPUTED_VALUE"""),44.0)</f>
        <v>44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IFERROR(__xludf.DUMMYFUNCTION("""COMPUTED_VALUE"""),100.0)</f>
        <v>100</v>
      </c>
      <c r="AG3" s="3">
        <f>IFERROR(__xludf.DUMMYFUNCTION("""COMPUTED_VALUE"""),100.0)</f>
        <v>100</v>
      </c>
      <c r="AH3" s="3">
        <f>IFERROR(__xludf.DUMMYFUNCTION("""COMPUTED_VALUE"""),40.0)</f>
        <v>40</v>
      </c>
      <c r="AI3" s="3">
        <f>IFERROR(__xludf.DUMMYFUNCTION("""COMPUTED_VALUE"""),40.0)</f>
        <v>40</v>
      </c>
      <c r="AJ3" s="3">
        <f>IFERROR(__xludf.DUMMYFUNCTION("""COMPUTED_VALUE"""),94.0)</f>
        <v>94</v>
      </c>
      <c r="AK3" s="3">
        <f>IFERROR(__xludf.DUMMYFUNCTION("""COMPUTED_VALUE"""),94.0)</f>
        <v>94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IFERROR(__xludf.DUMMYFUNCTION("""COMPUTED_VALUE"""),100.0)</f>
        <v>100</v>
      </c>
      <c r="AR3" s="3">
        <f>IFERROR(__xludf.DUMMYFUNCTION("""COMPUTED_VALUE"""),100.0)</f>
        <v>100</v>
      </c>
      <c r="AS3" s="3">
        <f>IFERROR(__xludf.DUMMYFUNCTION("""COMPUTED_VALUE"""),100.0)</f>
        <v>100</v>
      </c>
      <c r="AT3" s="3">
        <f>IFERROR(__xludf.DUMMYFUNCTION("""COMPUTED_VALUE"""),100.0)</f>
        <v>100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IFERROR(__xludf.DUMMYFUNCTION("""COMPUTED_VALUE"""),100.0)</f>
        <v>100</v>
      </c>
      <c r="BD3" s="3">
        <f>IFERROR(__xludf.DUMMYFUNCTION("""COMPUTED_VALUE"""),100.0)</f>
        <v>100</v>
      </c>
      <c r="BE3" s="3">
        <f>IFERROR(__xludf.DUMMYFUNCTION("""COMPUTED_VALUE"""),100.0)</f>
        <v>100</v>
      </c>
      <c r="BF3" s="3">
        <f>IFERROR(__xludf.DUMMYFUNCTION("""COMPUTED_VALUE"""),100.0)</f>
        <v>100</v>
      </c>
      <c r="BG3" s="3">
        <f>IFERROR(__xludf.DUMMYFUNCTION("""COMPUTED_VALUE"""),100.0)</f>
        <v>100</v>
      </c>
      <c r="BH3" s="3">
        <f>IFERROR(__xludf.DUMMYFUNCTION("""COMPUTED_VALUE"""),100.0)</f>
        <v>100</v>
      </c>
      <c r="BI3" s="3">
        <f>IFERROR(__xludf.DUMMYFUNCTION("""COMPUTED_VALUE"""),100.0)</f>
        <v>100</v>
      </c>
      <c r="BJ3" s="3">
        <f>IFERROR(__xludf.DUMMYFUNCTION("""COMPUTED_VALUE"""),76.0)</f>
        <v>76</v>
      </c>
      <c r="BK3" s="3">
        <f>IFERROR(__xludf.DUMMYFUNCTION("""COMPUTED_VALUE"""),76.0)</f>
        <v>76</v>
      </c>
      <c r="BL3" s="3">
        <f>IFERROR(__xludf.DUMMYFUNCTION("""COMPUTED_VALUE"""),46.0)</f>
        <v>46</v>
      </c>
      <c r="BM3" s="3">
        <f>IFERROR(__xludf.DUMMYFUNCTION("""COMPUTED_VALUE"""),46.0)</f>
        <v>46</v>
      </c>
      <c r="BN3" s="3">
        <f>IFERROR(__xludf.DUMMYFUNCTION("""COMPUTED_VALUE"""),63.0)</f>
        <v>63</v>
      </c>
      <c r="BO3" s="3">
        <f>IFERROR(__xludf.DUMMYFUNCTION("""COMPUTED_VALUE"""),63.0)</f>
        <v>63</v>
      </c>
      <c r="BP3" s="3">
        <f>IFERROR(__xludf.DUMMYFUNCTION("""COMPUTED_VALUE"""),100.0)</f>
        <v>100</v>
      </c>
      <c r="BQ3" s="3">
        <f>IFERROR(__xludf.DUMMYFUNCTION("""COMPUTED_VALUE"""),100.0)</f>
        <v>100</v>
      </c>
      <c r="BR3" s="3">
        <f>IFERROR(__xludf.DUMMYFUNCTION("""COMPUTED_VALUE"""),100.0)</f>
        <v>100</v>
      </c>
      <c r="BS3" s="3">
        <f>IFERROR(__xludf.DUMMYFUNCTION("""COMPUTED_VALUE"""),100.0)</f>
        <v>100</v>
      </c>
      <c r="BT3" s="3">
        <f>IFERROR(__xludf.DUMMYFUNCTION("""COMPUTED_VALUE"""),100.0)</f>
        <v>100</v>
      </c>
      <c r="BU3" s="3">
        <f>IFERROR(__xludf.DUMMYFUNCTION("""COMPUTED_VALUE"""),100.0)</f>
        <v>100</v>
      </c>
      <c r="BV3" s="3">
        <f>IFERROR(__xludf.DUMMYFUNCTION("""COMPUTED_VALUE"""),100.0)</f>
        <v>100</v>
      </c>
      <c r="BW3" s="3">
        <f>IFERROR(__xludf.DUMMYFUNCTION("""COMPUTED_VALUE"""),100.0)</f>
        <v>100</v>
      </c>
      <c r="BX3" s="3">
        <f>IFERROR(__xludf.DUMMYFUNCTION("""COMPUTED_VALUE"""),100.0)</f>
        <v>100</v>
      </c>
      <c r="BY3" s="3">
        <f>IFERROR(__xludf.DUMMYFUNCTION("""COMPUTED_VALUE"""),100.0)</f>
        <v>100</v>
      </c>
      <c r="BZ3" s="3">
        <f>IFERROR(__xludf.DUMMYFUNCTION("""COMPUTED_VALUE"""),100.0)</f>
        <v>100</v>
      </c>
      <c r="CA3" s="3">
        <f>IFERROR(__xludf.DUMMYFUNCTION("""COMPUTED_VALUE"""),100.0)</f>
        <v>100</v>
      </c>
      <c r="CB3" s="3">
        <f>IFERROR(__xludf.DUMMYFUNCTION("""COMPUTED_VALUE"""),100.0)</f>
        <v>100</v>
      </c>
      <c r="CC3" s="3">
        <f>IFERROR(__xludf.DUMMYFUNCTION("""COMPUTED_VALUE"""),100.0)</f>
        <v>100</v>
      </c>
      <c r="CD3" s="3">
        <f>IFERROR(__xludf.DUMMYFUNCTION("""COMPUTED_VALUE"""),100.0)</f>
        <v>100</v>
      </c>
      <c r="CE3" s="3">
        <f>IFERROR(__xludf.DUMMYFUNCTION("""COMPUTED_VALUE"""),100.0)</f>
        <v>100</v>
      </c>
      <c r="CF3" s="3">
        <f>IFERROR(__xludf.DUMMYFUNCTION("""COMPUTED_VALUE"""),80.0)</f>
        <v>80</v>
      </c>
      <c r="CG3" s="3">
        <f>IFERROR(__xludf.DUMMYFUNCTION("""COMPUTED_VALUE"""),80.0)</f>
        <v>80</v>
      </c>
      <c r="CH3" s="3">
        <f>IFERROR(__xludf.DUMMYFUNCTION("""COMPUTED_VALUE"""),100.0)</f>
        <v>100</v>
      </c>
      <c r="CI3" s="3">
        <f>IFERROR(__xludf.DUMMYFUNCTION("""COMPUTED_VALUE"""),100.0)</f>
        <v>100</v>
      </c>
      <c r="CJ3" s="3">
        <f>IFERROR(__xludf.DUMMYFUNCTION("""COMPUTED_VALUE"""),36.0)</f>
        <v>36</v>
      </c>
      <c r="CK3" s="3">
        <f>IFERROR(__xludf.DUMMYFUNCTION("""COMPUTED_VALUE"""),36.0)</f>
        <v>36</v>
      </c>
      <c r="CL3" s="3">
        <f>IFERROR(__xludf.DUMMYFUNCTION("""COMPUTED_VALUE"""),100.0)</f>
        <v>100</v>
      </c>
      <c r="CM3" s="3">
        <f>IFERROR(__xludf.DUMMYFUNCTION("""COMPUTED_VALUE"""),100.0)</f>
        <v>100</v>
      </c>
      <c r="CN3" s="3">
        <f>IFERROR(__xludf.DUMMYFUNCTION("""COMPUTED_VALUE"""),100.0)</f>
        <v>100</v>
      </c>
      <c r="CO3" s="3">
        <f>IFERROR(__xludf.DUMMYFUNCTION("""COMPUTED_VALUE"""),100.0)</f>
        <v>100</v>
      </c>
      <c r="CP3" s="3">
        <f>IFERROR(__xludf.DUMMYFUNCTION("""COMPUTED_VALUE"""),100.0)</f>
        <v>100</v>
      </c>
      <c r="CQ3" s="3">
        <f>IFERROR(__xludf.DUMMYFUNCTION("""COMPUTED_VALUE"""),100.0)</f>
        <v>100</v>
      </c>
      <c r="CR3" s="3">
        <f>IFERROR(__xludf.DUMMYFUNCTION("""COMPUTED_VALUE"""),100.0)</f>
        <v>100</v>
      </c>
      <c r="CS3" s="3">
        <f>IFERROR(__xludf.DUMMYFUNCTION("""COMPUTED_VALUE"""),100.0)</f>
        <v>100</v>
      </c>
      <c r="CT3" s="3">
        <f>IFERROR(__xludf.DUMMYFUNCTION("""COMPUTED_VALUE"""),100.0)</f>
        <v>100</v>
      </c>
      <c r="CU3" s="3">
        <f>IFERROR(__xludf.DUMMYFUNCTION("""COMPUTED_VALUE"""),100.0)</f>
        <v>100</v>
      </c>
      <c r="CV3" s="3">
        <f>IFERROR(__xludf.DUMMYFUNCTION("""COMPUTED_VALUE"""),100.0)</f>
        <v>100</v>
      </c>
      <c r="CW3" s="3">
        <f>IFERROR(__xludf.DUMMYFUNCTION("""COMPUTED_VALUE"""),100.0)</f>
        <v>100</v>
      </c>
      <c r="CX3" s="3">
        <f>IFERROR(__xludf.DUMMYFUNCTION("""COMPUTED_VALUE"""),100.0)</f>
        <v>100</v>
      </c>
      <c r="CY3" s="3">
        <f>IFERROR(__xludf.DUMMYFUNCTION("""COMPUTED_VALUE"""),100.0)</f>
        <v>100</v>
      </c>
      <c r="CZ3" s="3">
        <f>IFERROR(__xludf.DUMMYFUNCTION("""COMPUTED_VALUE"""),100.0)</f>
        <v>100</v>
      </c>
      <c r="DA3" s="3">
        <f>IFERROR(__xludf.DUMMYFUNCTION("""COMPUTED_VALUE"""),100.0)</f>
        <v>100</v>
      </c>
      <c r="DB3" s="3">
        <f>IFERROR(__xludf.DUMMYFUNCTION("""COMPUTED_VALUE"""),100.0)</f>
        <v>100</v>
      </c>
      <c r="DC3" s="3">
        <f>IFERROR(__xludf.DUMMYFUNCTION("""COMPUTED_VALUE"""),100.0)</f>
        <v>100</v>
      </c>
      <c r="DD3" s="3">
        <f>IFERROR(__xludf.DUMMYFUNCTION("""COMPUTED_VALUE"""),85.0)</f>
        <v>85</v>
      </c>
      <c r="DE3" s="3">
        <f>IFERROR(__xludf.DUMMYFUNCTION("""COMPUTED_VALUE"""),85.0)</f>
        <v>85</v>
      </c>
      <c r="DF3" s="3">
        <f>IFERROR(__xludf.DUMMYFUNCTION("""COMPUTED_VALUE"""),90.0)</f>
        <v>90</v>
      </c>
      <c r="DG3" s="3">
        <f>IFERROR(__xludf.DUMMYFUNCTION("""COMPUTED_VALUE"""),90.0)</f>
        <v>90</v>
      </c>
      <c r="DH3" s="3">
        <f>IFERROR(__xludf.DUMMYFUNCTION("""COMPUTED_VALUE"""),45.0)</f>
        <v>45</v>
      </c>
      <c r="DI3" s="3">
        <f>IFERROR(__xludf.DUMMYFUNCTION("""COMPUTED_VALUE"""),45.0)</f>
        <v>45</v>
      </c>
      <c r="DJ3" s="3">
        <f>IFERROR(__xludf.DUMMYFUNCTION("""COMPUTED_VALUE"""),45.0)</f>
        <v>45</v>
      </c>
      <c r="DK3" s="3">
        <f>IFERROR(__xludf.DUMMYFUNCTION("""COMPUTED_VALUE"""),45.0)</f>
        <v>45</v>
      </c>
      <c r="DL3" s="3">
        <f>IFERROR(__xludf.DUMMYFUNCTION("""COMPUTED_VALUE"""),59.0)</f>
        <v>59</v>
      </c>
      <c r="DM3" s="3">
        <f>IFERROR(__xludf.DUMMYFUNCTION("""COMPUTED_VALUE"""),59.0)</f>
        <v>59</v>
      </c>
      <c r="DN3" s="3">
        <f>IFERROR(__xludf.DUMMYFUNCTION("""COMPUTED_VALUE"""),56.0)</f>
        <v>56</v>
      </c>
      <c r="DO3" s="3">
        <f>IFERROR(__xludf.DUMMYFUNCTION("""COMPUTED_VALUE"""),56.0)</f>
        <v>56</v>
      </c>
      <c r="DP3" s="3">
        <f>IFERROR(__xludf.DUMMYFUNCTION("""COMPUTED_VALUE"""),58.0)</f>
        <v>58</v>
      </c>
      <c r="DQ3" s="3">
        <f>IFERROR(__xludf.DUMMYFUNCTION("""COMPUTED_VALUE"""),58.0)</f>
        <v>58</v>
      </c>
      <c r="DR3" s="3">
        <f>IFERROR(__xludf.DUMMYFUNCTION("""COMPUTED_VALUE"""),29.0)</f>
        <v>29</v>
      </c>
      <c r="DS3" s="3">
        <f>IFERROR(__xludf.DUMMYFUNCTION("""COMPUTED_VALUE"""),29.0)</f>
        <v>29</v>
      </c>
      <c r="DT3" s="3">
        <f>IFERROR(__xludf.DUMMYFUNCTION("""COMPUTED_VALUE"""),19.0)</f>
        <v>19</v>
      </c>
      <c r="DU3" s="3">
        <f>IFERROR(__xludf.DUMMYFUNCTION("""COMPUTED_VALUE"""),19.0)</f>
        <v>19</v>
      </c>
      <c r="DV3" s="3">
        <f>IFERROR(__xludf.DUMMYFUNCTION("""COMPUTED_VALUE"""),65.0)</f>
        <v>65</v>
      </c>
      <c r="DW3" s="3">
        <f>IFERROR(__xludf.DUMMYFUNCTION("""COMPUTED_VALUE"""),65.0)</f>
        <v>65</v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  <c r="EB3" s="3" t="str">
        <f>IFERROR(__xludf.DUMMYFUNCTION("""COMPUTED_VALUE"""),"")</f>
        <v/>
      </c>
      <c r="EC3" s="3" t="str">
        <f>IFERROR(__xludf.DUMMYFUNCTION("""COMPUTED_VALUE"""),"")</f>
        <v/>
      </c>
      <c r="ED3" s="3" t="str">
        <f>IFERROR(__xludf.DUMMYFUNCTION("""COMPUTED_VALUE"""),"")</f>
        <v/>
      </c>
      <c r="EE3" s="3" t="str">
        <f>IFERROR(__xludf.DUMMYFUNCTION("""COMPUTED_VALUE"""),"")</f>
        <v/>
      </c>
      <c r="EF3" s="3" t="str">
        <f>IFERROR(__xludf.DUMMYFUNCTION("""COMPUTED_VALUE"""),"")</f>
        <v/>
      </c>
      <c r="EG3" s="3" t="str">
        <f>IFERROR(__xludf.DUMMYFUNCTION("""COMPUTED_VALUE"""),"")</f>
        <v/>
      </c>
      <c r="EH3" s="3" t="str">
        <f>IFERROR(__xludf.DUMMYFUNCTION("""COMPUTED_VALUE"""),"")</f>
        <v/>
      </c>
      <c r="EI3" s="3" t="str">
        <f>IFERROR(__xludf.DUMMYFUNCTION("""COMPUTED_VALUE"""),"")</f>
        <v/>
      </c>
      <c r="EJ3" s="3" t="str">
        <f>IFERROR(__xludf.DUMMYFUNCTION("""COMPUTED_VALUE"""),"")</f>
        <v/>
      </c>
      <c r="EK3" s="3" t="str">
        <f>IFERROR(__xludf.DUMMYFUNCTION("""COMPUTED_VALUE"""),"")</f>
        <v/>
      </c>
      <c r="EL3" s="3" t="str">
        <f>IFERROR(__xludf.DUMMYFUNCTION("""COMPUTED_VALUE"""),"")</f>
        <v/>
      </c>
      <c r="EM3" s="3" t="str">
        <f>IFERROR(__xludf.DUMMYFUNCTION("""COMPUTED_VALUE"""),"")</f>
        <v/>
      </c>
      <c r="EN3" s="3" t="str">
        <f>IFERROR(__xludf.DUMMYFUNCTION("""COMPUTED_VALUE"""),"")</f>
        <v/>
      </c>
      <c r="EO3" s="3" t="str">
        <f>IFERROR(__xludf.DUMMYFUNCTION("""COMPUTED_VALUE"""),"")</f>
        <v/>
      </c>
      <c r="EP3" s="3" t="str">
        <f>IFERROR(__xludf.DUMMYFUNCTION("""COMPUTED_VALUE"""),"")</f>
        <v/>
      </c>
      <c r="EQ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 t="str">
        <f>IFERROR(__xludf.DUMMYFUNCTION("""COMPUTED_VALUE"""),"")</f>
        <v/>
      </c>
      <c r="D4" s="3">
        <f>IFERROR(__xludf.DUMMYFUNCTION("""COMPUTED_VALUE"""),18.0)</f>
        <v>18</v>
      </c>
      <c r="E4" s="3">
        <f>IFERROR(__xludf.DUMMYFUNCTION("""COMPUTED_VALUE"""),18.0)</f>
        <v>18</v>
      </c>
      <c r="F4" s="3">
        <f>IFERROR(__xludf.DUMMYFUNCTION("""COMPUTED_VALUE"""),16.0)</f>
        <v>16</v>
      </c>
      <c r="G4" s="3">
        <f>IFERROR(__xludf.DUMMYFUNCTION("""COMPUTED_VALUE"""),16.0)</f>
        <v>16</v>
      </c>
      <c r="H4" s="3">
        <f>IFERROR(__xludf.DUMMYFUNCTION("""COMPUTED_VALUE"""),100.0)</f>
        <v>100</v>
      </c>
      <c r="I4" s="3">
        <f>IFERROR(__xludf.DUMMYFUNCTION("""COMPUTED_VALUE"""),100.0)</f>
        <v>100</v>
      </c>
      <c r="J4" s="3">
        <f>IFERROR(__xludf.DUMMYFUNCTION("""COMPUTED_VALUE"""),100.0)</f>
        <v>100</v>
      </c>
      <c r="K4" s="3">
        <f>IFERROR(__xludf.DUMMYFUNCTION("""COMPUTED_VALUE"""),100.0)</f>
        <v>100</v>
      </c>
      <c r="L4" s="3">
        <f>IFERROR(__xludf.DUMMYFUNCTION("""COMPUTED_VALUE"""),39.0)</f>
        <v>39</v>
      </c>
      <c r="M4" s="3">
        <f>IFERROR(__xludf.DUMMYFUNCTION("""COMPUTED_VALUE"""),39.0)</f>
        <v>39</v>
      </c>
      <c r="N4" s="3">
        <f>IFERROR(__xludf.DUMMYFUNCTION("""COMPUTED_VALUE"""),78.0)</f>
        <v>78</v>
      </c>
      <c r="O4" s="3">
        <f>IFERROR(__xludf.DUMMYFUNCTION("""COMPUTED_VALUE"""),78.0)</f>
        <v>78</v>
      </c>
      <c r="P4" s="3">
        <f>IFERROR(__xludf.DUMMYFUNCTION("""COMPUTED_VALUE"""),55.0)</f>
        <v>55</v>
      </c>
      <c r="Q4" s="3">
        <f>IFERROR(__xludf.DUMMYFUNCTION("""COMPUTED_VALUE"""),55.0)</f>
        <v>55</v>
      </c>
      <c r="R4" s="3">
        <f>IFERROR(__xludf.DUMMYFUNCTION("""COMPUTED_VALUE"""),9.0)</f>
        <v>9</v>
      </c>
      <c r="S4" s="3">
        <f>IFERROR(__xludf.DUMMYFUNCTION("""COMPUTED_VALUE"""),9.0)</f>
        <v>9</v>
      </c>
      <c r="T4" s="3">
        <f>IFERROR(__xludf.DUMMYFUNCTION("""COMPUTED_VALUE"""),8.0)</f>
        <v>8</v>
      </c>
      <c r="U4" s="3">
        <f>IFERROR(__xludf.DUMMYFUNCTION("""COMPUTED_VALUE"""),8.0)</f>
        <v>8</v>
      </c>
      <c r="V4" s="3">
        <f>IFERROR(__xludf.DUMMYFUNCTION("""COMPUTED_VALUE"""),11.0)</f>
        <v>11</v>
      </c>
      <c r="W4" s="3">
        <f>IFERROR(__xludf.DUMMYFUNCTION("""COMPUTED_VALUE"""),11.0)</f>
        <v>11</v>
      </c>
      <c r="X4" s="3">
        <f>IFERROR(__xludf.DUMMYFUNCTION("""COMPUTED_VALUE"""),32.0)</f>
        <v>32</v>
      </c>
      <c r="Y4" s="3">
        <f>IFERROR(__xludf.DUMMYFUNCTION("""COMPUTED_VALUE"""),32.0)</f>
        <v>32</v>
      </c>
      <c r="Z4" s="3">
        <f>IFERROR(__xludf.DUMMYFUNCTION("""COMPUTED_VALUE"""),17.0)</f>
        <v>17</v>
      </c>
      <c r="AA4" s="3">
        <f>IFERROR(__xludf.DUMMYFUNCTION("""COMPUTED_VALUE"""),17.0)</f>
        <v>17</v>
      </c>
      <c r="AB4" s="3">
        <f>IFERROR(__xludf.DUMMYFUNCTION("""COMPUTED_VALUE"""),17.0)</f>
        <v>17</v>
      </c>
      <c r="AC4" s="3">
        <f>IFERROR(__xludf.DUMMYFUNCTION("""COMPUTED_VALUE"""),17.0)</f>
        <v>17</v>
      </c>
      <c r="AD4" s="3">
        <f>IFERROR(__xludf.DUMMYFUNCTION("""COMPUTED_VALUE"""),5.0)</f>
        <v>5</v>
      </c>
      <c r="AE4" s="3">
        <f>IFERROR(__xludf.DUMMYFUNCTION("""COMPUTED_VALUE"""),5.0)</f>
        <v>5</v>
      </c>
      <c r="AF4" s="3">
        <f>IFERROR(__xludf.DUMMYFUNCTION("""COMPUTED_VALUE"""),3.0)</f>
        <v>3</v>
      </c>
      <c r="AG4" s="3">
        <f>IFERROR(__xludf.DUMMYFUNCTION("""COMPUTED_VALUE"""),3.0)</f>
        <v>3</v>
      </c>
      <c r="AH4" s="3">
        <f>IFERROR(__xludf.DUMMYFUNCTION("""COMPUTED_VALUE"""),8.0)</f>
        <v>8</v>
      </c>
      <c r="AI4" s="3">
        <f>IFERROR(__xludf.DUMMYFUNCTION("""COMPUTED_VALUE"""),8.0)</f>
        <v>8</v>
      </c>
      <c r="AJ4" s="3">
        <f>IFERROR(__xludf.DUMMYFUNCTION("""COMPUTED_VALUE"""),11.0)</f>
        <v>11</v>
      </c>
      <c r="AK4" s="3">
        <f>IFERROR(__xludf.DUMMYFUNCTION("""COMPUTED_VALUE"""),11.0)</f>
        <v>11</v>
      </c>
      <c r="AL4" s="3">
        <f>IFERROR(__xludf.DUMMYFUNCTION("""COMPUTED_VALUE"""),3.0)</f>
        <v>3</v>
      </c>
      <c r="AM4" s="3">
        <f>IFERROR(__xludf.DUMMYFUNCTION("""COMPUTED_VALUE"""),3.0)</f>
        <v>3</v>
      </c>
      <c r="AN4" s="3">
        <f>IFERROR(__xludf.DUMMYFUNCTION("""COMPUTED_VALUE"""),8.0)</f>
        <v>8</v>
      </c>
      <c r="AO4" s="3">
        <f>IFERROR(__xludf.DUMMYFUNCTION("""COMPUTED_VALUE"""),8.0)</f>
        <v>8</v>
      </c>
      <c r="AP4" s="3">
        <f>IFERROR(__xludf.DUMMYFUNCTION("""COMPUTED_VALUE"""),32.0)</f>
        <v>32</v>
      </c>
      <c r="AQ4" s="3">
        <f>IFERROR(__xludf.DUMMYFUNCTION("""COMPUTED_VALUE"""),32.0)</f>
        <v>32</v>
      </c>
      <c r="AR4" s="3">
        <f>IFERROR(__xludf.DUMMYFUNCTION("""COMPUTED_VALUE"""),29.0)</f>
        <v>29</v>
      </c>
      <c r="AS4" s="3">
        <f>IFERROR(__xludf.DUMMYFUNCTION("""COMPUTED_VALUE"""),29.0)</f>
        <v>29</v>
      </c>
      <c r="AT4" s="3">
        <f>IFERROR(__xludf.DUMMYFUNCTION("""COMPUTED_VALUE"""),15.0)</f>
        <v>15</v>
      </c>
      <c r="AU4" s="3">
        <f>IFERROR(__xludf.DUMMYFUNCTION("""COMPUTED_VALUE"""),15.0)</f>
        <v>15</v>
      </c>
      <c r="AV4" s="3">
        <f>IFERROR(__xludf.DUMMYFUNCTION("""COMPUTED_VALUE"""),11.0)</f>
        <v>11</v>
      </c>
      <c r="AW4" s="3">
        <f>IFERROR(__xludf.DUMMYFUNCTION("""COMPUTED_VALUE"""),11.0)</f>
        <v>11</v>
      </c>
      <c r="AX4" s="3">
        <f>IFERROR(__xludf.DUMMYFUNCTION("""COMPUTED_VALUE"""),11.0)</f>
        <v>11</v>
      </c>
      <c r="AY4" s="3">
        <f>IFERROR(__xludf.DUMMYFUNCTION("""COMPUTED_VALUE"""),11.0)</f>
        <v>11</v>
      </c>
      <c r="AZ4" s="3">
        <f>IFERROR(__xludf.DUMMYFUNCTION("""COMPUTED_VALUE"""),13.0)</f>
        <v>13</v>
      </c>
      <c r="BA4" s="3">
        <f>IFERROR(__xludf.DUMMYFUNCTION("""COMPUTED_VALUE"""),13.0)</f>
        <v>13</v>
      </c>
      <c r="BB4" s="3">
        <f>IFERROR(__xludf.DUMMYFUNCTION("""COMPUTED_VALUE"""),16.0)</f>
        <v>16</v>
      </c>
      <c r="BC4" s="3">
        <f>IFERROR(__xludf.DUMMYFUNCTION("""COMPUTED_VALUE"""),16.0)</f>
        <v>16</v>
      </c>
      <c r="BD4" s="3">
        <f>IFERROR(__xludf.DUMMYFUNCTION("""COMPUTED_VALUE"""),74.0)</f>
        <v>74</v>
      </c>
      <c r="BE4" s="3">
        <f>IFERROR(__xludf.DUMMYFUNCTION("""COMPUTED_VALUE"""),74.0)</f>
        <v>74</v>
      </c>
      <c r="BF4" s="3">
        <f>IFERROR(__xludf.DUMMYFUNCTION("""COMPUTED_VALUE"""),24.0)</f>
        <v>24</v>
      </c>
      <c r="BG4" s="3">
        <f>IFERROR(__xludf.DUMMYFUNCTION("""COMPUTED_VALUE"""),24.0)</f>
        <v>24</v>
      </c>
      <c r="BH4" s="3">
        <f>IFERROR(__xludf.DUMMYFUNCTION("""COMPUTED_VALUE"""),24.0)</f>
        <v>24</v>
      </c>
      <c r="BI4" s="3">
        <f>IFERROR(__xludf.DUMMYFUNCTION("""COMPUTED_VALUE"""),24.0)</f>
        <v>24</v>
      </c>
      <c r="BJ4" s="3">
        <f>IFERROR(__xludf.DUMMYFUNCTION("""COMPUTED_VALUE"""),33.0)</f>
        <v>33</v>
      </c>
      <c r="BK4" s="3">
        <f>IFERROR(__xludf.DUMMYFUNCTION("""COMPUTED_VALUE"""),33.0)</f>
        <v>33</v>
      </c>
      <c r="BL4" s="3">
        <f>IFERROR(__xludf.DUMMYFUNCTION("""COMPUTED_VALUE"""),26.0)</f>
        <v>26</v>
      </c>
      <c r="BM4" s="3">
        <f>IFERROR(__xludf.DUMMYFUNCTION("""COMPUTED_VALUE"""),26.0)</f>
        <v>26</v>
      </c>
      <c r="BN4" s="3">
        <f>IFERROR(__xludf.DUMMYFUNCTION("""COMPUTED_VALUE"""),100.0)</f>
        <v>100</v>
      </c>
      <c r="BO4" s="3">
        <f>IFERROR(__xludf.DUMMYFUNCTION("""COMPUTED_VALUE"""),100.0)</f>
        <v>100</v>
      </c>
      <c r="BP4" s="3">
        <f>IFERROR(__xludf.DUMMYFUNCTION("""COMPUTED_VALUE"""),30.0)</f>
        <v>30</v>
      </c>
      <c r="BQ4" s="3">
        <f>IFERROR(__xludf.DUMMYFUNCTION("""COMPUTED_VALUE"""),30.0)</f>
        <v>30</v>
      </c>
      <c r="BR4" s="3">
        <f>IFERROR(__xludf.DUMMYFUNCTION("""COMPUTED_VALUE"""),30.0)</f>
        <v>30</v>
      </c>
      <c r="BS4" s="3">
        <f>IFERROR(__xludf.DUMMYFUNCTION("""COMPUTED_VALUE"""),30.0)</f>
        <v>30</v>
      </c>
      <c r="BT4" s="3">
        <f>IFERROR(__xludf.DUMMYFUNCTION("""COMPUTED_VALUE"""),35.0)</f>
        <v>35</v>
      </c>
      <c r="BU4" s="3">
        <f>IFERROR(__xludf.DUMMYFUNCTION("""COMPUTED_VALUE"""),35.0)</f>
        <v>35</v>
      </c>
      <c r="BV4" s="3">
        <f>IFERROR(__xludf.DUMMYFUNCTION("""COMPUTED_VALUE"""),34.0)</f>
        <v>34</v>
      </c>
      <c r="BW4" s="3">
        <f>IFERROR(__xludf.DUMMYFUNCTION("""COMPUTED_VALUE"""),34.0)</f>
        <v>34</v>
      </c>
      <c r="BX4" s="3">
        <f>IFERROR(__xludf.DUMMYFUNCTION("""COMPUTED_VALUE"""),18.0)</f>
        <v>18</v>
      </c>
      <c r="BY4" s="3">
        <f>IFERROR(__xludf.DUMMYFUNCTION("""COMPUTED_VALUE"""),18.0)</f>
        <v>18</v>
      </c>
      <c r="BZ4" s="3">
        <f>IFERROR(__xludf.DUMMYFUNCTION("""COMPUTED_VALUE"""),17.0)</f>
        <v>17</v>
      </c>
      <c r="CA4" s="3">
        <f>IFERROR(__xludf.DUMMYFUNCTION("""COMPUTED_VALUE"""),17.0)</f>
        <v>17</v>
      </c>
      <c r="CB4" s="3">
        <f>IFERROR(__xludf.DUMMYFUNCTION("""COMPUTED_VALUE"""),16.0)</f>
        <v>16</v>
      </c>
      <c r="CC4" s="3">
        <f>IFERROR(__xludf.DUMMYFUNCTION("""COMPUTED_VALUE"""),16.0)</f>
        <v>16</v>
      </c>
      <c r="CD4" s="3">
        <f>IFERROR(__xludf.DUMMYFUNCTION("""COMPUTED_VALUE"""),12.0)</f>
        <v>12</v>
      </c>
      <c r="CE4" s="3">
        <f>IFERROR(__xludf.DUMMYFUNCTION("""COMPUTED_VALUE"""),12.0)</f>
        <v>12</v>
      </c>
      <c r="CF4" s="3">
        <f>IFERROR(__xludf.DUMMYFUNCTION("""COMPUTED_VALUE"""),8.0)</f>
        <v>8</v>
      </c>
      <c r="CG4" s="3">
        <f>IFERROR(__xludf.DUMMYFUNCTION("""COMPUTED_VALUE"""),8.0)</f>
        <v>8</v>
      </c>
      <c r="CH4" s="3">
        <f>IFERROR(__xludf.DUMMYFUNCTION("""COMPUTED_VALUE"""),65.0)</f>
        <v>65</v>
      </c>
      <c r="CI4" s="3">
        <f>IFERROR(__xludf.DUMMYFUNCTION("""COMPUTED_VALUE"""),65.0)</f>
        <v>65</v>
      </c>
      <c r="CJ4" s="3">
        <f>IFERROR(__xludf.DUMMYFUNCTION("""COMPUTED_VALUE"""),100.0)</f>
        <v>100</v>
      </c>
      <c r="CK4" s="3">
        <f>IFERROR(__xludf.DUMMYFUNCTION("""COMPUTED_VALUE"""),100.0)</f>
        <v>100</v>
      </c>
      <c r="CL4" s="3">
        <f>IFERROR(__xludf.DUMMYFUNCTION("""COMPUTED_VALUE"""),66.0)</f>
        <v>66</v>
      </c>
      <c r="CM4" s="3">
        <f>IFERROR(__xludf.DUMMYFUNCTION("""COMPUTED_VALUE"""),66.0)</f>
        <v>66</v>
      </c>
      <c r="CN4" s="3">
        <f>IFERROR(__xludf.DUMMYFUNCTION("""COMPUTED_VALUE"""),68.0)</f>
        <v>68</v>
      </c>
      <c r="CO4" s="3">
        <f>IFERROR(__xludf.DUMMYFUNCTION("""COMPUTED_VALUE"""),68.0)</f>
        <v>68</v>
      </c>
      <c r="CP4" s="3">
        <f>IFERROR(__xludf.DUMMYFUNCTION("""COMPUTED_VALUE"""),40.0)</f>
        <v>40</v>
      </c>
      <c r="CQ4" s="3">
        <f>IFERROR(__xludf.DUMMYFUNCTION("""COMPUTED_VALUE"""),40.0)</f>
        <v>40</v>
      </c>
      <c r="CR4" s="3">
        <f>IFERROR(__xludf.DUMMYFUNCTION("""COMPUTED_VALUE"""),24.0)</f>
        <v>24</v>
      </c>
      <c r="CS4" s="3">
        <f>IFERROR(__xludf.DUMMYFUNCTION("""COMPUTED_VALUE"""),24.0)</f>
        <v>24</v>
      </c>
      <c r="CT4" s="3">
        <f>IFERROR(__xludf.DUMMYFUNCTION("""COMPUTED_VALUE"""),75.0)</f>
        <v>75</v>
      </c>
      <c r="CU4" s="3">
        <f>IFERROR(__xludf.DUMMYFUNCTION("""COMPUTED_VALUE"""),75.0)</f>
        <v>75</v>
      </c>
      <c r="CV4" s="3">
        <f>IFERROR(__xludf.DUMMYFUNCTION("""COMPUTED_VALUE"""),52.0)</f>
        <v>52</v>
      </c>
      <c r="CW4" s="3">
        <f>IFERROR(__xludf.DUMMYFUNCTION("""COMPUTED_VALUE"""),52.0)</f>
        <v>52</v>
      </c>
      <c r="CX4" s="3">
        <f>IFERROR(__xludf.DUMMYFUNCTION("""COMPUTED_VALUE"""),20.0)</f>
        <v>20</v>
      </c>
      <c r="CY4" s="3">
        <f>IFERROR(__xludf.DUMMYFUNCTION("""COMPUTED_VALUE"""),20.0)</f>
        <v>20</v>
      </c>
      <c r="CZ4" s="3">
        <f>IFERROR(__xludf.DUMMYFUNCTION("""COMPUTED_VALUE"""),29.0)</f>
        <v>29</v>
      </c>
      <c r="DA4" s="3">
        <f>IFERROR(__xludf.DUMMYFUNCTION("""COMPUTED_VALUE"""),29.0)</f>
        <v>29</v>
      </c>
      <c r="DB4" s="3">
        <f>IFERROR(__xludf.DUMMYFUNCTION("""COMPUTED_VALUE"""),94.0)</f>
        <v>94</v>
      </c>
      <c r="DC4" s="3">
        <f>IFERROR(__xludf.DUMMYFUNCTION("""COMPUTED_VALUE"""),94.0)</f>
        <v>94</v>
      </c>
      <c r="DD4" s="3">
        <f>IFERROR(__xludf.DUMMYFUNCTION("""COMPUTED_VALUE"""),29.0)</f>
        <v>29</v>
      </c>
      <c r="DE4" s="3">
        <f>IFERROR(__xludf.DUMMYFUNCTION("""COMPUTED_VALUE"""),29.0)</f>
        <v>29</v>
      </c>
      <c r="DF4" s="3">
        <f>IFERROR(__xludf.DUMMYFUNCTION("""COMPUTED_VALUE"""),27.0)</f>
        <v>27</v>
      </c>
      <c r="DG4" s="3">
        <f>IFERROR(__xludf.DUMMYFUNCTION("""COMPUTED_VALUE"""),27.0)</f>
        <v>27</v>
      </c>
      <c r="DH4" s="3">
        <f>IFERROR(__xludf.DUMMYFUNCTION("""COMPUTED_VALUE"""),13.0)</f>
        <v>13</v>
      </c>
      <c r="DI4" s="3">
        <f>IFERROR(__xludf.DUMMYFUNCTION("""COMPUTED_VALUE"""),13.0)</f>
        <v>13</v>
      </c>
      <c r="DJ4" s="3">
        <f>IFERROR(__xludf.DUMMYFUNCTION("""COMPUTED_VALUE"""),16.0)</f>
        <v>16</v>
      </c>
      <c r="DK4" s="3">
        <f>IFERROR(__xludf.DUMMYFUNCTION("""COMPUTED_VALUE"""),16.0)</f>
        <v>16</v>
      </c>
      <c r="DL4" s="3">
        <f>IFERROR(__xludf.DUMMYFUNCTION("""COMPUTED_VALUE"""),22.0)</f>
        <v>22</v>
      </c>
      <c r="DM4" s="3">
        <f>IFERROR(__xludf.DUMMYFUNCTION("""COMPUTED_VALUE"""),22.0)</f>
        <v>22</v>
      </c>
      <c r="DN4" s="3">
        <f>IFERROR(__xludf.DUMMYFUNCTION("""COMPUTED_VALUE"""),11.0)</f>
        <v>11</v>
      </c>
      <c r="DO4" s="3">
        <f>IFERROR(__xludf.DUMMYFUNCTION("""COMPUTED_VALUE"""),11.0)</f>
        <v>11</v>
      </c>
      <c r="DP4" s="3">
        <f>IFERROR(__xludf.DUMMYFUNCTION("""COMPUTED_VALUE"""),11.0)</f>
        <v>11</v>
      </c>
      <c r="DQ4" s="3">
        <f>IFERROR(__xludf.DUMMYFUNCTION("""COMPUTED_VALUE"""),11.0)</f>
        <v>11</v>
      </c>
      <c r="DR4" s="3">
        <f>IFERROR(__xludf.DUMMYFUNCTION("""COMPUTED_VALUE"""),12.0)</f>
        <v>12</v>
      </c>
      <c r="DS4" s="3">
        <f>IFERROR(__xludf.DUMMYFUNCTION("""COMPUTED_VALUE"""),12.0)</f>
        <v>12</v>
      </c>
      <c r="DT4" s="3">
        <f>IFERROR(__xludf.DUMMYFUNCTION("""COMPUTED_VALUE"""),4.0)</f>
        <v>4</v>
      </c>
      <c r="DU4" s="3">
        <f>IFERROR(__xludf.DUMMYFUNCTION("""COMPUTED_VALUE"""),4.0)</f>
        <v>4</v>
      </c>
      <c r="DV4" s="3">
        <f>IFERROR(__xludf.DUMMYFUNCTION("""COMPUTED_VALUE"""),12.0)</f>
        <v>12</v>
      </c>
      <c r="DW4" s="3">
        <f>IFERROR(__xludf.DUMMYFUNCTION("""COMPUTED_VALUE"""),12.0)</f>
        <v>12</v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  <c r="EB4" s="3" t="str">
        <f>IFERROR(__xludf.DUMMYFUNCTION("""COMPUTED_VALUE"""),"")</f>
        <v/>
      </c>
      <c r="EC4" s="3" t="str">
        <f>IFERROR(__xludf.DUMMYFUNCTION("""COMPUTED_VALUE"""),"")</f>
        <v/>
      </c>
      <c r="ED4" s="3" t="str">
        <f>IFERROR(__xludf.DUMMYFUNCTION("""COMPUTED_VALUE"""),"")</f>
        <v/>
      </c>
      <c r="EE4" s="3" t="str">
        <f>IFERROR(__xludf.DUMMYFUNCTION("""COMPUTED_VALUE"""),"")</f>
        <v/>
      </c>
      <c r="EF4" s="3" t="str">
        <f>IFERROR(__xludf.DUMMYFUNCTION("""COMPUTED_VALUE"""),"")</f>
        <v/>
      </c>
      <c r="EG4" s="3" t="str">
        <f>IFERROR(__xludf.DUMMYFUNCTION("""COMPUTED_VALUE"""),"")</f>
        <v/>
      </c>
      <c r="EH4" s="3" t="str">
        <f>IFERROR(__xludf.DUMMYFUNCTION("""COMPUTED_VALUE"""),"")</f>
        <v/>
      </c>
      <c r="EI4" s="3" t="str">
        <f>IFERROR(__xludf.DUMMYFUNCTION("""COMPUTED_VALUE"""),"")</f>
        <v/>
      </c>
      <c r="EJ4" s="3" t="str">
        <f>IFERROR(__xludf.DUMMYFUNCTION("""COMPUTED_VALUE"""),"")</f>
        <v/>
      </c>
      <c r="EK4" s="3" t="str">
        <f>IFERROR(__xludf.DUMMYFUNCTION("""COMPUTED_VALUE"""),"")</f>
        <v/>
      </c>
      <c r="EL4" s="3" t="str">
        <f>IFERROR(__xludf.DUMMYFUNCTION("""COMPUTED_VALUE"""),"")</f>
        <v/>
      </c>
      <c r="EM4" s="3" t="str">
        <f>IFERROR(__xludf.DUMMYFUNCTION("""COMPUTED_VALUE"""),"")</f>
        <v/>
      </c>
      <c r="EN4" s="3" t="str">
        <f>IFERROR(__xludf.DUMMYFUNCTION("""COMPUTED_VALUE"""),"")</f>
        <v/>
      </c>
      <c r="EO4" s="3" t="str">
        <f>IFERROR(__xludf.DUMMYFUNCTION("""COMPUTED_VALUE"""),"")</f>
        <v/>
      </c>
      <c r="EP4" s="3" t="str">
        <f>IFERROR(__xludf.DUMMYFUNCTION("""COMPUTED_VALUE"""),"")</f>
        <v/>
      </c>
      <c r="EQ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IFERROR(__xludf.DUMMYFUNCTION("query(importrange(""https://docs.google.com/spreadsheets/d/1Aimy31Zwh1I1xd64gnv2RK-m7I4loVcUHZuxh183vgI/edit#gid=1813723422"",""Vermont!A3:XX15""),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IFERROR(__xludf.DUMMYFUNCTION("""COMPUTED_VALUE"""),74.0)</f>
        <v>74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IFERROR(__xludf.DUMMYFUNCTION("""COMPUTED_VALUE"""),93.0)</f>
        <v>93</v>
      </c>
      <c r="Q2" s="3">
        <f>IFERROR(__xludf.DUMMYFUNCTION("""COMPUTED_VALUE"""),100.0)</f>
        <v>100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IFERROR(__xludf.DUMMYFUNCTION("""COMPUTED_VALUE"""),83.0)</f>
        <v>83</v>
      </c>
      <c r="U2" s="3">
        <f>IFERROR(__xludf.DUMMYFUNCTION("""COMPUTED_VALUE"""),93.0)</f>
        <v>93</v>
      </c>
      <c r="V2" s="3">
        <f>IFERROR(__xludf.DUMMYFUNCTION("""COMPUTED_VALUE"""),100.0)</f>
        <v>100</v>
      </c>
      <c r="W2" s="3">
        <f>IFERROR(__xludf.DUMMYFUNCTION("""COMPUTED_VALUE"""),100.0)</f>
        <v>100</v>
      </c>
      <c r="X2" s="3">
        <f>IFERROR(__xludf.DUMMYFUNCTION("""COMPUTED_VALUE"""),100.0)</f>
        <v>100</v>
      </c>
      <c r="Y2" s="3">
        <f>IFERROR(__xludf.DUMMYFUNCTION("""COMPUTED_VALUE"""),100.0)</f>
        <v>100</v>
      </c>
      <c r="Z2" s="3">
        <f>IFERROR(__xludf.DUMMYFUNCTION("""COMPUTED_VALUE"""),100.0)</f>
        <v>100</v>
      </c>
      <c r="AA2" s="3">
        <f>IFERROR(__xludf.DUMMYFUNCTION("""COMPUTED_VALUE"""),100.0)</f>
        <v>100</v>
      </c>
      <c r="AB2" s="3">
        <f>IFERROR(__xludf.DUMMYFUNCTION("""COMPUTED_VALUE"""),100.0)</f>
        <v>100</v>
      </c>
      <c r="AC2" s="3">
        <f>IFERROR(__xludf.DUMMYFUNCTION("""COMPUTED_VALUE"""),100.0)</f>
        <v>100</v>
      </c>
      <c r="AD2" s="3">
        <f>IFERROR(__xludf.DUMMYFUNCTION("""COMPUTED_VALUE"""),100.0)</f>
        <v>100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IFERROR(__xludf.DUMMYFUNCTION("""COMPUTED_VALUE"""),85.0)</f>
        <v>85</v>
      </c>
      <c r="AI2" s="3">
        <f>IFERROR(__xludf.DUMMYFUNCTION("""COMPUTED_VALUE"""),100.0)</f>
        <v>100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IFERROR(__xludf.DUMMYFUNCTION("""COMPUTED_VALUE"""),100.0)</f>
        <v>100</v>
      </c>
      <c r="AN2" s="3">
        <f>IFERROR(__xludf.DUMMYFUNCTION("""COMPUTED_VALUE"""),96.0)</f>
        <v>96</v>
      </c>
      <c r="AO2" s="3">
        <f>IFERROR(__xludf.DUMMYFUNCTION("""COMPUTED_VALUE"""),100.0)</f>
        <v>100</v>
      </c>
      <c r="AP2" s="3">
        <f>IFERROR(__xludf.DUMMYFUNCTION("""COMPUTED_VALUE"""),100.0)</f>
        <v>100</v>
      </c>
      <c r="AQ2" s="3">
        <f>IFERROR(__xludf.DUMMYFUNCTION("""COMPUTED_VALUE"""),100.0)</f>
        <v>100</v>
      </c>
      <c r="AR2" s="3">
        <f>IFERROR(__xludf.DUMMYFUNCTION("""COMPUTED_VALUE"""),100.0)</f>
        <v>100</v>
      </c>
      <c r="AS2" s="3">
        <f>IFERROR(__xludf.DUMMYFUNCTION("""COMPUTED_VALUE"""),87.0)</f>
        <v>87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IFERROR(__xludf.DUMMYFUNCTION("""COMPUTED_VALUE"""),100.0)</f>
        <v>100</v>
      </c>
      <c r="AX2" s="3">
        <f>IFERROR(__xludf.DUMMYFUNCTION("""COMPUTED_VALUE"""),100.0)</f>
        <v>100</v>
      </c>
      <c r="AY2" s="3">
        <f>IFERROR(__xludf.DUMMYFUNCTION("""COMPUTED_VALUE"""),100.0)</f>
        <v>100</v>
      </c>
      <c r="AZ2" s="3">
        <f>IFERROR(__xludf.DUMMYFUNCTION("""COMPUTED_VALUE"""),100.0)</f>
        <v>100</v>
      </c>
      <c r="BA2" s="3">
        <f>IFERROR(__xludf.DUMMYFUNCTION("""COMPUTED_VALUE"""),100.0)</f>
        <v>100</v>
      </c>
      <c r="BB2" s="3">
        <f>IFERROR(__xludf.DUMMYFUNCTION("""COMPUTED_VALUE"""),100.0)</f>
        <v>100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IFERROR(__xludf.DUMMYFUNCTION("""COMPUTED_VALUE"""),15.0)</f>
        <v>15</v>
      </c>
      <c r="D3" s="3">
        <f>IFERROR(__xludf.DUMMYFUNCTION("""COMPUTED_VALUE"""),13.0)</f>
        <v>13</v>
      </c>
      <c r="E3" s="3">
        <f>IFERROR(__xludf.DUMMYFUNCTION("""COMPUTED_VALUE"""),26.0)</f>
        <v>26</v>
      </c>
      <c r="F3" s="3">
        <f>IFERROR(__xludf.DUMMYFUNCTION("""COMPUTED_VALUE"""),36.0)</f>
        <v>36</v>
      </c>
      <c r="G3" s="3">
        <f>IFERROR(__xludf.DUMMYFUNCTION("""COMPUTED_VALUE"""),14.0)</f>
        <v>14</v>
      </c>
      <c r="H3" s="3">
        <f>IFERROR(__xludf.DUMMYFUNCTION("""COMPUTED_VALUE"""),9.0)</f>
        <v>9</v>
      </c>
      <c r="I3" s="3">
        <f>IFERROR(__xludf.DUMMYFUNCTION("""COMPUTED_VALUE"""),34.0)</f>
        <v>34</v>
      </c>
      <c r="J3" s="3">
        <f>IFERROR(__xludf.DUMMYFUNCTION("""COMPUTED_VALUE"""),12.0)</f>
        <v>12</v>
      </c>
      <c r="K3" s="3">
        <f>IFERROR(__xludf.DUMMYFUNCTION("""COMPUTED_VALUE"""),10.0)</f>
        <v>10</v>
      </c>
      <c r="L3" s="3">
        <f>IFERROR(__xludf.DUMMYFUNCTION("""COMPUTED_VALUE"""),6.0)</f>
        <v>6</v>
      </c>
      <c r="M3" s="3">
        <f>IFERROR(__xludf.DUMMYFUNCTION("""COMPUTED_VALUE"""),35.0)</f>
        <v>35</v>
      </c>
      <c r="N3" s="3">
        <f>IFERROR(__xludf.DUMMYFUNCTION("""COMPUTED_VALUE"""),23.0)</f>
        <v>23</v>
      </c>
      <c r="O3" s="3">
        <f>IFERROR(__xludf.DUMMYFUNCTION("""COMPUTED_VALUE"""),29.0)</f>
        <v>29</v>
      </c>
      <c r="P3" s="3">
        <f>IFERROR(__xludf.DUMMYFUNCTION("""COMPUTED_VALUE"""),100.0)</f>
        <v>100</v>
      </c>
      <c r="Q3" s="3">
        <f>IFERROR(__xludf.DUMMYFUNCTION("""COMPUTED_VALUE"""),58.0)</f>
        <v>58</v>
      </c>
      <c r="R3" s="3">
        <f>IFERROR(__xludf.DUMMYFUNCTION("""COMPUTED_VALUE"""),11.0)</f>
        <v>11</v>
      </c>
      <c r="S3" s="3">
        <f>IFERROR(__xludf.DUMMYFUNCTION("""COMPUTED_VALUE"""),33.0)</f>
        <v>33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IFERROR(__xludf.DUMMYFUNCTION("""COMPUTED_VALUE"""),71.0)</f>
        <v>71</v>
      </c>
      <c r="W3" s="3">
        <f>IFERROR(__xludf.DUMMYFUNCTION("""COMPUTED_VALUE"""),71.0)</f>
        <v>71</v>
      </c>
      <c r="X3" s="3">
        <f>IFERROR(__xludf.DUMMYFUNCTION("""COMPUTED_VALUE"""),25.0)</f>
        <v>25</v>
      </c>
      <c r="Y3" s="3">
        <f>IFERROR(__xludf.DUMMYFUNCTION("""COMPUTED_VALUE"""),47.0)</f>
        <v>47</v>
      </c>
      <c r="Z3" s="3">
        <f>IFERROR(__xludf.DUMMYFUNCTION("""COMPUTED_VALUE"""),87.0)</f>
        <v>87</v>
      </c>
      <c r="AA3" s="3">
        <f>IFERROR(__xludf.DUMMYFUNCTION("""COMPUTED_VALUE"""),50.0)</f>
        <v>50</v>
      </c>
      <c r="AB3" s="3">
        <f>IFERROR(__xludf.DUMMYFUNCTION("""COMPUTED_VALUE"""),37.0)</f>
        <v>37</v>
      </c>
      <c r="AC3" s="3">
        <f>IFERROR(__xludf.DUMMYFUNCTION("""COMPUTED_VALUE"""),92.0)</f>
        <v>92</v>
      </c>
      <c r="AD3" s="3">
        <f>IFERROR(__xludf.DUMMYFUNCTION("""COMPUTED_VALUE"""),34.0)</f>
        <v>34</v>
      </c>
      <c r="AE3" s="3">
        <f>IFERROR(__xludf.DUMMYFUNCTION("""COMPUTED_VALUE"""),66.0)</f>
        <v>66</v>
      </c>
      <c r="AF3" s="3">
        <f>IFERROR(__xludf.DUMMYFUNCTION("""COMPUTED_VALUE"""),27.0)</f>
        <v>27</v>
      </c>
      <c r="AG3" s="3">
        <f>IFERROR(__xludf.DUMMYFUNCTION("""COMPUTED_VALUE"""),30.0)</f>
        <v>30</v>
      </c>
      <c r="AH3" s="3">
        <f>IFERROR(__xludf.DUMMYFUNCTION("""COMPUTED_VALUE"""),61.0)</f>
        <v>61</v>
      </c>
      <c r="AI3" s="3">
        <f>IFERROR(__xludf.DUMMYFUNCTION("""COMPUTED_VALUE"""),74.0)</f>
        <v>74</v>
      </c>
      <c r="AJ3" s="3">
        <f>IFERROR(__xludf.DUMMYFUNCTION("""COMPUTED_VALUE"""),14.0)</f>
        <v>14</v>
      </c>
      <c r="AK3" s="3">
        <f>IFERROR(__xludf.DUMMYFUNCTION("""COMPUTED_VALUE"""),70.0)</f>
        <v>70</v>
      </c>
      <c r="AL3" s="3">
        <f>IFERROR(__xludf.DUMMYFUNCTION("""COMPUTED_VALUE"""),34.0)</f>
        <v>34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IFERROR(__xludf.DUMMYFUNCTION("""COMPUTED_VALUE"""),72.0)</f>
        <v>72</v>
      </c>
      <c r="AP3" s="3">
        <f>IFERROR(__xludf.DUMMYFUNCTION("""COMPUTED_VALUE"""),28.0)</f>
        <v>28</v>
      </c>
      <c r="AQ3" s="3">
        <f>IFERROR(__xludf.DUMMYFUNCTION("""COMPUTED_VALUE"""),26.0)</f>
        <v>26</v>
      </c>
      <c r="AR3" s="3">
        <f>IFERROR(__xludf.DUMMYFUNCTION("""COMPUTED_VALUE"""),42.0)</f>
        <v>42</v>
      </c>
      <c r="AS3" s="3">
        <f>IFERROR(__xludf.DUMMYFUNCTION("""COMPUTED_VALUE"""),29.0)</f>
        <v>29</v>
      </c>
      <c r="AT3" s="3">
        <f>IFERROR(__xludf.DUMMYFUNCTION("""COMPUTED_VALUE"""),17.0)</f>
        <v>17</v>
      </c>
      <c r="AU3" s="3">
        <f>IFERROR(__xludf.DUMMYFUNCTION("""COMPUTED_VALUE"""),43.0)</f>
        <v>43</v>
      </c>
      <c r="AV3" s="3">
        <f>IFERROR(__xludf.DUMMYFUNCTION("""COMPUTED_VALUE"""),28.0)</f>
        <v>28</v>
      </c>
      <c r="AW3" s="3">
        <f>IFERROR(__xludf.DUMMYFUNCTION("""COMPUTED_VALUE"""),58.0)</f>
        <v>58</v>
      </c>
      <c r="AX3" s="3">
        <f>IFERROR(__xludf.DUMMYFUNCTION("""COMPUTED_VALUE"""),60.0)</f>
        <v>60</v>
      </c>
      <c r="AY3" s="3">
        <f>IFERROR(__xludf.DUMMYFUNCTION("""COMPUTED_VALUE"""),53.0)</f>
        <v>53</v>
      </c>
      <c r="AZ3" s="3">
        <f>IFERROR(__xludf.DUMMYFUNCTION("""COMPUTED_VALUE"""),92.0)</f>
        <v>92</v>
      </c>
      <c r="BA3" s="3">
        <f>IFERROR(__xludf.DUMMYFUNCTION("""COMPUTED_VALUE"""),26.0)</f>
        <v>26</v>
      </c>
      <c r="BB3" s="3">
        <f>IFERROR(__xludf.DUMMYFUNCTION("""COMPUTED_VALUE"""),37.0)</f>
        <v>37</v>
      </c>
      <c r="BC3" s="3">
        <f>IFERROR(__xludf.DUMMYFUNCTION("""COMPUTED_VALUE"""),36.0)</f>
        <v>36</v>
      </c>
      <c r="BD3" s="3">
        <f>IFERROR(__xludf.DUMMYFUNCTION("""COMPUTED_VALUE"""),20.0)</f>
        <v>20</v>
      </c>
      <c r="BE3" s="3">
        <f>IFERROR(__xludf.DUMMYFUNCTION("""COMPUTED_VALUE"""),16.0)</f>
        <v>16</v>
      </c>
      <c r="BF3" s="3">
        <f>IFERROR(__xludf.DUMMYFUNCTION("""COMPUTED_VALUE"""),14.0)</f>
        <v>14</v>
      </c>
      <c r="BG3" s="3">
        <f>IFERROR(__xludf.DUMMYFUNCTION("""COMPUTED_VALUE"""),26.0)</f>
        <v>26</v>
      </c>
      <c r="BH3" s="3">
        <f>IFERROR(__xludf.DUMMYFUNCTION("""COMPUTED_VALUE"""),17.0)</f>
        <v>17</v>
      </c>
      <c r="BI3" s="3">
        <f>IFERROR(__xludf.DUMMYFUNCTION("""COMPUTED_VALUE"""),17.0)</f>
        <v>17</v>
      </c>
      <c r="BJ3" s="3">
        <f>IFERROR(__xludf.DUMMYFUNCTION("""COMPUTED_VALUE"""),19.0)</f>
        <v>19</v>
      </c>
      <c r="BK3" s="3">
        <f>IFERROR(__xludf.DUMMYFUNCTION("""COMPUTED_VALUE"""),15.0)</f>
        <v>15</v>
      </c>
      <c r="BL3" s="3">
        <f>IFERROR(__xludf.DUMMYFUNCTION("""COMPUTED_VALUE"""),34.0)</f>
        <v>34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IFERROR(__xludf.DUMMYFUNCTION("""COMPUTED_VALUE"""),15.0)</f>
        <v>15</v>
      </c>
      <c r="D4" s="3">
        <f>IFERROR(__xludf.DUMMYFUNCTION("""COMPUTED_VALUE"""),8.0)</f>
        <v>8</v>
      </c>
      <c r="E4" s="3">
        <f>IFERROR(__xludf.DUMMYFUNCTION("""COMPUTED_VALUE"""),100.0)</f>
        <v>100</v>
      </c>
      <c r="F4" s="3">
        <f>IFERROR(__xludf.DUMMYFUNCTION("""COMPUTED_VALUE"""),45.0)</f>
        <v>45</v>
      </c>
      <c r="G4" s="3">
        <f>IFERROR(__xludf.DUMMYFUNCTION("""COMPUTED_VALUE"""),11.0)</f>
        <v>11</v>
      </c>
      <c r="H4" s="3">
        <f>IFERROR(__xludf.DUMMYFUNCTION("""COMPUTED_VALUE"""),19.0)</f>
        <v>19</v>
      </c>
      <c r="I4" s="3">
        <f>IFERROR(__xludf.DUMMYFUNCTION("""COMPUTED_VALUE"""),34.0)</f>
        <v>34</v>
      </c>
      <c r="J4" s="3">
        <f>IFERROR(__xludf.DUMMYFUNCTION("""COMPUTED_VALUE"""),6.0)</f>
        <v>6</v>
      </c>
      <c r="K4" s="3">
        <f>IFERROR(__xludf.DUMMYFUNCTION("""COMPUTED_VALUE"""),7.0)</f>
        <v>7</v>
      </c>
      <c r="L4" s="3">
        <f>IFERROR(__xludf.DUMMYFUNCTION("""COMPUTED_VALUE"""),8.0)</f>
        <v>8</v>
      </c>
      <c r="M4" s="3">
        <f>IFERROR(__xludf.DUMMYFUNCTION("""COMPUTED_VALUE"""),8.0)</f>
        <v>8</v>
      </c>
      <c r="N4" s="3">
        <f>IFERROR(__xludf.DUMMYFUNCTION("""COMPUTED_VALUE"""),7.0)</f>
        <v>7</v>
      </c>
      <c r="O4" s="3">
        <f>IFERROR(__xludf.DUMMYFUNCTION("""COMPUTED_VALUE"""),14.0)</f>
        <v>14</v>
      </c>
      <c r="P4" s="3">
        <f>IFERROR(__xludf.DUMMYFUNCTION("""COMPUTED_VALUE"""),11.0)</f>
        <v>11</v>
      </c>
      <c r="Q4" s="3">
        <f>IFERROR(__xludf.DUMMYFUNCTION("""COMPUTED_VALUE"""),14.0)</f>
        <v>14</v>
      </c>
      <c r="R4" s="3">
        <f>IFERROR(__xludf.DUMMYFUNCTION("""COMPUTED_VALUE"""),8.0)</f>
        <v>8</v>
      </c>
      <c r="S4" s="3">
        <f>IFERROR(__xludf.DUMMYFUNCTION("""COMPUTED_VALUE"""),12.0)</f>
        <v>12</v>
      </c>
      <c r="T4" s="3">
        <f>IFERROR(__xludf.DUMMYFUNCTION("""COMPUTED_VALUE"""),11.0)</f>
        <v>11</v>
      </c>
      <c r="U4" s="3">
        <f>IFERROR(__xludf.DUMMYFUNCTION("""COMPUTED_VALUE"""),14.0)</f>
        <v>14</v>
      </c>
      <c r="V4" s="3">
        <f>IFERROR(__xludf.DUMMYFUNCTION("""COMPUTED_VALUE"""),29.0)</f>
        <v>29</v>
      </c>
      <c r="W4" s="3">
        <f>IFERROR(__xludf.DUMMYFUNCTION("""COMPUTED_VALUE"""),14.0)</f>
        <v>14</v>
      </c>
      <c r="X4" s="3">
        <f>IFERROR(__xludf.DUMMYFUNCTION("""COMPUTED_VALUE"""),9.0)</f>
        <v>9</v>
      </c>
      <c r="Y4" s="3">
        <f>IFERROR(__xludf.DUMMYFUNCTION("""COMPUTED_VALUE"""),9.0)</f>
        <v>9</v>
      </c>
      <c r="Z4" s="3">
        <f>IFERROR(__xludf.DUMMYFUNCTION("""COMPUTED_VALUE"""),13.0)</f>
        <v>13</v>
      </c>
      <c r="AA4" s="3">
        <f>IFERROR(__xludf.DUMMYFUNCTION("""COMPUTED_VALUE"""),32.0)</f>
        <v>32</v>
      </c>
      <c r="AB4" s="3">
        <f>IFERROR(__xludf.DUMMYFUNCTION("""COMPUTED_VALUE"""),13.0)</f>
        <v>13</v>
      </c>
      <c r="AC4" s="3">
        <f>IFERROR(__xludf.DUMMYFUNCTION("""COMPUTED_VALUE"""),43.0)</f>
        <v>43</v>
      </c>
      <c r="AD4" s="3">
        <f>IFERROR(__xludf.DUMMYFUNCTION("""COMPUTED_VALUE"""),10.0)</f>
        <v>10</v>
      </c>
      <c r="AE4" s="3">
        <f>IFERROR(__xludf.DUMMYFUNCTION("""COMPUTED_VALUE"""),19.0)</f>
        <v>19</v>
      </c>
      <c r="AF4" s="3">
        <f>IFERROR(__xludf.DUMMYFUNCTION("""COMPUTED_VALUE"""),20.0)</f>
        <v>20</v>
      </c>
      <c r="AG4" s="3">
        <f>IFERROR(__xludf.DUMMYFUNCTION("""COMPUTED_VALUE"""),11.0)</f>
        <v>11</v>
      </c>
      <c r="AH4" s="3">
        <f>IFERROR(__xludf.DUMMYFUNCTION("""COMPUTED_VALUE"""),100.0)</f>
        <v>100</v>
      </c>
      <c r="AI4" s="3">
        <f>IFERROR(__xludf.DUMMYFUNCTION("""COMPUTED_VALUE"""),16.0)</f>
        <v>16</v>
      </c>
      <c r="AJ4" s="3">
        <f>IFERROR(__xludf.DUMMYFUNCTION("""COMPUTED_VALUE"""),9.0)</f>
        <v>9</v>
      </c>
      <c r="AK4" s="3">
        <f>IFERROR(__xludf.DUMMYFUNCTION("""COMPUTED_VALUE"""),23.0)</f>
        <v>23</v>
      </c>
      <c r="AL4" s="3">
        <f>IFERROR(__xludf.DUMMYFUNCTION("""COMPUTED_VALUE"""),18.0)</f>
        <v>18</v>
      </c>
      <c r="AM4" s="3">
        <f>IFERROR(__xludf.DUMMYFUNCTION("""COMPUTED_VALUE"""),34.0)</f>
        <v>34</v>
      </c>
      <c r="AN4" s="3">
        <f>IFERROR(__xludf.DUMMYFUNCTION("""COMPUTED_VALUE"""),20.0)</f>
        <v>20</v>
      </c>
      <c r="AO4" s="3">
        <f>IFERROR(__xludf.DUMMYFUNCTION("""COMPUTED_VALUE"""),19.0)</f>
        <v>19</v>
      </c>
      <c r="AP4" s="3">
        <f>IFERROR(__xludf.DUMMYFUNCTION("""COMPUTED_VALUE"""),16.0)</f>
        <v>16</v>
      </c>
      <c r="AQ4" s="3">
        <f>IFERROR(__xludf.DUMMYFUNCTION("""COMPUTED_VALUE"""),6.0)</f>
        <v>6</v>
      </c>
      <c r="AR4" s="3">
        <f>IFERROR(__xludf.DUMMYFUNCTION("""COMPUTED_VALUE"""),19.0)</f>
        <v>19</v>
      </c>
      <c r="AS4" s="3">
        <f>IFERROR(__xludf.DUMMYFUNCTION("""COMPUTED_VALUE"""),100.0)</f>
        <v>100</v>
      </c>
      <c r="AT4" s="3">
        <f>IFERROR(__xludf.DUMMYFUNCTION("""COMPUTED_VALUE"""),27.0)</f>
        <v>27</v>
      </c>
      <c r="AU4" s="3">
        <f>IFERROR(__xludf.DUMMYFUNCTION("""COMPUTED_VALUE"""),54.0)</f>
        <v>54</v>
      </c>
      <c r="AV4" s="3">
        <f>IFERROR(__xludf.DUMMYFUNCTION("""COMPUTED_VALUE"""),20.0)</f>
        <v>20</v>
      </c>
      <c r="AW4" s="3">
        <f>IFERROR(__xludf.DUMMYFUNCTION("""COMPUTED_VALUE"""),8.0)</f>
        <v>8</v>
      </c>
      <c r="AX4" s="3">
        <f>IFERROR(__xludf.DUMMYFUNCTION("""COMPUTED_VALUE"""),43.0)</f>
        <v>43</v>
      </c>
      <c r="AY4" s="3">
        <f>IFERROR(__xludf.DUMMYFUNCTION("""COMPUTED_VALUE"""),18.0)</f>
        <v>18</v>
      </c>
      <c r="AZ4" s="3">
        <f>IFERROR(__xludf.DUMMYFUNCTION("""COMPUTED_VALUE"""),56.0)</f>
        <v>56</v>
      </c>
      <c r="BA4" s="3">
        <f>IFERROR(__xludf.DUMMYFUNCTION("""COMPUTED_VALUE"""),22.0)</f>
        <v>22</v>
      </c>
      <c r="BB4" s="3">
        <f>IFERROR(__xludf.DUMMYFUNCTION("""COMPUTED_VALUE"""),51.0)</f>
        <v>51</v>
      </c>
      <c r="BC4" s="3">
        <f>IFERROR(__xludf.DUMMYFUNCTION("""COMPUTED_VALUE"""),13.0)</f>
        <v>13</v>
      </c>
      <c r="BD4" s="3">
        <f>IFERROR(__xludf.DUMMYFUNCTION("""COMPUTED_VALUE"""),11.0)</f>
        <v>11</v>
      </c>
      <c r="BE4" s="3">
        <f>IFERROR(__xludf.DUMMYFUNCTION("""COMPUTED_VALUE"""),9.0)</f>
        <v>9</v>
      </c>
      <c r="BF4" s="3">
        <f>IFERROR(__xludf.DUMMYFUNCTION("""COMPUTED_VALUE"""),7.0)</f>
        <v>7</v>
      </c>
      <c r="BG4" s="3">
        <f>IFERROR(__xludf.DUMMYFUNCTION("""COMPUTED_VALUE"""),10.0)</f>
        <v>10</v>
      </c>
      <c r="BH4" s="3">
        <f>IFERROR(__xludf.DUMMYFUNCTION("""COMPUTED_VALUE"""),8.0)</f>
        <v>8</v>
      </c>
      <c r="BI4" s="3">
        <f>IFERROR(__xludf.DUMMYFUNCTION("""COMPUTED_VALUE"""),12.0)</f>
        <v>12</v>
      </c>
      <c r="BJ4" s="3">
        <f>IFERROR(__xludf.DUMMYFUNCTION("""COMPUTED_VALUE"""),3.0)</f>
        <v>3</v>
      </c>
      <c r="BK4" s="3">
        <f>IFERROR(__xludf.DUMMYFUNCTION("""COMPUTED_VALUE"""),1.0)</f>
        <v>1</v>
      </c>
      <c r="BL4" s="3">
        <f>IFERROR(__xludf.DUMMYFUNCTION("""COMPUTED_VALUE"""),1.0)</f>
        <v>1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IFERROR(__xludf.DUMMYFUNCTION("query(importrange(""https://docs.google.com/spreadsheets/d/1Aimy31Zwh1I1xd64gnv2RK-m7I4loVcUHZuxh183vgI/edit#gid=1813723422"",""Washington!A3:XX15""),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IFERROR(__xludf.DUMMYFUNCTION("""COMPUTED_VALUE"""),26.0)</f>
        <v>26</v>
      </c>
      <c r="F2" s="3">
        <f>IFERROR(__xludf.DUMMYFUNCTION("""COMPUTED_VALUE"""),86.0)</f>
        <v>86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IFERROR(__xludf.DUMMYFUNCTION("""COMPUTED_VALUE"""),29.0)</f>
        <v>29</v>
      </c>
      <c r="Q2" s="3">
        <f>IFERROR(__xludf.DUMMYFUNCTION("""COMPUTED_VALUE"""),46.0)</f>
        <v>46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IFERROR(__xludf.DUMMYFUNCTION("""COMPUTED_VALUE"""),37.0)</f>
        <v>37</v>
      </c>
      <c r="U2" s="3">
        <f>IFERROR(__xludf.DUMMYFUNCTION("""COMPUTED_VALUE"""),56.0)</f>
        <v>56</v>
      </c>
      <c r="V2" s="3">
        <f>IFERROR(__xludf.DUMMYFUNCTION("""COMPUTED_VALUE"""),43.0)</f>
        <v>43</v>
      </c>
      <c r="W2" s="3">
        <f>IFERROR(__xludf.DUMMYFUNCTION("""COMPUTED_VALUE"""),61.0)</f>
        <v>61</v>
      </c>
      <c r="X2" s="3">
        <f>IFERROR(__xludf.DUMMYFUNCTION("""COMPUTED_VALUE"""),76.0)</f>
        <v>76</v>
      </c>
      <c r="Y2" s="3">
        <f>IFERROR(__xludf.DUMMYFUNCTION("""COMPUTED_VALUE"""),75.0)</f>
        <v>75</v>
      </c>
      <c r="Z2" s="3">
        <f>IFERROR(__xludf.DUMMYFUNCTION("""COMPUTED_VALUE"""),60.0)</f>
        <v>60</v>
      </c>
      <c r="AA2" s="3">
        <f>IFERROR(__xludf.DUMMYFUNCTION("""COMPUTED_VALUE"""),94.0)</f>
        <v>94</v>
      </c>
      <c r="AB2" s="3">
        <f>IFERROR(__xludf.DUMMYFUNCTION("""COMPUTED_VALUE"""),71.0)</f>
        <v>71</v>
      </c>
      <c r="AC2" s="3">
        <f>IFERROR(__xludf.DUMMYFUNCTION("""COMPUTED_VALUE"""),74.0)</f>
        <v>74</v>
      </c>
      <c r="AD2" s="3">
        <f>IFERROR(__xludf.DUMMYFUNCTION("""COMPUTED_VALUE"""),96.0)</f>
        <v>96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IFERROR(__xludf.DUMMYFUNCTION("""COMPUTED_VALUE"""),37.0)</f>
        <v>37</v>
      </c>
      <c r="AI2" s="3">
        <f>IFERROR(__xludf.DUMMYFUNCTION("""COMPUTED_VALUE"""),91.0)</f>
        <v>91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IFERROR(__xludf.DUMMYFUNCTION("""COMPUTED_VALUE"""),89.0)</f>
        <v>89</v>
      </c>
      <c r="AN2" s="3">
        <f>IFERROR(__xludf.DUMMYFUNCTION("""COMPUTED_VALUE"""),61.0)</f>
        <v>61</v>
      </c>
      <c r="AO2" s="3">
        <f>IFERROR(__xludf.DUMMYFUNCTION("""COMPUTED_VALUE"""),42.0)</f>
        <v>42</v>
      </c>
      <c r="AP2" s="3">
        <f>IFERROR(__xludf.DUMMYFUNCTION("""COMPUTED_VALUE"""),88.0)</f>
        <v>88</v>
      </c>
      <c r="AQ2" s="3">
        <f>IFERROR(__xludf.DUMMYFUNCTION("""COMPUTED_VALUE"""),100.0)</f>
        <v>100</v>
      </c>
      <c r="AR2" s="3">
        <f>IFERROR(__xludf.DUMMYFUNCTION("""COMPUTED_VALUE"""),84.0)</f>
        <v>84</v>
      </c>
      <c r="AS2" s="3">
        <f>IFERROR(__xludf.DUMMYFUNCTION("""COMPUTED_VALUE"""),51.0)</f>
        <v>51</v>
      </c>
      <c r="AT2" s="3">
        <f>IFERROR(__xludf.DUMMYFUNCTION("""COMPUTED_VALUE"""),88.0)</f>
        <v>88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IFERROR(__xludf.DUMMYFUNCTION("""COMPUTED_VALUE"""),77.0)</f>
        <v>77</v>
      </c>
      <c r="AX2" s="3">
        <f>IFERROR(__xludf.DUMMYFUNCTION("""COMPUTED_VALUE"""),100.0)</f>
        <v>100</v>
      </c>
      <c r="AY2" s="3">
        <f>IFERROR(__xludf.DUMMYFUNCTION("""COMPUTED_VALUE"""),70.0)</f>
        <v>70</v>
      </c>
      <c r="AZ2" s="3">
        <f>IFERROR(__xludf.DUMMYFUNCTION("""COMPUTED_VALUE"""),59.0)</f>
        <v>59</v>
      </c>
      <c r="BA2" s="3">
        <f>IFERROR(__xludf.DUMMYFUNCTION("""COMPUTED_VALUE"""),91.0)</f>
        <v>91</v>
      </c>
      <c r="BB2" s="3">
        <f>IFERROR(__xludf.DUMMYFUNCTION("""COMPUTED_VALUE"""),95.0)</f>
        <v>95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IFERROR(__xludf.DUMMYFUNCTION("""COMPUTED_VALUE"""),66.0)</f>
        <v>66</v>
      </c>
      <c r="D3" s="3">
        <f>IFERROR(__xludf.DUMMYFUNCTION("""COMPUTED_VALUE"""),78.0)</f>
        <v>78</v>
      </c>
      <c r="E3" s="3">
        <f>IFERROR(__xludf.DUMMYFUNCTION("""COMPUTED_VALUE"""),21.0)</f>
        <v>21</v>
      </c>
      <c r="F3" s="3">
        <f>IFERROR(__xludf.DUMMYFUNCTION("""COMPUTED_VALUE"""),74.0)</f>
        <v>74</v>
      </c>
      <c r="G3" s="3">
        <f>IFERROR(__xludf.DUMMYFUNCTION("""COMPUTED_VALUE"""),32.0)</f>
        <v>32</v>
      </c>
      <c r="H3" s="3">
        <f>IFERROR(__xludf.DUMMYFUNCTION("""COMPUTED_VALUE"""),51.0)</f>
        <v>51</v>
      </c>
      <c r="I3" s="3">
        <f>IFERROR(__xludf.DUMMYFUNCTION("""COMPUTED_VALUE"""),73.0)</f>
        <v>73</v>
      </c>
      <c r="J3" s="3">
        <f>IFERROR(__xludf.DUMMYFUNCTION("""COMPUTED_VALUE"""),22.0)</f>
        <v>22</v>
      </c>
      <c r="K3" s="3">
        <f>IFERROR(__xludf.DUMMYFUNCTION("""COMPUTED_VALUE"""),19.0)</f>
        <v>19</v>
      </c>
      <c r="L3" s="3">
        <f>IFERROR(__xludf.DUMMYFUNCTION("""COMPUTED_VALUE"""),39.0)</f>
        <v>39</v>
      </c>
      <c r="M3" s="3">
        <f>IFERROR(__xludf.DUMMYFUNCTION("""COMPUTED_VALUE"""),73.0)</f>
        <v>73</v>
      </c>
      <c r="N3" s="3">
        <f>IFERROR(__xludf.DUMMYFUNCTION("""COMPUTED_VALUE"""),78.0)</f>
        <v>78</v>
      </c>
      <c r="O3" s="3">
        <f>IFERROR(__xludf.DUMMYFUNCTION("""COMPUTED_VALUE"""),65.0)</f>
        <v>65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IFERROR(__xludf.DUMMYFUNCTION("""COMPUTED_VALUE"""),25.0)</f>
        <v>25</v>
      </c>
      <c r="S3" s="3">
        <f>IFERROR(__xludf.DUMMYFUNCTION("""COMPUTED_VALUE"""),64.0)</f>
        <v>64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IFERROR(__xludf.DUMMYFUNCTION("""COMPUTED_VALUE"""),76.0)</f>
        <v>76</v>
      </c>
      <c r="AF3" s="3">
        <f>IFERROR(__xludf.DUMMYFUNCTION("""COMPUTED_VALUE"""),73.0)</f>
        <v>73</v>
      </c>
      <c r="AG3" s="3">
        <f>IFERROR(__xludf.DUMMYFUNCTION("""COMPUTED_VALUE"""),35.0)</f>
        <v>35</v>
      </c>
      <c r="AH3" s="3">
        <f>IFERROR(__xludf.DUMMYFUNCTION("""COMPUTED_VALUE"""),49.0)</f>
        <v>49</v>
      </c>
      <c r="AI3" s="3">
        <f>IFERROR(__xludf.DUMMYFUNCTION("""COMPUTED_VALUE"""),100.0)</f>
        <v>100</v>
      </c>
      <c r="AJ3" s="3">
        <f>IFERROR(__xludf.DUMMYFUNCTION("""COMPUTED_VALUE"""),71.0)</f>
        <v>71</v>
      </c>
      <c r="AK3" s="3">
        <f>IFERROR(__xludf.DUMMYFUNCTION("""COMPUTED_VALUE"""),60.0)</f>
        <v>60</v>
      </c>
      <c r="AL3" s="3">
        <f>IFERROR(__xludf.DUMMYFUNCTION("""COMPUTED_VALUE"""),82.0)</f>
        <v>82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IFERROR(__xludf.DUMMYFUNCTION("""COMPUTED_VALUE"""),63.0)</f>
        <v>63</v>
      </c>
      <c r="AR3" s="3">
        <f>IFERROR(__xludf.DUMMYFUNCTION("""COMPUTED_VALUE"""),100.0)</f>
        <v>100</v>
      </c>
      <c r="AS3" s="3">
        <f>IFERROR(__xludf.DUMMYFUNCTION("""COMPUTED_VALUE"""),27.0)</f>
        <v>27</v>
      </c>
      <c r="AT3" s="3">
        <f>IFERROR(__xludf.DUMMYFUNCTION("""COMPUTED_VALUE"""),100.0)</f>
        <v>100</v>
      </c>
      <c r="AU3" s="3">
        <f>IFERROR(__xludf.DUMMYFUNCTION("""COMPUTED_VALUE"""),82.0)</f>
        <v>82</v>
      </c>
      <c r="AV3" s="3">
        <f>IFERROR(__xludf.DUMMYFUNCTION("""COMPUTED_VALUE"""),80.0)</f>
        <v>80</v>
      </c>
      <c r="AW3" s="3">
        <f>IFERROR(__xludf.DUMMYFUNCTION("""COMPUTED_VALUE"""),100.0)</f>
        <v>100</v>
      </c>
      <c r="AX3" s="3">
        <f>IFERROR(__xludf.DUMMYFUNCTION("""COMPUTED_VALUE"""),90.0)</f>
        <v>90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IFERROR(__xludf.DUMMYFUNCTION("""COMPUTED_VALUE"""),77.0)</f>
        <v>77</v>
      </c>
      <c r="BC3" s="3">
        <f>IFERROR(__xludf.DUMMYFUNCTION("""COMPUTED_VALUE"""),61.0)</f>
        <v>61</v>
      </c>
      <c r="BD3" s="3">
        <f>IFERROR(__xludf.DUMMYFUNCTION("""COMPUTED_VALUE"""),48.0)</f>
        <v>48</v>
      </c>
      <c r="BE3" s="3">
        <f>IFERROR(__xludf.DUMMYFUNCTION("""COMPUTED_VALUE"""),30.0)</f>
        <v>30</v>
      </c>
      <c r="BF3" s="3">
        <f>IFERROR(__xludf.DUMMYFUNCTION("""COMPUTED_VALUE"""),36.0)</f>
        <v>36</v>
      </c>
      <c r="BG3" s="3">
        <f>IFERROR(__xludf.DUMMYFUNCTION("""COMPUTED_VALUE"""),42.0)</f>
        <v>42</v>
      </c>
      <c r="BH3" s="3">
        <f>IFERROR(__xludf.DUMMYFUNCTION("""COMPUTED_VALUE"""),40.0)</f>
        <v>40</v>
      </c>
      <c r="BI3" s="3">
        <f>IFERROR(__xludf.DUMMYFUNCTION("""COMPUTED_VALUE"""),36.0)</f>
        <v>36</v>
      </c>
      <c r="BJ3" s="3">
        <f>IFERROR(__xludf.DUMMYFUNCTION("""COMPUTED_VALUE"""),14.0)</f>
        <v>14</v>
      </c>
      <c r="BK3" s="3">
        <f>IFERROR(__xludf.DUMMYFUNCTION("""COMPUTED_VALUE"""),17.0)</f>
        <v>17</v>
      </c>
      <c r="BL3" s="3">
        <f>IFERROR(__xludf.DUMMYFUNCTION("""COMPUTED_VALUE"""),46.0)</f>
        <v>46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IFERROR(__xludf.DUMMYFUNCTION("""COMPUTED_VALUE"""),11.0)</f>
        <v>11</v>
      </c>
      <c r="D4" s="3">
        <f>IFERROR(__xludf.DUMMYFUNCTION("""COMPUTED_VALUE"""),19.0)</f>
        <v>19</v>
      </c>
      <c r="E4" s="3">
        <f>IFERROR(__xludf.DUMMYFUNCTION("""COMPUTED_VALUE"""),100.0)</f>
        <v>100</v>
      </c>
      <c r="F4" s="3">
        <f>IFERROR(__xludf.DUMMYFUNCTION("""COMPUTED_VALUE"""),100.0)</f>
        <v>100</v>
      </c>
      <c r="G4" s="3">
        <f>IFERROR(__xludf.DUMMYFUNCTION("""COMPUTED_VALUE"""),31.0)</f>
        <v>31</v>
      </c>
      <c r="H4" s="3">
        <f>IFERROR(__xludf.DUMMYFUNCTION("""COMPUTED_VALUE"""),57.0)</f>
        <v>57</v>
      </c>
      <c r="I4" s="3">
        <f>IFERROR(__xludf.DUMMYFUNCTION("""COMPUTED_VALUE"""),56.0)</f>
        <v>56</v>
      </c>
      <c r="J4" s="3">
        <f>IFERROR(__xludf.DUMMYFUNCTION("""COMPUTED_VALUE"""),9.0)</f>
        <v>9</v>
      </c>
      <c r="K4" s="3">
        <f>IFERROR(__xludf.DUMMYFUNCTION("""COMPUTED_VALUE"""),11.0)</f>
        <v>11</v>
      </c>
      <c r="L4" s="3">
        <f>IFERROR(__xludf.DUMMYFUNCTION("""COMPUTED_VALUE"""),13.0)</f>
        <v>13</v>
      </c>
      <c r="M4" s="3">
        <f>IFERROR(__xludf.DUMMYFUNCTION("""COMPUTED_VALUE"""),24.0)</f>
        <v>24</v>
      </c>
      <c r="N4" s="3">
        <f>IFERROR(__xludf.DUMMYFUNCTION("""COMPUTED_VALUE"""),15.0)</f>
        <v>15</v>
      </c>
      <c r="O4" s="3">
        <f>IFERROR(__xludf.DUMMYFUNCTION("""COMPUTED_VALUE"""),20.0)</f>
        <v>20</v>
      </c>
      <c r="P4" s="3">
        <f>IFERROR(__xludf.DUMMYFUNCTION("""COMPUTED_VALUE"""),6.0)</f>
        <v>6</v>
      </c>
      <c r="Q4" s="3">
        <f>IFERROR(__xludf.DUMMYFUNCTION("""COMPUTED_VALUE"""),5.0)</f>
        <v>5</v>
      </c>
      <c r="R4" s="3">
        <f>IFERROR(__xludf.DUMMYFUNCTION("""COMPUTED_VALUE"""),6.0)</f>
        <v>6</v>
      </c>
      <c r="S4" s="3">
        <f>IFERROR(__xludf.DUMMYFUNCTION("""COMPUTED_VALUE"""),11.0)</f>
        <v>11</v>
      </c>
      <c r="T4" s="3">
        <f>IFERROR(__xludf.DUMMYFUNCTION("""COMPUTED_VALUE"""),3.0)</f>
        <v>3</v>
      </c>
      <c r="U4" s="3">
        <f>IFERROR(__xludf.DUMMYFUNCTION("""COMPUTED_VALUE"""),8.0)</f>
        <v>8</v>
      </c>
      <c r="V4" s="3">
        <f>IFERROR(__xludf.DUMMYFUNCTION("""COMPUTED_VALUE"""),41.0)</f>
        <v>41</v>
      </c>
      <c r="W4" s="3">
        <f>IFERROR(__xludf.DUMMYFUNCTION("""COMPUTED_VALUE"""),41.0)</f>
        <v>41</v>
      </c>
      <c r="X4" s="3">
        <f>IFERROR(__xludf.DUMMYFUNCTION("""COMPUTED_VALUE"""),22.0)</f>
        <v>22</v>
      </c>
      <c r="Y4" s="3">
        <f>IFERROR(__xludf.DUMMYFUNCTION("""COMPUTED_VALUE"""),15.0)</f>
        <v>15</v>
      </c>
      <c r="Z4" s="3">
        <f>IFERROR(__xludf.DUMMYFUNCTION("""COMPUTED_VALUE"""),17.0)</f>
        <v>17</v>
      </c>
      <c r="AA4" s="3">
        <f>IFERROR(__xludf.DUMMYFUNCTION("""COMPUTED_VALUE"""),14.0)</f>
        <v>14</v>
      </c>
      <c r="AB4" s="3">
        <f>IFERROR(__xludf.DUMMYFUNCTION("""COMPUTED_VALUE"""),14.0)</f>
        <v>14</v>
      </c>
      <c r="AC4" s="3">
        <f>IFERROR(__xludf.DUMMYFUNCTION("""COMPUTED_VALUE"""),81.0)</f>
        <v>81</v>
      </c>
      <c r="AD4" s="3">
        <f>IFERROR(__xludf.DUMMYFUNCTION("""COMPUTED_VALUE"""),41.0)</f>
        <v>41</v>
      </c>
      <c r="AE4" s="3">
        <f>IFERROR(__xludf.DUMMYFUNCTION("""COMPUTED_VALUE"""),44.0)</f>
        <v>44</v>
      </c>
      <c r="AF4" s="3">
        <f>IFERROR(__xludf.DUMMYFUNCTION("""COMPUTED_VALUE"""),41.0)</f>
        <v>41</v>
      </c>
      <c r="AG4" s="3">
        <f>IFERROR(__xludf.DUMMYFUNCTION("""COMPUTED_VALUE"""),39.0)</f>
        <v>39</v>
      </c>
      <c r="AH4" s="3">
        <f>IFERROR(__xludf.DUMMYFUNCTION("""COMPUTED_VALUE"""),100.0)</f>
        <v>100</v>
      </c>
      <c r="AI4" s="3">
        <f>IFERROR(__xludf.DUMMYFUNCTION("""COMPUTED_VALUE"""),37.0)</f>
        <v>37</v>
      </c>
      <c r="AJ4" s="3">
        <f>IFERROR(__xludf.DUMMYFUNCTION("""COMPUTED_VALUE"""),35.0)</f>
        <v>35</v>
      </c>
      <c r="AK4" s="3">
        <f>IFERROR(__xludf.DUMMYFUNCTION("""COMPUTED_VALUE"""),33.0)</f>
        <v>33</v>
      </c>
      <c r="AL4" s="3">
        <f>IFERROR(__xludf.DUMMYFUNCTION("""COMPUTED_VALUE"""),53.0)</f>
        <v>53</v>
      </c>
      <c r="AM4" s="3">
        <f>IFERROR(__xludf.DUMMYFUNCTION("""COMPUTED_VALUE"""),23.0)</f>
        <v>23</v>
      </c>
      <c r="AN4" s="3">
        <f>IFERROR(__xludf.DUMMYFUNCTION("""COMPUTED_VALUE"""),18.0)</f>
        <v>18</v>
      </c>
      <c r="AO4" s="3">
        <f>IFERROR(__xludf.DUMMYFUNCTION("""COMPUTED_VALUE"""),16.0)</f>
        <v>16</v>
      </c>
      <c r="AP4" s="3">
        <f>IFERROR(__xludf.DUMMYFUNCTION("""COMPUTED_VALUE"""),15.0)</f>
        <v>15</v>
      </c>
      <c r="AQ4" s="3">
        <f>IFERROR(__xludf.DUMMYFUNCTION("""COMPUTED_VALUE"""),8.0)</f>
        <v>8</v>
      </c>
      <c r="AR4" s="3">
        <f>IFERROR(__xludf.DUMMYFUNCTION("""COMPUTED_VALUE"""),67.0)</f>
        <v>67</v>
      </c>
      <c r="AS4" s="3">
        <f>IFERROR(__xludf.DUMMYFUNCTION("""COMPUTED_VALUE"""),100.0)</f>
        <v>100</v>
      </c>
      <c r="AT4" s="3">
        <f>IFERROR(__xludf.DUMMYFUNCTION("""COMPUTED_VALUE"""),86.0)</f>
        <v>86</v>
      </c>
      <c r="AU4" s="3">
        <f>IFERROR(__xludf.DUMMYFUNCTION("""COMPUTED_VALUE"""),68.0)</f>
        <v>68</v>
      </c>
      <c r="AV4" s="3">
        <f>IFERROR(__xludf.DUMMYFUNCTION("""COMPUTED_VALUE"""),49.0)</f>
        <v>49</v>
      </c>
      <c r="AW4" s="3">
        <f>IFERROR(__xludf.DUMMYFUNCTION("""COMPUTED_VALUE"""),20.0)</f>
        <v>20</v>
      </c>
      <c r="AX4" s="3">
        <f>IFERROR(__xludf.DUMMYFUNCTION("""COMPUTED_VALUE"""),98.0)</f>
        <v>98</v>
      </c>
      <c r="AY4" s="3">
        <f>IFERROR(__xludf.DUMMYFUNCTION("""COMPUTED_VALUE"""),65.0)</f>
        <v>65</v>
      </c>
      <c r="AZ4" s="3">
        <f>IFERROR(__xludf.DUMMYFUNCTION("""COMPUTED_VALUE"""),26.0)</f>
        <v>26</v>
      </c>
      <c r="BA4" s="3">
        <f>IFERROR(__xludf.DUMMYFUNCTION("""COMPUTED_VALUE"""),32.0)</f>
        <v>32</v>
      </c>
      <c r="BB4" s="3">
        <f>IFERROR(__xludf.DUMMYFUNCTION("""COMPUTED_VALUE"""),100.0)</f>
        <v>100</v>
      </c>
      <c r="BC4" s="3">
        <f>IFERROR(__xludf.DUMMYFUNCTION("""COMPUTED_VALUE"""),28.0)</f>
        <v>28</v>
      </c>
      <c r="BD4" s="3">
        <f>IFERROR(__xludf.DUMMYFUNCTION("""COMPUTED_VALUE"""),25.0)</f>
        <v>25</v>
      </c>
      <c r="BE4" s="3">
        <f>IFERROR(__xludf.DUMMYFUNCTION("""COMPUTED_VALUE"""),11.0)</f>
        <v>11</v>
      </c>
      <c r="BF4" s="3">
        <f>IFERROR(__xludf.DUMMYFUNCTION("""COMPUTED_VALUE"""),11.0)</f>
        <v>11</v>
      </c>
      <c r="BG4" s="3">
        <f>IFERROR(__xludf.DUMMYFUNCTION("""COMPUTED_VALUE"""),18.0)</f>
        <v>18</v>
      </c>
      <c r="BH4" s="3">
        <f>IFERROR(__xludf.DUMMYFUNCTION("""COMPUTED_VALUE"""),8.0)</f>
        <v>8</v>
      </c>
      <c r="BI4" s="3">
        <f>IFERROR(__xludf.DUMMYFUNCTION("""COMPUTED_VALUE"""),8.0)</f>
        <v>8</v>
      </c>
      <c r="BJ4" s="3">
        <f>IFERROR(__xludf.DUMMYFUNCTION("""COMPUTED_VALUE"""),5.0)</f>
        <v>5</v>
      </c>
      <c r="BK4" s="3">
        <f>IFERROR(__xludf.DUMMYFUNCTION("""COMPUTED_VALUE"""),4.0)</f>
        <v>4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</cols>
  <sheetData>
    <row r="1">
      <c r="A1" s="1" t="str">
        <f>IFERROR(__xludf.DUMMYFUNCTION("query(importrange(""https://docs.google.com/spreadsheets/d/1Aimy31Zwh1I1xd64gnv2RK-m7I4loVcUHZuxh183vgI/edit#gid=1813723422"",""Arizona!A3:XX15""), ""SELECT * WHERE Col1 is not NULL"")"),"candidates ")</f>
        <v>candidates </v>
      </c>
      <c r="B1" s="2" t="str">
        <f>IFERROR(__xludf.DUMMYFUNCTION("""COMPUTED_VALUE""")," 0")</f>
        <v> 0</v>
      </c>
      <c r="C1" s="2" t="str">
        <f>IFERROR(__xludf.DUMMYFUNCTION("""COMPUTED_VALUE"""),"01/02/2019 - 01/02/2019 ")</f>
        <v>01/02/2019 - 01/02/2019 </v>
      </c>
      <c r="D1" s="2" t="str">
        <f>IFERROR(__xludf.DUMMYFUNCTION("""COMPUTED_VALUE"""),"01/09/2019 - 01/09/2019 ")</f>
        <v>01/09/2019 - 01/09/2019 </v>
      </c>
      <c r="E1" s="2" t="str">
        <f>IFERROR(__xludf.DUMMYFUNCTION("""COMPUTED_VALUE"""),"01/16/2019 - 01/16/2019 ")</f>
        <v>01/16/2019 - 01/16/2019 </v>
      </c>
      <c r="F1" s="2" t="str">
        <f>IFERROR(__xludf.DUMMYFUNCTION("""COMPUTED_VALUE"""),"01/23/2019 - 01/23/2019 ")</f>
        <v>01/23/2019 - 01/23/2019 </v>
      </c>
      <c r="G1" s="2" t="str">
        <f>IFERROR(__xludf.DUMMYFUNCTION("""COMPUTED_VALUE"""),"01/30/2019 - 01/30/2019 ")</f>
        <v>01/30/2019 - 01/30/2019 </v>
      </c>
      <c r="H1" s="2" t="str">
        <f>IFERROR(__xludf.DUMMYFUNCTION("""COMPUTED_VALUE"""),"02/06/2019 - 02/06/2019 ")</f>
        <v>02/06/2019 - 02/06/2019 </v>
      </c>
      <c r="I1" s="2" t="str">
        <f>IFERROR(__xludf.DUMMYFUNCTION("""COMPUTED_VALUE"""),"02/13/2019 - 02/13/2019 ")</f>
        <v>02/13/2019 - 02/13/2019 </v>
      </c>
      <c r="J1" s="2" t="str">
        <f>IFERROR(__xludf.DUMMYFUNCTION("""COMPUTED_VALUE"""),"02/20/2019 - 02/20/2019 ")</f>
        <v>02/20/2019 - 02/20/2019 </v>
      </c>
      <c r="K1" s="2" t="str">
        <f>IFERROR(__xludf.DUMMYFUNCTION("""COMPUTED_VALUE"""),"02/27/2019 - 02/27/2019 ")</f>
        <v>02/27/2019 - 02/27/2019 </v>
      </c>
      <c r="L1" s="2" t="str">
        <f>IFERROR(__xludf.DUMMYFUNCTION("""COMPUTED_VALUE"""),"03/06/2019 - 03/06/2019 ")</f>
        <v>03/06/2019 - 03/06/2019 </v>
      </c>
      <c r="M1" s="2" t="str">
        <f>IFERROR(__xludf.DUMMYFUNCTION("""COMPUTED_VALUE"""),"03/13/2019 - 03/13/2019 ")</f>
        <v>03/13/2019 - 03/13/2019 </v>
      </c>
      <c r="N1" s="2" t="str">
        <f>IFERROR(__xludf.DUMMYFUNCTION("""COMPUTED_VALUE"""),"03/20/2019 - 03/20/2019 ")</f>
        <v>03/20/2019 - 03/20/2019 </v>
      </c>
      <c r="O1" s="2" t="str">
        <f>IFERROR(__xludf.DUMMYFUNCTION("""COMPUTED_VALUE"""),"03/27/2019 - 03/27/2019 ")</f>
        <v>03/27/2019 - 03/27/2019 </v>
      </c>
      <c r="P1" s="2" t="str">
        <f>IFERROR(__xludf.DUMMYFUNCTION("""COMPUTED_VALUE"""),"04/03/2019 - 04/03/2019 ")</f>
        <v>04/03/2019 - 04/03/2019 </v>
      </c>
      <c r="Q1" s="2" t="str">
        <f>IFERROR(__xludf.DUMMYFUNCTION("""COMPUTED_VALUE"""),"04/10/2019 - 04/10/2019 ")</f>
        <v>04/10/2019 - 04/10/2019 </v>
      </c>
      <c r="R1" s="2" t="str">
        <f>IFERROR(__xludf.DUMMYFUNCTION("""COMPUTED_VALUE"""),"04/17/2019 - 04/17/2019 ")</f>
        <v>04/17/2019 - 04/17/2019 </v>
      </c>
      <c r="S1" s="2" t="str">
        <f>IFERROR(__xludf.DUMMYFUNCTION("""COMPUTED_VALUE"""),"04/24/2019 - 04/24/2019 ")</f>
        <v>04/24/2019 - 04/24/2019 </v>
      </c>
      <c r="T1" s="2" t="str">
        <f>IFERROR(__xludf.DUMMYFUNCTION("""COMPUTED_VALUE"""),"05/01/2019 - 05/01/2019 ")</f>
        <v>05/01/2019 - 05/01/2019 </v>
      </c>
      <c r="U1" s="2" t="str">
        <f>IFERROR(__xludf.DUMMYFUNCTION("""COMPUTED_VALUE"""),"05/08/2019 - 05/08/2019 ")</f>
        <v>05/08/2019 - 05/08/2019 </v>
      </c>
      <c r="V1" s="2" t="str">
        <f>IFERROR(__xludf.DUMMYFUNCTION("""COMPUTED_VALUE"""),"05/15/2019 - 05/15/2019 ")</f>
        <v>05/15/2019 - 05/15/2019 </v>
      </c>
      <c r="W1" s="2" t="str">
        <f>IFERROR(__xludf.DUMMYFUNCTION("""COMPUTED_VALUE"""),"05/22/2019 - 05/22/2019 ")</f>
        <v>05/22/2019 - 05/22/2019 </v>
      </c>
      <c r="X1" s="2" t="str">
        <f>IFERROR(__xludf.DUMMYFUNCTION("""COMPUTED_VALUE"""),"05/29/2019 - 05/29/2019 ")</f>
        <v>05/29/2019 - 05/29/2019 </v>
      </c>
      <c r="Y1" s="2" t="str">
        <f>IFERROR(__xludf.DUMMYFUNCTION("""COMPUTED_VALUE"""),"06/05/2019 - 06/05/2019 ")</f>
        <v>06/05/2019 - 06/05/2019 </v>
      </c>
      <c r="Z1" s="2" t="str">
        <f>IFERROR(__xludf.DUMMYFUNCTION("""COMPUTED_VALUE"""),"06/12/2019 - 06/12/2019 ")</f>
        <v>06/12/2019 - 06/12/2019 </v>
      </c>
      <c r="AA1" s="2" t="str">
        <f>IFERROR(__xludf.DUMMYFUNCTION("""COMPUTED_VALUE"""),"06/19/2019 - 06/19/2019 ")</f>
        <v>06/19/2019 - 06/19/2019 </v>
      </c>
      <c r="AB1" s="2" t="str">
        <f>IFERROR(__xludf.DUMMYFUNCTION("""COMPUTED_VALUE"""),"06/26/2019 - 06/26/2019 ")</f>
        <v>06/26/2019 - 06/26/2019 </v>
      </c>
      <c r="AC1" s="2" t="str">
        <f>IFERROR(__xludf.DUMMYFUNCTION("""COMPUTED_VALUE"""),"07/03/2019 - 07/03/2019 ")</f>
        <v>07/03/2019 - 07/03/2019 </v>
      </c>
      <c r="AD1" s="2" t="str">
        <f>IFERROR(__xludf.DUMMYFUNCTION("""COMPUTED_VALUE"""),"07/10/2019 - 07/10/2019 ")</f>
        <v>07/10/2019 - 07/10/2019 </v>
      </c>
      <c r="AE1" s="2" t="str">
        <f>IFERROR(__xludf.DUMMYFUNCTION("""COMPUTED_VALUE"""),"07/17/2019 - 07/17/2019 ")</f>
        <v>07/17/2019 - 07/17/2019 </v>
      </c>
      <c r="AF1" s="2" t="str">
        <f>IFERROR(__xludf.DUMMYFUNCTION("""COMPUTED_VALUE"""),"07/24/2019 - 07/24/2019 ")</f>
        <v>07/24/2019 - 07/24/2019 </v>
      </c>
      <c r="AG1" s="2" t="str">
        <f>IFERROR(__xludf.DUMMYFUNCTION("""COMPUTED_VALUE"""),"07/31/2019 - 07/31/2019 ")</f>
        <v>07/31/2019 - 07/31/2019 </v>
      </c>
      <c r="AH1" s="2" t="str">
        <f>IFERROR(__xludf.DUMMYFUNCTION("""COMPUTED_VALUE"""),"08/07/2019 - 08/07/2019 ")</f>
        <v>08/07/2019 - 08/07/2019 </v>
      </c>
      <c r="AI1" s="2" t="str">
        <f>IFERROR(__xludf.DUMMYFUNCTION("""COMPUTED_VALUE"""),"08/14/2019 - 08/14/2019 ")</f>
        <v>08/14/2019 - 08/14/2019 </v>
      </c>
      <c r="AJ1" s="2" t="str">
        <f>IFERROR(__xludf.DUMMYFUNCTION("""COMPUTED_VALUE"""),"08/21/2019 - 08/21/2019 ")</f>
        <v>08/21/2019 - 08/21/2019 </v>
      </c>
      <c r="AK1" s="2" t="str">
        <f>IFERROR(__xludf.DUMMYFUNCTION("""COMPUTED_VALUE"""),"08/28/2019 - 08/28/2019 ")</f>
        <v>08/28/2019 - 08/28/2019 </v>
      </c>
      <c r="AL1" s="2" t="str">
        <f>IFERROR(__xludf.DUMMYFUNCTION("""COMPUTED_VALUE"""),"09/04/2019 - 09/04/2019 ")</f>
        <v>09/04/2019 - 09/04/2019 </v>
      </c>
      <c r="AM1" s="2" t="str">
        <f>IFERROR(__xludf.DUMMYFUNCTION("""COMPUTED_VALUE"""),"09/11/2019 - 09/11/2019 ")</f>
        <v>09/11/2019 - 09/11/2019 </v>
      </c>
      <c r="AN1" s="2" t="str">
        <f>IFERROR(__xludf.DUMMYFUNCTION("""COMPUTED_VALUE"""),"09/18/2019 - 09/18/2019 ")</f>
        <v>09/18/2019 - 09/18/2019 </v>
      </c>
      <c r="AO1" s="2" t="str">
        <f>IFERROR(__xludf.DUMMYFUNCTION("""COMPUTED_VALUE"""),"09/25/2019 - 09/25/2019 ")</f>
        <v>09/25/2019 - 09/25/2019 </v>
      </c>
      <c r="AP1" s="2" t="str">
        <f>IFERROR(__xludf.DUMMYFUNCTION("""COMPUTED_VALUE"""),"10/02/2019 - 10/02/2019 ")</f>
        <v>10/02/2019 - 10/02/2019 </v>
      </c>
      <c r="AQ1" s="2" t="str">
        <f>IFERROR(__xludf.DUMMYFUNCTION("""COMPUTED_VALUE"""),"10/09/2019 - 10/09/2019 ")</f>
        <v>10/09/2019 - 10/09/2019 </v>
      </c>
      <c r="AR1" s="2" t="str">
        <f>IFERROR(__xludf.DUMMYFUNCTION("""COMPUTED_VALUE"""),"10/16/2019 - 10/16/2019 ")</f>
        <v>10/16/2019 - 10/16/2019 </v>
      </c>
      <c r="AS1" s="2" t="str">
        <f>IFERROR(__xludf.DUMMYFUNCTION("""COMPUTED_VALUE"""),"10/23/2019 - 10/23/2019 ")</f>
        <v>10/23/2019 - 10/23/2019 </v>
      </c>
      <c r="AT1" s="2" t="str">
        <f>IFERROR(__xludf.DUMMYFUNCTION("""COMPUTED_VALUE"""),"10/30/2019 - 10/30/2019 ")</f>
        <v>10/30/2019 - 10/30/2019 </v>
      </c>
      <c r="AU1" s="2" t="str">
        <f>IFERROR(__xludf.DUMMYFUNCTION("""COMPUTED_VALUE"""),"11/06/2019 - 11/06/2019 ")</f>
        <v>11/06/2019 - 11/06/2019 </v>
      </c>
      <c r="AV1" s="2" t="str">
        <f>IFERROR(__xludf.DUMMYFUNCTION("""COMPUTED_VALUE"""),"11/13/2019 - 11/13/2019 ")</f>
        <v>11/13/2019 - 11/13/2019 </v>
      </c>
      <c r="AW1" s="2" t="str">
        <f>IFERROR(__xludf.DUMMYFUNCTION("""COMPUTED_VALUE"""),"11/20/2019 - 11/20/2019 ")</f>
        <v>11/20/2019 - 11/20/2019 </v>
      </c>
      <c r="AX1" s="2" t="str">
        <f>IFERROR(__xludf.DUMMYFUNCTION("""COMPUTED_VALUE"""),"11/27/2019 - 11/27/2019 ")</f>
        <v>11/27/2019 - 11/27/2019 </v>
      </c>
      <c r="AY1" s="2" t="str">
        <f>IFERROR(__xludf.DUMMYFUNCTION("""COMPUTED_VALUE"""),"12/04/2019 - 12/04/2019 ")</f>
        <v>12/04/2019 - 12/04/2019 </v>
      </c>
      <c r="AZ1" s="2" t="str">
        <f>IFERROR(__xludf.DUMMYFUNCTION("""COMPUTED_VALUE"""),"12/11/2019 - 12/11/2019 ")</f>
        <v>12/11/2019 - 12/11/2019 </v>
      </c>
      <c r="BA1" s="2" t="str">
        <f>IFERROR(__xludf.DUMMYFUNCTION("""COMPUTED_VALUE"""),"12/18/2019 - 12/18/2019 ")</f>
        <v>12/18/2019 - 12/18/2019 </v>
      </c>
      <c r="BB1" s="2" t="str">
        <f>IFERROR(__xludf.DUMMYFUNCTION("""COMPUTED_VALUE"""),"12/25/2019 - 12/25/2019 ")</f>
        <v>12/25/2019 - 12/25/2019 </v>
      </c>
      <c r="BC1" s="2" t="str">
        <f>IFERROR(__xludf.DUMMYFUNCTION("""COMPUTED_VALUE"""),"01/01/2020 - 01/01/2020 ")</f>
        <v>01/01/2020 - 01/01/2020 </v>
      </c>
      <c r="BD1" s="2" t="str">
        <f>IFERROR(__xludf.DUMMYFUNCTION("""COMPUTED_VALUE"""),"01/08/2020 - 01/08/2020 ")</f>
        <v>01/08/2020 - 01/08/2020 </v>
      </c>
      <c r="BE1" s="2" t="str">
        <f>IFERROR(__xludf.DUMMYFUNCTION("""COMPUTED_VALUE"""),"01/15/2020 - 01/15/2020 ")</f>
        <v>01/15/2020 - 01/15/2020 </v>
      </c>
      <c r="BF1" s="2" t="str">
        <f>IFERROR(__xludf.DUMMYFUNCTION("""COMPUTED_VALUE"""),"01/22/2020 - 01/22/2020 ")</f>
        <v>01/22/2020 - 01/22/2020 </v>
      </c>
      <c r="BG1" s="2" t="str">
        <f>IFERROR(__xludf.DUMMYFUNCTION("""COMPUTED_VALUE"""),"01/29/2020 - 01/29/2020 ")</f>
        <v>01/29/2020 - 01/29/2020 </v>
      </c>
      <c r="BH1" s="2" t="str">
        <f>IFERROR(__xludf.DUMMYFUNCTION("""COMPUTED_VALUE"""),"02/05/2020 - 02/05/2020 ")</f>
        <v>02/05/2020 - 02/05/2020 </v>
      </c>
      <c r="BI1" s="2" t="str">
        <f>IFERROR(__xludf.DUMMYFUNCTION("""COMPUTED_VALUE"""),"02/12/2020 - 02/12/2020 ")</f>
        <v>02/12/2020 - 02/12/2020 </v>
      </c>
      <c r="BJ1" s="2" t="str">
        <f>IFERROR(__xludf.DUMMYFUNCTION("""COMPUTED_VALUE"""),"02/19/2020 - 02/19/2020 ")</f>
        <v>02/19/2020 - 02/19/2020 </v>
      </c>
      <c r="BK1" s="2" t="str">
        <f>IFERROR(__xludf.DUMMYFUNCTION("""COMPUTED_VALUE"""),"02/26/2020 - 02/26/2020 ")</f>
        <v>02/26/2020 - 02/26/2020 </v>
      </c>
      <c r="BL1" s="2" t="str">
        <f>IFERROR(__xludf.DUMMYFUNCTION("""COMPUTED_VALUE"""),"03/04/2020 - 03/04/2020 ")</f>
        <v>03/04/2020 - 03/04/2020 </v>
      </c>
      <c r="BM1" s="2" t="str">
        <f>IFERROR(__xludf.DUMMYFUNCTION("""COMPUTED_VALUE""")," ")</f>
        <v> </v>
      </c>
      <c r="BN1" s="2" t="str">
        <f>IFERROR(__xludf.DUMMYFUNCTION("""COMPUTED_VALUE""")," ")</f>
        <v> </v>
      </c>
      <c r="BO1" s="2" t="str">
        <f>IFERROR(__xludf.DUMMYFUNCTION("""COMPUTED_VALUE""")," ")</f>
        <v> </v>
      </c>
      <c r="BP1" s="2" t="str">
        <f>IFERROR(__xludf.DUMMYFUNCTION("""COMPUTED_VALUE""")," ")</f>
        <v> </v>
      </c>
      <c r="BQ1" s="2" t="str">
        <f>IFERROR(__xludf.DUMMYFUNCTION("""COMPUTED_VALUE""")," ")</f>
        <v> </v>
      </c>
      <c r="BR1" s="2" t="str">
        <f>IFERROR(__xludf.DUMMYFUNCTION("""COMPUTED_VALUE""")," ")</f>
        <v> </v>
      </c>
      <c r="BS1" s="2" t="str">
        <f>IFERROR(__xludf.DUMMYFUNCTION("""COMPUTED_VALUE""")," ")</f>
        <v> </v>
      </c>
      <c r="BT1" s="2" t="str">
        <f>IFERROR(__xludf.DUMMYFUNCTION("""COMPUTED_VALUE""")," ")</f>
        <v> </v>
      </c>
      <c r="BU1" s="2" t="str">
        <f>IFERROR(__xludf.DUMMYFUNCTION("""COMPUTED_VALUE""")," ")</f>
        <v> </v>
      </c>
      <c r="BV1" s="2" t="str">
        <f>IFERROR(__xludf.DUMMYFUNCTION("""COMPUTED_VALUE""")," ")</f>
        <v> </v>
      </c>
      <c r="BW1" s="2" t="str">
        <f>IFERROR(__xludf.DUMMYFUNCTION("""COMPUTED_VALUE""")," ")</f>
        <v> </v>
      </c>
      <c r="BX1" s="2" t="str">
        <f>IFERROR(__xludf.DUMMYFUNCTION("""COMPUTED_VALUE""")," ")</f>
        <v> </v>
      </c>
      <c r="BY1" s="2" t="str">
        <f>IFERROR(__xludf.DUMMYFUNCTION("""COMPUTED_VALUE""")," ")</f>
        <v> </v>
      </c>
      <c r="BZ1" s="2" t="str">
        <f>IFERROR(__xludf.DUMMYFUNCTION("""COMPUTED_VALUE""")," ")</f>
        <v> </v>
      </c>
      <c r="CA1" s="2" t="str">
        <f>IFERROR(__xludf.DUMMYFUNCTION("""COMPUTED_VALUE""")," ")</f>
        <v> </v>
      </c>
      <c r="CB1" s="2" t="str">
        <f>IFERROR(__xludf.DUMMYFUNCTION("""COMPUTED_VALUE""")," ")</f>
        <v> </v>
      </c>
      <c r="CC1" s="2" t="str">
        <f>IFERROR(__xludf.DUMMYFUNCTION("""COMPUTED_VALUE""")," ")</f>
        <v> </v>
      </c>
      <c r="CD1" s="2" t="str">
        <f>IFERROR(__xludf.DUMMYFUNCTION("""COMPUTED_VALUE""")," ")</f>
        <v> </v>
      </c>
      <c r="CE1" s="2" t="str">
        <f>IFERROR(__xludf.DUMMYFUNCTION("""COMPUTED_VALUE""")," ")</f>
        <v> </v>
      </c>
      <c r="CF1" s="2" t="str">
        <f>IFERROR(__xludf.DUMMYFUNCTION("""COMPUTED_VALUE""")," ")</f>
        <v> </v>
      </c>
      <c r="CG1" s="2" t="str">
        <f>IFERROR(__xludf.DUMMYFUNCTION("""COMPUTED_VALUE""")," ")</f>
        <v> </v>
      </c>
      <c r="CH1" s="2" t="str">
        <f>IFERROR(__xludf.DUMMYFUNCTION("""COMPUTED_VALUE""")," ")</f>
        <v> </v>
      </c>
      <c r="CI1" s="2" t="str">
        <f>IFERROR(__xludf.DUMMYFUNCTION("""COMPUTED_VALUE""")," ")</f>
        <v> </v>
      </c>
      <c r="CJ1" s="2" t="str">
        <f>IFERROR(__xludf.DUMMYFUNCTION("""COMPUTED_VALUE""")," ")</f>
        <v> </v>
      </c>
      <c r="CK1" s="2" t="str">
        <f>IFERROR(__xludf.DUMMYFUNCTION("""COMPUTED_VALUE""")," ")</f>
        <v> </v>
      </c>
      <c r="CL1" s="2" t="str">
        <f>IFERROR(__xludf.DUMMYFUNCTION("""COMPUTED_VALUE""")," ")</f>
        <v> </v>
      </c>
      <c r="CM1" s="2" t="str">
        <f>IFERROR(__xludf.DUMMYFUNCTION("""COMPUTED_VALUE""")," ")</f>
        <v> </v>
      </c>
      <c r="CN1" s="2" t="str">
        <f>IFERROR(__xludf.DUMMYFUNCTION("""COMPUTED_VALUE""")," ")</f>
        <v> </v>
      </c>
      <c r="CO1" s="2" t="str">
        <f>IFERROR(__xludf.DUMMYFUNCTION("""COMPUTED_VALUE""")," ")</f>
        <v> </v>
      </c>
      <c r="CP1" s="2" t="str">
        <f>IFERROR(__xludf.DUMMYFUNCTION("""COMPUTED_VALUE""")," ")</f>
        <v> </v>
      </c>
      <c r="CQ1" s="2" t="str">
        <f>IFERROR(__xludf.DUMMYFUNCTION("""COMPUTED_VALUE""")," ")</f>
        <v> </v>
      </c>
      <c r="CR1" s="2" t="str">
        <f>IFERROR(__xludf.DUMMYFUNCTION("""COMPUTED_VALUE""")," ")</f>
        <v> </v>
      </c>
      <c r="CS1" s="2" t="str">
        <f>IFERROR(__xludf.DUMMYFUNCTION("""COMPUTED_VALUE""")," ")</f>
        <v> </v>
      </c>
      <c r="CT1" s="2" t="str">
        <f>IFERROR(__xludf.DUMMYFUNCTION("""COMPUTED_VALUE""")," ")</f>
        <v> </v>
      </c>
      <c r="CU1" s="2" t="str">
        <f>IFERROR(__xludf.DUMMYFUNCTION("""COMPUTED_VALUE""")," ")</f>
        <v> </v>
      </c>
      <c r="CV1" s="2" t="str">
        <f>IFERROR(__xludf.DUMMYFUNCTION("""COMPUTED_VALUE""")," ")</f>
        <v> </v>
      </c>
      <c r="CW1" s="2" t="str">
        <f>IFERROR(__xludf.DUMMYFUNCTION("""COMPUTED_VALUE""")," ")</f>
        <v> </v>
      </c>
      <c r="CX1" s="2" t="str">
        <f>IFERROR(__xludf.DUMMYFUNCTION("""COMPUTED_VALUE""")," ")</f>
        <v> </v>
      </c>
      <c r="CY1" s="2" t="str">
        <f>IFERROR(__xludf.DUMMYFUNCTION("""COMPUTED_VALUE""")," ")</f>
        <v> </v>
      </c>
      <c r="CZ1" s="2" t="str">
        <f>IFERROR(__xludf.DUMMYFUNCTION("""COMPUTED_VALUE""")," ")</f>
        <v> </v>
      </c>
      <c r="DA1" s="2" t="str">
        <f>IFERROR(__xludf.DUMMYFUNCTION("""COMPUTED_VALUE""")," ")</f>
        <v> </v>
      </c>
      <c r="DB1" s="2" t="str">
        <f>IFERROR(__xludf.DUMMYFUNCTION("""COMPUTED_VALUE""")," ")</f>
        <v> </v>
      </c>
      <c r="DC1" s="2" t="str">
        <f>IFERROR(__xludf.DUMMYFUNCTION("""COMPUTED_VALUE""")," ")</f>
        <v> </v>
      </c>
      <c r="DD1" s="2" t="str">
        <f>IFERROR(__xludf.DUMMYFUNCTION("""COMPUTED_VALUE""")," ")</f>
        <v> </v>
      </c>
      <c r="DE1" s="2" t="str">
        <f>IFERROR(__xludf.DUMMYFUNCTION("""COMPUTED_VALUE""")," ")</f>
        <v> </v>
      </c>
      <c r="DF1" s="2" t="str">
        <f>IFERROR(__xludf.DUMMYFUNCTION("""COMPUTED_VALUE""")," ")</f>
        <v> </v>
      </c>
      <c r="DG1" s="2" t="str">
        <f>IFERROR(__xludf.DUMMYFUNCTION("""COMPUTED_VALUE""")," ")</f>
        <v> </v>
      </c>
      <c r="DH1" s="2" t="str">
        <f>IFERROR(__xludf.DUMMYFUNCTION("""COMPUTED_VALUE""")," ")</f>
        <v> </v>
      </c>
      <c r="DI1" s="2" t="str">
        <f>IFERROR(__xludf.DUMMYFUNCTION("""COMPUTED_VALUE""")," ")</f>
        <v> </v>
      </c>
      <c r="DJ1" s="2" t="str">
        <f>IFERROR(__xludf.DUMMYFUNCTION("""COMPUTED_VALUE""")," ")</f>
        <v> </v>
      </c>
      <c r="DK1" s="2" t="str">
        <f>IFERROR(__xludf.DUMMYFUNCTION("""COMPUTED_VALUE""")," ")</f>
        <v> </v>
      </c>
      <c r="DL1" s="2" t="str">
        <f>IFERROR(__xludf.DUMMYFUNCTION("""COMPUTED_VALUE""")," ")</f>
        <v> </v>
      </c>
      <c r="DM1" s="2" t="str">
        <f>IFERROR(__xludf.DUMMYFUNCTION("""COMPUTED_VALUE""")," ")</f>
        <v> </v>
      </c>
      <c r="DN1" s="2" t="str">
        <f>IFERROR(__xludf.DUMMYFUNCTION("""COMPUTED_VALUE""")," ")</f>
        <v> </v>
      </c>
      <c r="DO1" s="2" t="str">
        <f>IFERROR(__xludf.DUMMYFUNCTION("""COMPUTED_VALUE""")," ")</f>
        <v> </v>
      </c>
      <c r="DP1" s="2" t="str">
        <f>IFERROR(__xludf.DUMMYFUNCTION("""COMPUTED_VALUE""")," ")</f>
        <v> </v>
      </c>
      <c r="DQ1" s="2" t="str">
        <f>IFERROR(__xludf.DUMMYFUNCTION("""COMPUTED_VALUE""")," ")</f>
        <v> </v>
      </c>
      <c r="DR1" s="2" t="str">
        <f>IFERROR(__xludf.DUMMYFUNCTION("""COMPUTED_VALUE""")," ")</f>
        <v> </v>
      </c>
      <c r="DS1" s="2" t="str">
        <f>IFERROR(__xludf.DUMMYFUNCTION("""COMPUTED_VALUE""")," ")</f>
        <v> </v>
      </c>
      <c r="DT1" s="2" t="str">
        <f>IFERROR(__xludf.DUMMYFUNCTION("""COMPUTED_VALUE""")," ")</f>
        <v> </v>
      </c>
      <c r="DU1" s="2" t="str">
        <f>IFERROR(__xludf.DUMMYFUNCTION("""COMPUTED_VALUE""")," ")</f>
        <v> </v>
      </c>
      <c r="DV1" s="2" t="str">
        <f>IFERROR(__xludf.DUMMYFUNCTION("""COMPUTED_VALUE""")," ")</f>
        <v> </v>
      </c>
      <c r="DW1" s="2" t="str">
        <f>IFERROR(__xludf.DUMMYFUNCTION("""COMPUTED_VALUE""")," ")</f>
        <v> </v>
      </c>
      <c r="DX1" s="2" t="str">
        <f>IFERROR(__xludf.DUMMYFUNCTION("""COMPUTED_VALUE""")," ")</f>
        <v> </v>
      </c>
      <c r="DY1" s="2" t="str">
        <f>IFERROR(__xludf.DUMMYFUNCTION("""COMPUTED_VALUE""")," ")</f>
        <v> </v>
      </c>
      <c r="DZ1" s="2" t="str">
        <f>IFERROR(__xludf.DUMMYFUNCTION("""COMPUTED_VALUE""")," ")</f>
        <v> </v>
      </c>
      <c r="EA1" s="2" t="str">
        <f>IFERROR(__xludf.DUMMYFUNCTION("""COMPUTED_VALUE""")," ")</f>
        <v> </v>
      </c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IFERROR(__xludf.DUMMYFUNCTION("""COMPUTED_VALUE"""),30.0)</f>
        <v>30</v>
      </c>
      <c r="F2" s="3">
        <f>IFERROR(__xludf.DUMMYFUNCTION("""COMPUTED_VALUE"""),85.0)</f>
        <v>85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IFERROR(__xludf.DUMMYFUNCTION("""COMPUTED_VALUE"""),74.0)</f>
        <v>74</v>
      </c>
      <c r="P2" s="3">
        <f>IFERROR(__xludf.DUMMYFUNCTION("""COMPUTED_VALUE"""),19.0)</f>
        <v>19</v>
      </c>
      <c r="Q2" s="3">
        <f>IFERROR(__xludf.DUMMYFUNCTION("""COMPUTED_VALUE"""),37.0)</f>
        <v>37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IFERROR(__xludf.DUMMYFUNCTION("""COMPUTED_VALUE"""),29.0)</f>
        <v>29</v>
      </c>
      <c r="U2" s="3">
        <f>IFERROR(__xludf.DUMMYFUNCTION("""COMPUTED_VALUE"""),36.0)</f>
        <v>36</v>
      </c>
      <c r="V2" s="3">
        <f>IFERROR(__xludf.DUMMYFUNCTION("""COMPUTED_VALUE"""),62.0)</f>
        <v>62</v>
      </c>
      <c r="W2" s="3">
        <f>IFERROR(__xludf.DUMMYFUNCTION("""COMPUTED_VALUE"""),60.0)</f>
        <v>60</v>
      </c>
      <c r="X2" s="3">
        <f>IFERROR(__xludf.DUMMYFUNCTION("""COMPUTED_VALUE"""),44.0)</f>
        <v>44</v>
      </c>
      <c r="Y2" s="3">
        <f>IFERROR(__xludf.DUMMYFUNCTION("""COMPUTED_VALUE"""),49.0)</f>
        <v>49</v>
      </c>
      <c r="Z2" s="3">
        <f>IFERROR(__xludf.DUMMYFUNCTION("""COMPUTED_VALUE"""),40.0)</f>
        <v>40</v>
      </c>
      <c r="AA2" s="3">
        <f>IFERROR(__xludf.DUMMYFUNCTION("""COMPUTED_VALUE"""),56.0)</f>
        <v>56</v>
      </c>
      <c r="AB2" s="3">
        <f>IFERROR(__xludf.DUMMYFUNCTION("""COMPUTED_VALUE"""),85.0)</f>
        <v>85</v>
      </c>
      <c r="AC2" s="3">
        <f>IFERROR(__xludf.DUMMYFUNCTION("""COMPUTED_VALUE"""),80.0)</f>
        <v>80</v>
      </c>
      <c r="AD2" s="3">
        <f>IFERROR(__xludf.DUMMYFUNCTION("""COMPUTED_VALUE"""),55.0)</f>
        <v>55</v>
      </c>
      <c r="AE2" s="3">
        <f>IFERROR(__xludf.DUMMYFUNCTION("""COMPUTED_VALUE"""),87.0)</f>
        <v>87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IFERROR(__xludf.DUMMYFUNCTION("""COMPUTED_VALUE"""),37.0)</f>
        <v>37</v>
      </c>
      <c r="AI2" s="3">
        <f>IFERROR(__xludf.DUMMYFUNCTION("""COMPUTED_VALUE"""),54.0)</f>
        <v>54</v>
      </c>
      <c r="AJ2" s="3">
        <f>IFERROR(__xludf.DUMMYFUNCTION("""COMPUTED_VALUE"""),91.0)</f>
        <v>91</v>
      </c>
      <c r="AK2" s="3">
        <f>IFERROR(__xludf.DUMMYFUNCTION("""COMPUTED_VALUE"""),81.0)</f>
        <v>81</v>
      </c>
      <c r="AL2" s="3">
        <f>IFERROR(__xludf.DUMMYFUNCTION("""COMPUTED_VALUE"""),77.0)</f>
        <v>77</v>
      </c>
      <c r="AM2" s="3">
        <f>IFERROR(__xludf.DUMMYFUNCTION("""COMPUTED_VALUE"""),78.0)</f>
        <v>78</v>
      </c>
      <c r="AN2" s="3">
        <f>IFERROR(__xludf.DUMMYFUNCTION("""COMPUTED_VALUE"""),57.0)</f>
        <v>57</v>
      </c>
      <c r="AO2" s="3">
        <f>IFERROR(__xludf.DUMMYFUNCTION("""COMPUTED_VALUE"""),38.0)</f>
        <v>38</v>
      </c>
      <c r="AP2" s="3">
        <f>IFERROR(__xludf.DUMMYFUNCTION("""COMPUTED_VALUE"""),70.0)</f>
        <v>70</v>
      </c>
      <c r="AQ2" s="3">
        <f>IFERROR(__xludf.DUMMYFUNCTION("""COMPUTED_VALUE"""),100.0)</f>
        <v>100</v>
      </c>
      <c r="AR2" s="3">
        <f>IFERROR(__xludf.DUMMYFUNCTION("""COMPUTED_VALUE"""),76.0)</f>
        <v>76</v>
      </c>
      <c r="AS2" s="3">
        <f>IFERROR(__xludf.DUMMYFUNCTION("""COMPUTED_VALUE"""),33.0)</f>
        <v>33</v>
      </c>
      <c r="AT2" s="3">
        <f>IFERROR(__xludf.DUMMYFUNCTION("""COMPUTED_VALUE"""),100.0)</f>
        <v>100</v>
      </c>
      <c r="AU2" s="3">
        <f>IFERROR(__xludf.DUMMYFUNCTION("""COMPUTED_VALUE"""),90.0)</f>
        <v>90</v>
      </c>
      <c r="AV2" s="3">
        <f>IFERROR(__xludf.DUMMYFUNCTION("""COMPUTED_VALUE"""),90.0)</f>
        <v>90</v>
      </c>
      <c r="AW2" s="3">
        <f>IFERROR(__xludf.DUMMYFUNCTION("""COMPUTED_VALUE"""),55.0)</f>
        <v>55</v>
      </c>
      <c r="AX2" s="3">
        <f>IFERROR(__xludf.DUMMYFUNCTION("""COMPUTED_VALUE"""),67.0)</f>
        <v>67</v>
      </c>
      <c r="AY2" s="3">
        <f>IFERROR(__xludf.DUMMYFUNCTION("""COMPUTED_VALUE"""),57.0)</f>
        <v>57</v>
      </c>
      <c r="AZ2" s="3">
        <f>IFERROR(__xludf.DUMMYFUNCTION("""COMPUTED_VALUE"""),40.0)</f>
        <v>40</v>
      </c>
      <c r="BA2" s="3">
        <f>IFERROR(__xludf.DUMMYFUNCTION("""COMPUTED_VALUE"""),66.0)</f>
        <v>66</v>
      </c>
      <c r="BB2" s="3">
        <f>IFERROR(__xludf.DUMMYFUNCTION("""COMPUTED_VALUE"""),80.0)</f>
        <v>80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IFERROR(__xludf.DUMMYFUNCTION("""COMPUTED_VALUE"""),68.0)</f>
        <v>68</v>
      </c>
      <c r="D3" s="3">
        <f>IFERROR(__xludf.DUMMYFUNCTION("""COMPUTED_VALUE"""),100.0)</f>
        <v>100</v>
      </c>
      <c r="E3" s="3">
        <f>IFERROR(__xludf.DUMMYFUNCTION("""COMPUTED_VALUE"""),35.0)</f>
        <v>35</v>
      </c>
      <c r="F3" s="3">
        <f>IFERROR(__xludf.DUMMYFUNCTION("""COMPUTED_VALUE"""),67.0)</f>
        <v>67</v>
      </c>
      <c r="G3" s="3">
        <f>IFERROR(__xludf.DUMMYFUNCTION("""COMPUTED_VALUE"""),62.0)</f>
        <v>62</v>
      </c>
      <c r="H3" s="3">
        <f>IFERROR(__xludf.DUMMYFUNCTION("""COMPUTED_VALUE"""),66.0)</f>
        <v>66</v>
      </c>
      <c r="I3" s="3">
        <f>IFERROR(__xludf.DUMMYFUNCTION("""COMPUTED_VALUE"""),70.0)</f>
        <v>70</v>
      </c>
      <c r="J3" s="3">
        <f>IFERROR(__xludf.DUMMYFUNCTION("""COMPUTED_VALUE"""),30.0)</f>
        <v>30</v>
      </c>
      <c r="K3" s="3">
        <f>IFERROR(__xludf.DUMMYFUNCTION("""COMPUTED_VALUE"""),28.0)</f>
        <v>28</v>
      </c>
      <c r="L3" s="3">
        <f>IFERROR(__xludf.DUMMYFUNCTION("""COMPUTED_VALUE"""),36.0)</f>
        <v>36</v>
      </c>
      <c r="M3" s="3">
        <f>IFERROR(__xludf.DUMMYFUNCTION("""COMPUTED_VALUE"""),76.0)</f>
        <v>76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IFERROR(__xludf.DUMMYFUNCTION("""COMPUTED_VALUE"""),39.0)</f>
        <v>39</v>
      </c>
      <c r="S3" s="3">
        <f>IFERROR(__xludf.DUMMYFUNCTION("""COMPUTED_VALUE"""),69.0)</f>
        <v>69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IFERROR(__xludf.DUMMYFUNCTION("""COMPUTED_VALUE"""),59.0)</f>
        <v>59</v>
      </c>
      <c r="AG3" s="3">
        <f>IFERROR(__xludf.DUMMYFUNCTION("""COMPUTED_VALUE"""),43.0)</f>
        <v>43</v>
      </c>
      <c r="AH3" s="3">
        <f>IFERROR(__xludf.DUMMYFUNCTION("""COMPUTED_VALUE"""),55.0)</f>
        <v>55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IFERROR(__xludf.DUMMYFUNCTION("""COMPUTED_VALUE"""),66.0)</f>
        <v>66</v>
      </c>
      <c r="AR3" s="3">
        <f>IFERROR(__xludf.DUMMYFUNCTION("""COMPUTED_VALUE"""),100.0)</f>
        <v>100</v>
      </c>
      <c r="AS3" s="3">
        <f>IFERROR(__xludf.DUMMYFUNCTION("""COMPUTED_VALUE"""),31.0)</f>
        <v>31</v>
      </c>
      <c r="AT3" s="3">
        <f>IFERROR(__xludf.DUMMYFUNCTION("""COMPUTED_VALUE"""),88.0)</f>
        <v>88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IFERROR(__xludf.DUMMYFUNCTION("""COMPUTED_VALUE"""),84.0)</f>
        <v>84</v>
      </c>
      <c r="BD3" s="3">
        <f>IFERROR(__xludf.DUMMYFUNCTION("""COMPUTED_VALUE"""),94.0)</f>
        <v>94</v>
      </c>
      <c r="BE3" s="3">
        <f>IFERROR(__xludf.DUMMYFUNCTION("""COMPUTED_VALUE"""),41.0)</f>
        <v>41</v>
      </c>
      <c r="BF3" s="3">
        <f>IFERROR(__xludf.DUMMYFUNCTION("""COMPUTED_VALUE"""),55.0)</f>
        <v>55</v>
      </c>
      <c r="BG3" s="3">
        <f>IFERROR(__xludf.DUMMYFUNCTION("""COMPUTED_VALUE"""),63.0)</f>
        <v>63</v>
      </c>
      <c r="BH3" s="3">
        <f>IFERROR(__xludf.DUMMYFUNCTION("""COMPUTED_VALUE"""),49.0)</f>
        <v>49</v>
      </c>
      <c r="BI3" s="3">
        <f>IFERROR(__xludf.DUMMYFUNCTION("""COMPUTED_VALUE"""),49.0)</f>
        <v>49</v>
      </c>
      <c r="BJ3" s="3">
        <f>IFERROR(__xludf.DUMMYFUNCTION("""COMPUTED_VALUE"""),22.0)</f>
        <v>22</v>
      </c>
      <c r="BK3" s="3">
        <f>IFERROR(__xludf.DUMMYFUNCTION("""COMPUTED_VALUE"""),16.0)</f>
        <v>16</v>
      </c>
      <c r="BL3" s="3">
        <f>IFERROR(__xludf.DUMMYFUNCTION("""COMPUTED_VALUE"""),55.0)</f>
        <v>55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IFERROR(__xludf.DUMMYFUNCTION("""COMPUTED_VALUE"""),14.0)</f>
        <v>14</v>
      </c>
      <c r="D4" s="3">
        <f>IFERROR(__xludf.DUMMYFUNCTION("""COMPUTED_VALUE"""),7.0)</f>
        <v>7</v>
      </c>
      <c r="E4" s="3">
        <f>IFERROR(__xludf.DUMMYFUNCTION("""COMPUTED_VALUE"""),100.0)</f>
        <v>100</v>
      </c>
      <c r="F4" s="3">
        <f>IFERROR(__xludf.DUMMYFUNCTION("""COMPUTED_VALUE"""),100.0)</f>
        <v>100</v>
      </c>
      <c r="G4" s="3">
        <f>IFERROR(__xludf.DUMMYFUNCTION("""COMPUTED_VALUE"""),30.0)</f>
        <v>30</v>
      </c>
      <c r="H4" s="3">
        <f>IFERROR(__xludf.DUMMYFUNCTION("""COMPUTED_VALUE"""),62.0)</f>
        <v>62</v>
      </c>
      <c r="I4" s="3">
        <f>IFERROR(__xludf.DUMMYFUNCTION("""COMPUTED_VALUE"""),65.0)</f>
        <v>65</v>
      </c>
      <c r="J4" s="3">
        <f>IFERROR(__xludf.DUMMYFUNCTION("""COMPUTED_VALUE"""),9.0)</f>
        <v>9</v>
      </c>
      <c r="K4" s="3">
        <f>IFERROR(__xludf.DUMMYFUNCTION("""COMPUTED_VALUE"""),11.0)</f>
        <v>11</v>
      </c>
      <c r="L4" s="3">
        <f>IFERROR(__xludf.DUMMYFUNCTION("""COMPUTED_VALUE"""),8.0)</f>
        <v>8</v>
      </c>
      <c r="M4" s="3">
        <f>IFERROR(__xludf.DUMMYFUNCTION("""COMPUTED_VALUE"""),21.0)</f>
        <v>21</v>
      </c>
      <c r="N4" s="3">
        <f>IFERROR(__xludf.DUMMYFUNCTION("""COMPUTED_VALUE"""),14.0)</f>
        <v>14</v>
      </c>
      <c r="O4" s="3">
        <f>IFERROR(__xludf.DUMMYFUNCTION("""COMPUTED_VALUE"""),11.0)</f>
        <v>11</v>
      </c>
      <c r="P4" s="3">
        <f>IFERROR(__xludf.DUMMYFUNCTION("""COMPUTED_VALUE"""),4.0)</f>
        <v>4</v>
      </c>
      <c r="Q4" s="3">
        <f>IFERROR(__xludf.DUMMYFUNCTION("""COMPUTED_VALUE"""),3.0)</f>
        <v>3</v>
      </c>
      <c r="R4" s="3">
        <f>IFERROR(__xludf.DUMMYFUNCTION("""COMPUTED_VALUE"""),6.0)</f>
        <v>6</v>
      </c>
      <c r="S4" s="3">
        <f>IFERROR(__xludf.DUMMYFUNCTION("""COMPUTED_VALUE"""),7.0)</f>
        <v>7</v>
      </c>
      <c r="T4" s="3">
        <f>IFERROR(__xludf.DUMMYFUNCTION("""COMPUTED_VALUE"""),2.0)</f>
        <v>2</v>
      </c>
      <c r="U4" s="3">
        <f>IFERROR(__xludf.DUMMYFUNCTION("""COMPUTED_VALUE"""),9.0)</f>
        <v>9</v>
      </c>
      <c r="V4" s="3">
        <f>IFERROR(__xludf.DUMMYFUNCTION("""COMPUTED_VALUE"""),56.0)</f>
        <v>56</v>
      </c>
      <c r="W4" s="3">
        <f>IFERROR(__xludf.DUMMYFUNCTION("""COMPUTED_VALUE"""),22.0)</f>
        <v>22</v>
      </c>
      <c r="X4" s="3">
        <f>IFERROR(__xludf.DUMMYFUNCTION("""COMPUTED_VALUE"""),25.0)</f>
        <v>25</v>
      </c>
      <c r="Y4" s="3">
        <f>IFERROR(__xludf.DUMMYFUNCTION("""COMPUTED_VALUE"""),12.0)</f>
        <v>12</v>
      </c>
      <c r="Z4" s="3">
        <f>IFERROR(__xludf.DUMMYFUNCTION("""COMPUTED_VALUE"""),8.0)</f>
        <v>8</v>
      </c>
      <c r="AA4" s="3">
        <f>IFERROR(__xludf.DUMMYFUNCTION("""COMPUTED_VALUE"""),10.0)</f>
        <v>10</v>
      </c>
      <c r="AB4" s="3">
        <f>IFERROR(__xludf.DUMMYFUNCTION("""COMPUTED_VALUE"""),16.0)</f>
        <v>16</v>
      </c>
      <c r="AC4" s="3">
        <f>IFERROR(__xludf.DUMMYFUNCTION("""COMPUTED_VALUE"""),70.0)</f>
        <v>70</v>
      </c>
      <c r="AD4" s="3">
        <f>IFERROR(__xludf.DUMMYFUNCTION("""COMPUTED_VALUE"""),26.0)</f>
        <v>26</v>
      </c>
      <c r="AE4" s="3">
        <f>IFERROR(__xludf.DUMMYFUNCTION("""COMPUTED_VALUE"""),22.0)</f>
        <v>22</v>
      </c>
      <c r="AF4" s="3">
        <f>IFERROR(__xludf.DUMMYFUNCTION("""COMPUTED_VALUE"""),17.0)</f>
        <v>17</v>
      </c>
      <c r="AG4" s="3">
        <f>IFERROR(__xludf.DUMMYFUNCTION("""COMPUTED_VALUE"""),23.0)</f>
        <v>23</v>
      </c>
      <c r="AH4" s="3">
        <f>IFERROR(__xludf.DUMMYFUNCTION("""COMPUTED_VALUE"""),100.0)</f>
        <v>100</v>
      </c>
      <c r="AI4" s="3">
        <f>IFERROR(__xludf.DUMMYFUNCTION("""COMPUTED_VALUE"""),28.0)</f>
        <v>28</v>
      </c>
      <c r="AJ4" s="3">
        <f>IFERROR(__xludf.DUMMYFUNCTION("""COMPUTED_VALUE"""),36.0)</f>
        <v>36</v>
      </c>
      <c r="AK4" s="3">
        <f>IFERROR(__xludf.DUMMYFUNCTION("""COMPUTED_VALUE"""),24.0)</f>
        <v>24</v>
      </c>
      <c r="AL4" s="3">
        <f>IFERROR(__xludf.DUMMYFUNCTION("""COMPUTED_VALUE"""),34.0)</f>
        <v>34</v>
      </c>
      <c r="AM4" s="3">
        <f>IFERROR(__xludf.DUMMYFUNCTION("""COMPUTED_VALUE"""),31.0)</f>
        <v>31</v>
      </c>
      <c r="AN4" s="3">
        <f>IFERROR(__xludf.DUMMYFUNCTION("""COMPUTED_VALUE"""),16.0)</f>
        <v>16</v>
      </c>
      <c r="AO4" s="3">
        <f>IFERROR(__xludf.DUMMYFUNCTION("""COMPUTED_VALUE"""),14.0)</f>
        <v>14</v>
      </c>
      <c r="AP4" s="3">
        <f>IFERROR(__xludf.DUMMYFUNCTION("""COMPUTED_VALUE"""),10.0)</f>
        <v>10</v>
      </c>
      <c r="AQ4" s="3">
        <f>IFERROR(__xludf.DUMMYFUNCTION("""COMPUTED_VALUE"""),6.0)</f>
        <v>6</v>
      </c>
      <c r="AR4" s="3">
        <f>IFERROR(__xludf.DUMMYFUNCTION("""COMPUTED_VALUE"""),63.0)</f>
        <v>63</v>
      </c>
      <c r="AS4" s="3">
        <f>IFERROR(__xludf.DUMMYFUNCTION("""COMPUTED_VALUE"""),100.0)</f>
        <v>100</v>
      </c>
      <c r="AT4" s="3">
        <f>IFERROR(__xludf.DUMMYFUNCTION("""COMPUTED_VALUE"""),68.0)</f>
        <v>68</v>
      </c>
      <c r="AU4" s="3">
        <f>IFERROR(__xludf.DUMMYFUNCTION("""COMPUTED_VALUE"""),70.0)</f>
        <v>70</v>
      </c>
      <c r="AV4" s="3">
        <f>IFERROR(__xludf.DUMMYFUNCTION("""COMPUTED_VALUE"""),55.0)</f>
        <v>55</v>
      </c>
      <c r="AW4" s="3">
        <f>IFERROR(__xludf.DUMMYFUNCTION("""COMPUTED_VALUE"""),22.0)</f>
        <v>22</v>
      </c>
      <c r="AX4" s="3">
        <f>IFERROR(__xludf.DUMMYFUNCTION("""COMPUTED_VALUE"""),70.0)</f>
        <v>70</v>
      </c>
      <c r="AY4" s="3">
        <f>IFERROR(__xludf.DUMMYFUNCTION("""COMPUTED_VALUE"""),48.0)</f>
        <v>48</v>
      </c>
      <c r="AZ4" s="3">
        <f>IFERROR(__xludf.DUMMYFUNCTION("""COMPUTED_VALUE"""),23.0)</f>
        <v>23</v>
      </c>
      <c r="BA4" s="3">
        <f>IFERROR(__xludf.DUMMYFUNCTION("""COMPUTED_VALUE"""),24.0)</f>
        <v>24</v>
      </c>
      <c r="BB4" s="3">
        <f>IFERROR(__xludf.DUMMYFUNCTION("""COMPUTED_VALUE"""),86.0)</f>
        <v>86</v>
      </c>
      <c r="BC4" s="3">
        <f>IFERROR(__xludf.DUMMYFUNCTION("""COMPUTED_VALUE"""),15.0)</f>
        <v>15</v>
      </c>
      <c r="BD4" s="3">
        <f>IFERROR(__xludf.DUMMYFUNCTION("""COMPUTED_VALUE"""),22.0)</f>
        <v>22</v>
      </c>
      <c r="BE4" s="3">
        <f>IFERROR(__xludf.DUMMYFUNCTION("""COMPUTED_VALUE"""),16.0)</f>
        <v>16</v>
      </c>
      <c r="BF4" s="3">
        <f>IFERROR(__xludf.DUMMYFUNCTION("""COMPUTED_VALUE"""),18.0)</f>
        <v>18</v>
      </c>
      <c r="BG4" s="3">
        <f>IFERROR(__xludf.DUMMYFUNCTION("""COMPUTED_VALUE"""),27.0)</f>
        <v>27</v>
      </c>
      <c r="BH4" s="3">
        <f>IFERROR(__xludf.DUMMYFUNCTION("""COMPUTED_VALUE"""),6.0)</f>
        <v>6</v>
      </c>
      <c r="BI4" s="3">
        <f>IFERROR(__xludf.DUMMYFUNCTION("""COMPUTED_VALUE"""),11.0)</f>
        <v>11</v>
      </c>
      <c r="BJ4" s="3">
        <f>IFERROR(__xludf.DUMMYFUNCTION("""COMPUTED_VALUE"""),6.0)</f>
        <v>6</v>
      </c>
      <c r="BK4" s="3">
        <f>IFERROR(__xludf.DUMMYFUNCTION("""COMPUTED_VALUE"""),4.0)</f>
        <v>4</v>
      </c>
      <c r="BL4" s="3">
        <f>IFERROR(__xludf.DUMMYFUNCTION("""COMPUTED_VALUE"""),7.0)</f>
        <v>7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IFERROR(__xludf.DUMMYFUNCTION("query(importrange(""https://docs.google.com/spreadsheets/d/1Aimy31Zwh1I1xd64gnv2RK-m7I4loVcUHZuxh183vgI/edit#gid=1813723422"",""Wisconsin!A3:XX15""),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IFERROR(__xludf.DUMMYFUNCTION("""COMPUTED_VALUE"""),41.0)</f>
        <v>41</v>
      </c>
      <c r="F2" s="3">
        <f>IFERROR(__xludf.DUMMYFUNCTION("""COMPUTED_VALUE"""),86.0)</f>
        <v>86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IFERROR(__xludf.DUMMYFUNCTION("""COMPUTED_VALUE"""),86.0)</f>
        <v>86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IFERROR(__xludf.DUMMYFUNCTION("""COMPUTED_VALUE"""),25.0)</f>
        <v>25</v>
      </c>
      <c r="Q2" s="3">
        <f>IFERROR(__xludf.DUMMYFUNCTION("""COMPUTED_VALUE"""),47.0)</f>
        <v>47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IFERROR(__xludf.DUMMYFUNCTION("""COMPUTED_VALUE"""),34.0)</f>
        <v>34</v>
      </c>
      <c r="U2" s="3">
        <f>IFERROR(__xludf.DUMMYFUNCTION("""COMPUTED_VALUE"""),52.0)</f>
        <v>52</v>
      </c>
      <c r="V2" s="3">
        <f>IFERROR(__xludf.DUMMYFUNCTION("""COMPUTED_VALUE"""),58.0)</f>
        <v>58</v>
      </c>
      <c r="W2" s="3">
        <f>IFERROR(__xludf.DUMMYFUNCTION("""COMPUTED_VALUE"""),84.0)</f>
        <v>84</v>
      </c>
      <c r="X2" s="3">
        <f>IFERROR(__xludf.DUMMYFUNCTION("""COMPUTED_VALUE"""),67.0)</f>
        <v>67</v>
      </c>
      <c r="Y2" s="3">
        <f>IFERROR(__xludf.DUMMYFUNCTION("""COMPUTED_VALUE"""),77.0)</f>
        <v>77</v>
      </c>
      <c r="Z2" s="3">
        <f>IFERROR(__xludf.DUMMYFUNCTION("""COMPUTED_VALUE"""),33.0)</f>
        <v>33</v>
      </c>
      <c r="AA2" s="3">
        <f>IFERROR(__xludf.DUMMYFUNCTION("""COMPUTED_VALUE"""),60.0)</f>
        <v>60</v>
      </c>
      <c r="AB2" s="3">
        <f>IFERROR(__xludf.DUMMYFUNCTION("""COMPUTED_VALUE"""),88.0)</f>
        <v>88</v>
      </c>
      <c r="AC2" s="3">
        <f>IFERROR(__xludf.DUMMYFUNCTION("""COMPUTED_VALUE"""),88.0)</f>
        <v>88</v>
      </c>
      <c r="AD2" s="3">
        <f>IFERROR(__xludf.DUMMYFUNCTION("""COMPUTED_VALUE"""),87.0)</f>
        <v>87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IFERROR(__xludf.DUMMYFUNCTION("""COMPUTED_VALUE"""),44.0)</f>
        <v>44</v>
      </c>
      <c r="AI2" s="3">
        <f>IFERROR(__xludf.DUMMYFUNCTION("""COMPUTED_VALUE"""),62.0)</f>
        <v>62</v>
      </c>
      <c r="AJ2" s="3">
        <f>IFERROR(__xludf.DUMMYFUNCTION("""COMPUTED_VALUE"""),100.0)</f>
        <v>100</v>
      </c>
      <c r="AK2" s="3">
        <f>IFERROR(__xludf.DUMMYFUNCTION("""COMPUTED_VALUE"""),93.0)</f>
        <v>93</v>
      </c>
      <c r="AL2" s="3">
        <f>IFERROR(__xludf.DUMMYFUNCTION("""COMPUTED_VALUE"""),72.0)</f>
        <v>72</v>
      </c>
      <c r="AM2" s="3">
        <f>IFERROR(__xludf.DUMMYFUNCTION("""COMPUTED_VALUE"""),75.0)</f>
        <v>75</v>
      </c>
      <c r="AN2" s="3">
        <f>IFERROR(__xludf.DUMMYFUNCTION("""COMPUTED_VALUE"""),56.0)</f>
        <v>56</v>
      </c>
      <c r="AO2" s="3">
        <f>IFERROR(__xludf.DUMMYFUNCTION("""COMPUTED_VALUE"""),33.0)</f>
        <v>33</v>
      </c>
      <c r="AP2" s="3">
        <f>IFERROR(__xludf.DUMMYFUNCTION("""COMPUTED_VALUE"""),97.0)</f>
        <v>97</v>
      </c>
      <c r="AQ2" s="3">
        <f>IFERROR(__xludf.DUMMYFUNCTION("""COMPUTED_VALUE"""),100.0)</f>
        <v>100</v>
      </c>
      <c r="AR2" s="3">
        <f>IFERROR(__xludf.DUMMYFUNCTION("""COMPUTED_VALUE"""),66.0)</f>
        <v>66</v>
      </c>
      <c r="AS2" s="3">
        <f>IFERROR(__xludf.DUMMYFUNCTION("""COMPUTED_VALUE"""),42.0)</f>
        <v>42</v>
      </c>
      <c r="AT2" s="3">
        <f>IFERROR(__xludf.DUMMYFUNCTION("""COMPUTED_VALUE"""),100.0)</f>
        <v>100</v>
      </c>
      <c r="AU2" s="3">
        <f>IFERROR(__xludf.DUMMYFUNCTION("""COMPUTED_VALUE"""),96.0)</f>
        <v>96</v>
      </c>
      <c r="AV2" s="3">
        <f>IFERROR(__xludf.DUMMYFUNCTION("""COMPUTED_VALUE"""),100.0)</f>
        <v>100</v>
      </c>
      <c r="AW2" s="3">
        <f>IFERROR(__xludf.DUMMYFUNCTION("""COMPUTED_VALUE"""),63.0)</f>
        <v>63</v>
      </c>
      <c r="AX2" s="3">
        <f>IFERROR(__xludf.DUMMYFUNCTION("""COMPUTED_VALUE"""),94.0)</f>
        <v>94</v>
      </c>
      <c r="AY2" s="3">
        <f>IFERROR(__xludf.DUMMYFUNCTION("""COMPUTED_VALUE"""),48.0)</f>
        <v>48</v>
      </c>
      <c r="AZ2" s="3">
        <f>IFERROR(__xludf.DUMMYFUNCTION("""COMPUTED_VALUE"""),25.0)</f>
        <v>25</v>
      </c>
      <c r="BA2" s="3">
        <f>IFERROR(__xludf.DUMMYFUNCTION("""COMPUTED_VALUE"""),85.0)</f>
        <v>85</v>
      </c>
      <c r="BB2" s="3">
        <f>IFERROR(__xludf.DUMMYFUNCTION("""COMPUTED_VALUE"""),85.0)</f>
        <v>85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IFERROR(__xludf.DUMMYFUNCTION("""COMPUTED_VALUE"""),81.0)</f>
        <v>81</v>
      </c>
      <c r="D3" s="3">
        <f>IFERROR(__xludf.DUMMYFUNCTION("""COMPUTED_VALUE"""),68.0)</f>
        <v>68</v>
      </c>
      <c r="E3" s="3">
        <f>IFERROR(__xludf.DUMMYFUNCTION("""COMPUTED_VALUE"""),15.0)</f>
        <v>15</v>
      </c>
      <c r="F3" s="3">
        <f>IFERROR(__xludf.DUMMYFUNCTION("""COMPUTED_VALUE"""),59.0)</f>
        <v>59</v>
      </c>
      <c r="G3" s="3">
        <f>IFERROR(__xludf.DUMMYFUNCTION("""COMPUTED_VALUE"""),35.0)</f>
        <v>35</v>
      </c>
      <c r="H3" s="3">
        <f>IFERROR(__xludf.DUMMYFUNCTION("""COMPUTED_VALUE"""),48.0)</f>
        <v>48</v>
      </c>
      <c r="I3" s="3">
        <f>IFERROR(__xludf.DUMMYFUNCTION("""COMPUTED_VALUE"""),100.0)</f>
        <v>100</v>
      </c>
      <c r="J3" s="3">
        <f>IFERROR(__xludf.DUMMYFUNCTION("""COMPUTED_VALUE"""),27.0)</f>
        <v>27</v>
      </c>
      <c r="K3" s="3">
        <f>IFERROR(__xludf.DUMMYFUNCTION("""COMPUTED_VALUE"""),24.0)</f>
        <v>24</v>
      </c>
      <c r="L3" s="3">
        <f>IFERROR(__xludf.DUMMYFUNCTION("""COMPUTED_VALUE"""),34.0)</f>
        <v>34</v>
      </c>
      <c r="M3" s="3">
        <f>IFERROR(__xludf.DUMMYFUNCTION("""COMPUTED_VALUE"""),95.0)</f>
        <v>95</v>
      </c>
      <c r="N3" s="3">
        <f>IFERROR(__xludf.DUMMYFUNCTION("""COMPUTED_VALUE"""),68.0)</f>
        <v>68</v>
      </c>
      <c r="O3" s="3">
        <f>IFERROR(__xludf.DUMMYFUNCTION("""COMPUTED_VALUE"""),95.0)</f>
        <v>95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IFERROR(__xludf.DUMMYFUNCTION("""COMPUTED_VALUE"""),20.0)</f>
        <v>20</v>
      </c>
      <c r="S3" s="3">
        <f>IFERROR(__xludf.DUMMYFUNCTION("""COMPUTED_VALUE"""),58.0)</f>
        <v>58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IFERROR(__xludf.DUMMYFUNCTION("""COMPUTED_VALUE"""),75.0)</f>
        <v>75</v>
      </c>
      <c r="AF3" s="3">
        <f>IFERROR(__xludf.DUMMYFUNCTION("""COMPUTED_VALUE"""),41.0)</f>
        <v>41</v>
      </c>
      <c r="AG3" s="3">
        <f>IFERROR(__xludf.DUMMYFUNCTION("""COMPUTED_VALUE"""),64.0)</f>
        <v>64</v>
      </c>
      <c r="AH3" s="3">
        <f>IFERROR(__xludf.DUMMYFUNCTION("""COMPUTED_VALUE"""),61.0)</f>
        <v>61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IFERROR(__xludf.DUMMYFUNCTION("""COMPUTED_VALUE"""),71.0)</f>
        <v>71</v>
      </c>
      <c r="AR3" s="3">
        <f>IFERROR(__xludf.DUMMYFUNCTION("""COMPUTED_VALUE"""),100.0)</f>
        <v>100</v>
      </c>
      <c r="AS3" s="3">
        <f>IFERROR(__xludf.DUMMYFUNCTION("""COMPUTED_VALUE"""),35.0)</f>
        <v>35</v>
      </c>
      <c r="AT3" s="3">
        <f>IFERROR(__xludf.DUMMYFUNCTION("""COMPUTED_VALUE"""),97.0)</f>
        <v>97</v>
      </c>
      <c r="AU3" s="3">
        <f>IFERROR(__xludf.DUMMYFUNCTION("""COMPUTED_VALUE"""),100.0)</f>
        <v>100</v>
      </c>
      <c r="AV3" s="3">
        <f>IFERROR(__xludf.DUMMYFUNCTION("""COMPUTED_VALUE"""),85.0)</f>
        <v>85</v>
      </c>
      <c r="AW3" s="3">
        <f>IFERROR(__xludf.DUMMYFUNCTION("""COMPUTED_VALUE"""),100.0)</f>
        <v>100</v>
      </c>
      <c r="AX3" s="3">
        <f>IFERROR(__xludf.DUMMYFUNCTION("""COMPUTED_VALUE"""),98.0)</f>
        <v>98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IFERROR(__xludf.DUMMYFUNCTION("""COMPUTED_VALUE"""),72.0)</f>
        <v>72</v>
      </c>
      <c r="BD3" s="3">
        <f>IFERROR(__xludf.DUMMYFUNCTION("""COMPUTED_VALUE"""),52.0)</f>
        <v>52</v>
      </c>
      <c r="BE3" s="3">
        <f>IFERROR(__xludf.DUMMYFUNCTION("""COMPUTED_VALUE"""),37.0)</f>
        <v>37</v>
      </c>
      <c r="BF3" s="3">
        <f>IFERROR(__xludf.DUMMYFUNCTION("""COMPUTED_VALUE"""),44.0)</f>
        <v>44</v>
      </c>
      <c r="BG3" s="3">
        <f>IFERROR(__xludf.DUMMYFUNCTION("""COMPUTED_VALUE"""),49.0)</f>
        <v>49</v>
      </c>
      <c r="BH3" s="3">
        <f>IFERROR(__xludf.DUMMYFUNCTION("""COMPUTED_VALUE"""),49.0)</f>
        <v>49</v>
      </c>
      <c r="BI3" s="3">
        <f>IFERROR(__xludf.DUMMYFUNCTION("""COMPUTED_VALUE"""),50.0)</f>
        <v>50</v>
      </c>
      <c r="BJ3" s="3">
        <f>IFERROR(__xludf.DUMMYFUNCTION("""COMPUTED_VALUE"""),22.0)</f>
        <v>22</v>
      </c>
      <c r="BK3" s="3">
        <f>IFERROR(__xludf.DUMMYFUNCTION("""COMPUTED_VALUE"""),17.0)</f>
        <v>17</v>
      </c>
      <c r="BL3" s="3">
        <f>IFERROR(__xludf.DUMMYFUNCTION("""COMPUTED_VALUE"""),54.0)</f>
        <v>54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IFERROR(__xludf.DUMMYFUNCTION("""COMPUTED_VALUE"""),24.0)</f>
        <v>24</v>
      </c>
      <c r="D4" s="3">
        <f>IFERROR(__xludf.DUMMYFUNCTION("""COMPUTED_VALUE"""),16.0)</f>
        <v>16</v>
      </c>
      <c r="E4" s="3">
        <f>IFERROR(__xludf.DUMMYFUNCTION("""COMPUTED_VALUE"""),100.0)</f>
        <v>100</v>
      </c>
      <c r="F4" s="3">
        <f>IFERROR(__xludf.DUMMYFUNCTION("""COMPUTED_VALUE"""),100.0)</f>
        <v>100</v>
      </c>
      <c r="G4" s="3">
        <f>IFERROR(__xludf.DUMMYFUNCTION("""COMPUTED_VALUE"""),28.0)</f>
        <v>28</v>
      </c>
      <c r="H4" s="3">
        <f>IFERROR(__xludf.DUMMYFUNCTION("""COMPUTED_VALUE"""),53.0)</f>
        <v>53</v>
      </c>
      <c r="I4" s="3">
        <f>IFERROR(__xludf.DUMMYFUNCTION("""COMPUTED_VALUE"""),67.0)</f>
        <v>67</v>
      </c>
      <c r="J4" s="3">
        <f>IFERROR(__xludf.DUMMYFUNCTION("""COMPUTED_VALUE"""),10.0)</f>
        <v>10</v>
      </c>
      <c r="K4" s="3">
        <f>IFERROR(__xludf.DUMMYFUNCTION("""COMPUTED_VALUE"""),7.0)</f>
        <v>7</v>
      </c>
      <c r="L4" s="3">
        <f>IFERROR(__xludf.DUMMYFUNCTION("""COMPUTED_VALUE"""),9.0)</f>
        <v>9</v>
      </c>
      <c r="M4" s="3">
        <f>IFERROR(__xludf.DUMMYFUNCTION("""COMPUTED_VALUE"""),23.0)</f>
        <v>23</v>
      </c>
      <c r="N4" s="3">
        <f>IFERROR(__xludf.DUMMYFUNCTION("""COMPUTED_VALUE"""),9.0)</f>
        <v>9</v>
      </c>
      <c r="O4" s="3">
        <f>IFERROR(__xludf.DUMMYFUNCTION("""COMPUTED_VALUE"""),12.0)</f>
        <v>12</v>
      </c>
      <c r="P4" s="3">
        <f>IFERROR(__xludf.DUMMYFUNCTION("""COMPUTED_VALUE"""),3.0)</f>
        <v>3</v>
      </c>
      <c r="Q4" s="3">
        <f>IFERROR(__xludf.DUMMYFUNCTION("""COMPUTED_VALUE"""),2.0)</f>
        <v>2</v>
      </c>
      <c r="R4" s="3">
        <f>IFERROR(__xludf.DUMMYFUNCTION("""COMPUTED_VALUE"""),4.0)</f>
        <v>4</v>
      </c>
      <c r="S4" s="3">
        <f>IFERROR(__xludf.DUMMYFUNCTION("""COMPUTED_VALUE"""),6.0)</f>
        <v>6</v>
      </c>
      <c r="T4" s="3">
        <f>IFERROR(__xludf.DUMMYFUNCTION("""COMPUTED_VALUE"""),4.0)</f>
        <v>4</v>
      </c>
      <c r="U4" s="3">
        <f>IFERROR(__xludf.DUMMYFUNCTION("""COMPUTED_VALUE"""),8.0)</f>
        <v>8</v>
      </c>
      <c r="V4" s="3">
        <f>IFERROR(__xludf.DUMMYFUNCTION("""COMPUTED_VALUE"""),35.0)</f>
        <v>35</v>
      </c>
      <c r="W4" s="3">
        <f>IFERROR(__xludf.DUMMYFUNCTION("""COMPUTED_VALUE"""),31.0)</f>
        <v>31</v>
      </c>
      <c r="X4" s="3">
        <f>IFERROR(__xludf.DUMMYFUNCTION("""COMPUTED_VALUE"""),17.0)</f>
        <v>17</v>
      </c>
      <c r="Y4" s="3">
        <f>IFERROR(__xludf.DUMMYFUNCTION("""COMPUTED_VALUE"""),23.0)</f>
        <v>23</v>
      </c>
      <c r="Z4" s="3">
        <f>IFERROR(__xludf.DUMMYFUNCTION("""COMPUTED_VALUE"""),9.0)</f>
        <v>9</v>
      </c>
      <c r="AA4" s="3">
        <f>IFERROR(__xludf.DUMMYFUNCTION("""COMPUTED_VALUE"""),16.0)</f>
        <v>16</v>
      </c>
      <c r="AB4" s="3">
        <f>IFERROR(__xludf.DUMMYFUNCTION("""COMPUTED_VALUE"""),16.0)</f>
        <v>16</v>
      </c>
      <c r="AC4" s="3">
        <f>IFERROR(__xludf.DUMMYFUNCTION("""COMPUTED_VALUE"""),76.0)</f>
        <v>76</v>
      </c>
      <c r="AD4" s="3">
        <f>IFERROR(__xludf.DUMMYFUNCTION("""COMPUTED_VALUE"""),27.0)</f>
        <v>27</v>
      </c>
      <c r="AE4" s="3">
        <f>IFERROR(__xludf.DUMMYFUNCTION("""COMPUTED_VALUE"""),16.0)</f>
        <v>16</v>
      </c>
      <c r="AF4" s="3">
        <f>IFERROR(__xludf.DUMMYFUNCTION("""COMPUTED_VALUE"""),28.0)</f>
        <v>28</v>
      </c>
      <c r="AG4" s="3">
        <f>IFERROR(__xludf.DUMMYFUNCTION("""COMPUTED_VALUE"""),53.0)</f>
        <v>53</v>
      </c>
      <c r="AH4" s="3">
        <f>IFERROR(__xludf.DUMMYFUNCTION("""COMPUTED_VALUE"""),100.0)</f>
        <v>100</v>
      </c>
      <c r="AI4" s="3">
        <f>IFERROR(__xludf.DUMMYFUNCTION("""COMPUTED_VALUE"""),25.0)</f>
        <v>25</v>
      </c>
      <c r="AJ4" s="3">
        <f>IFERROR(__xludf.DUMMYFUNCTION("""COMPUTED_VALUE"""),26.0)</f>
        <v>26</v>
      </c>
      <c r="AK4" s="3">
        <f>IFERROR(__xludf.DUMMYFUNCTION("""COMPUTED_VALUE"""),32.0)</f>
        <v>32</v>
      </c>
      <c r="AL4" s="3">
        <f>IFERROR(__xludf.DUMMYFUNCTION("""COMPUTED_VALUE"""),34.0)</f>
        <v>34</v>
      </c>
      <c r="AM4" s="3">
        <f>IFERROR(__xludf.DUMMYFUNCTION("""COMPUTED_VALUE"""),15.0)</f>
        <v>15</v>
      </c>
      <c r="AN4" s="3">
        <f>IFERROR(__xludf.DUMMYFUNCTION("""COMPUTED_VALUE"""),16.0)</f>
        <v>16</v>
      </c>
      <c r="AO4" s="3">
        <f>IFERROR(__xludf.DUMMYFUNCTION("""COMPUTED_VALUE"""),13.0)</f>
        <v>13</v>
      </c>
      <c r="AP4" s="3">
        <f>IFERROR(__xludf.DUMMYFUNCTION("""COMPUTED_VALUE"""),11.0)</f>
        <v>11</v>
      </c>
      <c r="AQ4" s="3">
        <f>IFERROR(__xludf.DUMMYFUNCTION("""COMPUTED_VALUE"""),11.0)</f>
        <v>11</v>
      </c>
      <c r="AR4" s="3">
        <f>IFERROR(__xludf.DUMMYFUNCTION("""COMPUTED_VALUE"""),41.0)</f>
        <v>41</v>
      </c>
      <c r="AS4" s="3">
        <f>IFERROR(__xludf.DUMMYFUNCTION("""COMPUTED_VALUE"""),100.0)</f>
        <v>100</v>
      </c>
      <c r="AT4" s="3">
        <f>IFERROR(__xludf.DUMMYFUNCTION("""COMPUTED_VALUE"""),72.0)</f>
        <v>72</v>
      </c>
      <c r="AU4" s="3">
        <f>IFERROR(__xludf.DUMMYFUNCTION("""COMPUTED_VALUE"""),62.0)</f>
        <v>62</v>
      </c>
      <c r="AV4" s="3">
        <f>IFERROR(__xludf.DUMMYFUNCTION("""COMPUTED_VALUE"""),44.0)</f>
        <v>44</v>
      </c>
      <c r="AW4" s="3">
        <f>IFERROR(__xludf.DUMMYFUNCTION("""COMPUTED_VALUE"""),28.0)</f>
        <v>28</v>
      </c>
      <c r="AX4" s="3">
        <f>IFERROR(__xludf.DUMMYFUNCTION("""COMPUTED_VALUE"""),100.0)</f>
        <v>100</v>
      </c>
      <c r="AY4" s="3">
        <f>IFERROR(__xludf.DUMMYFUNCTION("""COMPUTED_VALUE"""),64.0)</f>
        <v>64</v>
      </c>
      <c r="AZ4" s="3">
        <f>IFERROR(__xludf.DUMMYFUNCTION("""COMPUTED_VALUE"""),17.0)</f>
        <v>17</v>
      </c>
      <c r="BA4" s="3">
        <f>IFERROR(__xludf.DUMMYFUNCTION("""COMPUTED_VALUE"""),14.0)</f>
        <v>14</v>
      </c>
      <c r="BB4" s="3">
        <f>IFERROR(__xludf.DUMMYFUNCTION("""COMPUTED_VALUE"""),88.0)</f>
        <v>88</v>
      </c>
      <c r="BC4" s="3">
        <f>IFERROR(__xludf.DUMMYFUNCTION("""COMPUTED_VALUE"""),30.0)</f>
        <v>30</v>
      </c>
      <c r="BD4" s="3">
        <f>IFERROR(__xludf.DUMMYFUNCTION("""COMPUTED_VALUE"""),29.0)</f>
        <v>29</v>
      </c>
      <c r="BE4" s="3">
        <f>IFERROR(__xludf.DUMMYFUNCTION("""COMPUTED_VALUE"""),10.0)</f>
        <v>10</v>
      </c>
      <c r="BF4" s="3">
        <f>IFERROR(__xludf.DUMMYFUNCTION("""COMPUTED_VALUE"""),12.0)</f>
        <v>12</v>
      </c>
      <c r="BG4" s="3">
        <f>IFERROR(__xludf.DUMMYFUNCTION("""COMPUTED_VALUE"""),18.0)</f>
        <v>18</v>
      </c>
      <c r="BH4" s="3">
        <f>IFERROR(__xludf.DUMMYFUNCTION("""COMPUTED_VALUE"""),9.0)</f>
        <v>9</v>
      </c>
      <c r="BI4" s="3">
        <f>IFERROR(__xludf.DUMMYFUNCTION("""COMPUTED_VALUE"""),8.0)</f>
        <v>8</v>
      </c>
      <c r="BJ4" s="3">
        <f>IFERROR(__xludf.DUMMYFUNCTION("""COMPUTED_VALUE"""),6.0)</f>
        <v>6</v>
      </c>
      <c r="BK4" s="3">
        <f>IFERROR(__xludf.DUMMYFUNCTION("""COMPUTED_VALUE"""),2.0)</f>
        <v>2</v>
      </c>
      <c r="BL4" s="3">
        <f>IFERROR(__xludf.DUMMYFUNCTION("""COMPUTED_VALUE"""),7.0)</f>
        <v>7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IFERROR(__xludf.DUMMYFUNCTION("query(importrange(""https://docs.google.com/spreadsheets/d/1Aimy31Zwh1I1xd64gnv2RK-m7I4loVcUHZuxh183vgI/edit#gid=1813723422"",""West Virginia!A3:XX15""),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IFERROR(__xludf.DUMMYFUNCTION("""COMPUTED_VALUE"""),83.0)</f>
        <v>83</v>
      </c>
      <c r="E2" s="3">
        <f>IFERROR(__xludf.DUMMYFUNCTION("""COMPUTED_VALUE"""),31.0)</f>
        <v>31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IFERROR(__xludf.DUMMYFUNCTION("""COMPUTED_VALUE"""),58.0)</f>
        <v>58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IFERROR(__xludf.DUMMYFUNCTION("""COMPUTED_VALUE"""),80.0)</f>
        <v>80</v>
      </c>
      <c r="N2" s="3">
        <f>IFERROR(__xludf.DUMMYFUNCTION("""COMPUTED_VALUE"""),100.0)</f>
        <v>100</v>
      </c>
      <c r="O2" s="3">
        <f>IFERROR(__xludf.DUMMYFUNCTION("""COMPUTED_VALUE"""),62.0)</f>
        <v>62</v>
      </c>
      <c r="P2" s="3">
        <f>IFERROR(__xludf.DUMMYFUNCTION("""COMPUTED_VALUE"""),28.0)</f>
        <v>28</v>
      </c>
      <c r="Q2" s="3">
        <f>IFERROR(__xludf.DUMMYFUNCTION("""COMPUTED_VALUE"""),44.0)</f>
        <v>44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IFERROR(__xludf.DUMMYFUNCTION("""COMPUTED_VALUE"""),34.0)</f>
        <v>34</v>
      </c>
      <c r="U2" s="3">
        <f>IFERROR(__xludf.DUMMYFUNCTION("""COMPUTED_VALUE"""),29.0)</f>
        <v>29</v>
      </c>
      <c r="V2" s="3">
        <f>IFERROR(__xludf.DUMMYFUNCTION("""COMPUTED_VALUE"""),35.0)</f>
        <v>35</v>
      </c>
      <c r="W2" s="3">
        <f>IFERROR(__xludf.DUMMYFUNCTION("""COMPUTED_VALUE"""),100.0)</f>
        <v>100</v>
      </c>
      <c r="X2" s="3">
        <f>IFERROR(__xludf.DUMMYFUNCTION("""COMPUTED_VALUE"""),72.0)</f>
        <v>72</v>
      </c>
      <c r="Y2" s="3">
        <f>IFERROR(__xludf.DUMMYFUNCTION("""COMPUTED_VALUE"""),47.0)</f>
        <v>47</v>
      </c>
      <c r="Z2" s="3">
        <f>IFERROR(__xludf.DUMMYFUNCTION("""COMPUTED_VALUE"""),35.0)</f>
        <v>35</v>
      </c>
      <c r="AA2" s="3">
        <f>IFERROR(__xludf.DUMMYFUNCTION("""COMPUTED_VALUE"""),32.0)</f>
        <v>32</v>
      </c>
      <c r="AB2" s="3">
        <f>IFERROR(__xludf.DUMMYFUNCTION("""COMPUTED_VALUE"""),76.0)</f>
        <v>76</v>
      </c>
      <c r="AC2" s="3">
        <f>IFERROR(__xludf.DUMMYFUNCTION("""COMPUTED_VALUE"""),92.0)</f>
        <v>92</v>
      </c>
      <c r="AD2" s="3">
        <f>IFERROR(__xludf.DUMMYFUNCTION("""COMPUTED_VALUE"""),100.0)</f>
        <v>100</v>
      </c>
      <c r="AE2" s="3">
        <f>IFERROR(__xludf.DUMMYFUNCTION("""COMPUTED_VALUE"""),73.0)</f>
        <v>73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IFERROR(__xludf.DUMMYFUNCTION("""COMPUTED_VALUE"""),39.0)</f>
        <v>39</v>
      </c>
      <c r="AI2" s="3">
        <f>IFERROR(__xludf.DUMMYFUNCTION("""COMPUTED_VALUE"""),62.0)</f>
        <v>62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IFERROR(__xludf.DUMMYFUNCTION("""COMPUTED_VALUE"""),72.0)</f>
        <v>72</v>
      </c>
      <c r="AM2" s="3">
        <f>IFERROR(__xludf.DUMMYFUNCTION("""COMPUTED_VALUE"""),100.0)</f>
        <v>100</v>
      </c>
      <c r="AN2" s="3">
        <f>IFERROR(__xludf.DUMMYFUNCTION("""COMPUTED_VALUE"""),48.0)</f>
        <v>48</v>
      </c>
      <c r="AO2" s="3">
        <f>IFERROR(__xludf.DUMMYFUNCTION("""COMPUTED_VALUE"""),32.0)</f>
        <v>32</v>
      </c>
      <c r="AP2" s="3">
        <f>IFERROR(__xludf.DUMMYFUNCTION("""COMPUTED_VALUE"""),44.0)</f>
        <v>44</v>
      </c>
      <c r="AQ2" s="3">
        <f>IFERROR(__xludf.DUMMYFUNCTION("""COMPUTED_VALUE"""),100.0)</f>
        <v>100</v>
      </c>
      <c r="AR2" s="3">
        <f>IFERROR(__xludf.DUMMYFUNCTION("""COMPUTED_VALUE"""),54.0)</f>
        <v>54</v>
      </c>
      <c r="AS2" s="3">
        <f>IFERROR(__xludf.DUMMYFUNCTION("""COMPUTED_VALUE"""),26.0)</f>
        <v>26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IFERROR(__xludf.DUMMYFUNCTION("""COMPUTED_VALUE"""),75.0)</f>
        <v>75</v>
      </c>
      <c r="AW2" s="3">
        <f>IFERROR(__xludf.DUMMYFUNCTION("""COMPUTED_VALUE"""),44.0)</f>
        <v>44</v>
      </c>
      <c r="AX2" s="3">
        <f>IFERROR(__xludf.DUMMYFUNCTION("""COMPUTED_VALUE"""),60.0)</f>
        <v>60</v>
      </c>
      <c r="AY2" s="3">
        <f>IFERROR(__xludf.DUMMYFUNCTION("""COMPUTED_VALUE"""),68.0)</f>
        <v>68</v>
      </c>
      <c r="AZ2" s="3">
        <f>IFERROR(__xludf.DUMMYFUNCTION("""COMPUTED_VALUE"""),49.0)</f>
        <v>49</v>
      </c>
      <c r="BA2" s="3">
        <f>IFERROR(__xludf.DUMMYFUNCTION("""COMPUTED_VALUE"""),59.0)</f>
        <v>59</v>
      </c>
      <c r="BB2" s="3">
        <f>IFERROR(__xludf.DUMMYFUNCTION("""COMPUTED_VALUE"""),96.0)</f>
        <v>96</v>
      </c>
      <c r="BC2" s="3">
        <f>IFERROR(__xludf.DUMMYFUNCTION("""COMPUTED_VALUE"""),100.0)</f>
        <v>100</v>
      </c>
      <c r="BD2" s="3">
        <f>IFERROR(__xludf.DUMMYFUNCTION("""COMPUTED_VALUE"""),96.0)</f>
        <v>96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IFERROR(__xludf.DUMMYFUNCTION("""COMPUTED_VALUE"""),99.0)</f>
        <v>99</v>
      </c>
      <c r="D3" s="3">
        <f>IFERROR(__xludf.DUMMYFUNCTION("""COMPUTED_VALUE"""),100.0)</f>
        <v>100</v>
      </c>
      <c r="E3" s="3">
        <f>IFERROR(__xludf.DUMMYFUNCTION("""COMPUTED_VALUE"""),24.0)</f>
        <v>24</v>
      </c>
      <c r="F3" s="3">
        <f>IFERROR(__xludf.DUMMYFUNCTION("""COMPUTED_VALUE"""),37.0)</f>
        <v>37</v>
      </c>
      <c r="G3" s="3">
        <f>IFERROR(__xludf.DUMMYFUNCTION("""COMPUTED_VALUE"""),38.0)</f>
        <v>38</v>
      </c>
      <c r="H3" s="3">
        <f>IFERROR(__xludf.DUMMYFUNCTION("""COMPUTED_VALUE"""),77.0)</f>
        <v>77</v>
      </c>
      <c r="I3" s="3">
        <f>IFERROR(__xludf.DUMMYFUNCTION("""COMPUTED_VALUE"""),100.0)</f>
        <v>100</v>
      </c>
      <c r="J3" s="3">
        <f>IFERROR(__xludf.DUMMYFUNCTION("""COMPUTED_VALUE"""),28.0)</f>
        <v>28</v>
      </c>
      <c r="K3" s="3">
        <f>IFERROR(__xludf.DUMMYFUNCTION("""COMPUTED_VALUE"""),24.0)</f>
        <v>24</v>
      </c>
      <c r="L3" s="3">
        <f>IFERROR(__xludf.DUMMYFUNCTION("""COMPUTED_VALUE"""),34.0)</f>
        <v>34</v>
      </c>
      <c r="M3" s="3">
        <f>IFERROR(__xludf.DUMMYFUNCTION("""COMPUTED_VALUE"""),100.0)</f>
        <v>100</v>
      </c>
      <c r="N3" s="3">
        <f>IFERROR(__xludf.DUMMYFUNCTION("""COMPUTED_VALUE"""),69.0)</f>
        <v>69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IFERROR(__xludf.DUMMYFUNCTION("""COMPUTED_VALUE"""),31.0)</f>
        <v>31</v>
      </c>
      <c r="S3" s="3">
        <f>IFERROR(__xludf.DUMMYFUNCTION("""COMPUTED_VALUE"""),75.0)</f>
        <v>75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IFERROR(__xludf.DUMMYFUNCTION("""COMPUTED_VALUE"""),90.0)</f>
        <v>90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IFERROR(__xludf.DUMMYFUNCTION("""COMPUTED_VALUE"""),93.0)</f>
        <v>93</v>
      </c>
      <c r="AE3" s="3">
        <f>IFERROR(__xludf.DUMMYFUNCTION("""COMPUTED_VALUE"""),100.0)</f>
        <v>100</v>
      </c>
      <c r="AF3" s="3">
        <f>IFERROR(__xludf.DUMMYFUNCTION("""COMPUTED_VALUE"""),64.0)</f>
        <v>64</v>
      </c>
      <c r="AG3" s="3">
        <f>IFERROR(__xludf.DUMMYFUNCTION("""COMPUTED_VALUE"""),57.0)</f>
        <v>57</v>
      </c>
      <c r="AH3" s="3">
        <f>IFERROR(__xludf.DUMMYFUNCTION("""COMPUTED_VALUE"""),46.0)</f>
        <v>46</v>
      </c>
      <c r="AI3" s="3">
        <f>IFERROR(__xludf.DUMMYFUNCTION("""COMPUTED_VALUE"""),100.0)</f>
        <v>100</v>
      </c>
      <c r="AJ3" s="3">
        <f>IFERROR(__xludf.DUMMYFUNCTION("""COMPUTED_VALUE"""),74.0)</f>
        <v>74</v>
      </c>
      <c r="AK3" s="3">
        <f>IFERROR(__xludf.DUMMYFUNCTION("""COMPUTED_VALUE"""),48.0)</f>
        <v>48</v>
      </c>
      <c r="AL3" s="3">
        <f>IFERROR(__xludf.DUMMYFUNCTION("""COMPUTED_VALUE"""),100.0)</f>
        <v>100</v>
      </c>
      <c r="AM3" s="3">
        <f>IFERROR(__xludf.DUMMYFUNCTION("""COMPUTED_VALUE"""),83.0)</f>
        <v>83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IFERROR(__xludf.DUMMYFUNCTION("""COMPUTED_VALUE"""),69.0)</f>
        <v>69</v>
      </c>
      <c r="AR3" s="3">
        <f>IFERROR(__xludf.DUMMYFUNCTION("""COMPUTED_VALUE"""),100.0)</f>
        <v>100</v>
      </c>
      <c r="AS3" s="3">
        <f>IFERROR(__xludf.DUMMYFUNCTION("""COMPUTED_VALUE"""),31.0)</f>
        <v>31</v>
      </c>
      <c r="AT3" s="3">
        <f>IFERROR(__xludf.DUMMYFUNCTION("""COMPUTED_VALUE"""),73.0)</f>
        <v>73</v>
      </c>
      <c r="AU3" s="3">
        <f>IFERROR(__xludf.DUMMYFUNCTION("""COMPUTED_VALUE"""),100.0)</f>
        <v>100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IFERROR(__xludf.DUMMYFUNCTION("""COMPUTED_VALUE"""),67.0)</f>
        <v>67</v>
      </c>
      <c r="BC3" s="3">
        <f>IFERROR(__xludf.DUMMYFUNCTION("""COMPUTED_VALUE"""),86.0)</f>
        <v>86</v>
      </c>
      <c r="BD3" s="3">
        <f>IFERROR(__xludf.DUMMYFUNCTION("""COMPUTED_VALUE"""),100.0)</f>
        <v>100</v>
      </c>
      <c r="BE3" s="3">
        <f>IFERROR(__xludf.DUMMYFUNCTION("""COMPUTED_VALUE"""),29.0)</f>
        <v>29</v>
      </c>
      <c r="BF3" s="3">
        <f>IFERROR(__xludf.DUMMYFUNCTION("""COMPUTED_VALUE"""),61.0)</f>
        <v>61</v>
      </c>
      <c r="BG3" s="3">
        <f>IFERROR(__xludf.DUMMYFUNCTION("""COMPUTED_VALUE"""),63.0)</f>
        <v>63</v>
      </c>
      <c r="BH3" s="3">
        <f>IFERROR(__xludf.DUMMYFUNCTION("""COMPUTED_VALUE"""),49.0)</f>
        <v>49</v>
      </c>
      <c r="BI3" s="3">
        <f>IFERROR(__xludf.DUMMYFUNCTION("""COMPUTED_VALUE"""),43.0)</f>
        <v>43</v>
      </c>
      <c r="BJ3" s="3">
        <f>IFERROR(__xludf.DUMMYFUNCTION("""COMPUTED_VALUE"""),25.0)</f>
        <v>25</v>
      </c>
      <c r="BK3" s="3">
        <f>IFERROR(__xludf.DUMMYFUNCTION("""COMPUTED_VALUE"""),15.0)</f>
        <v>15</v>
      </c>
      <c r="BL3" s="3">
        <f>IFERROR(__xludf.DUMMYFUNCTION("""COMPUTED_VALUE"""),80.0)</f>
        <v>80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IFERROR(__xludf.DUMMYFUNCTION("""COMPUTED_VALUE"""),50.0)</f>
        <v>50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IFERROR(__xludf.DUMMYFUNCTION("""COMPUTED_VALUE"""),50.0)</f>
        <v>50</v>
      </c>
      <c r="G4" s="3">
        <f>IFERROR(__xludf.DUMMYFUNCTION("""COMPUTED_VALUE"""),47.0)</f>
        <v>47</v>
      </c>
      <c r="H4" s="3">
        <f>IFERROR(__xludf.DUMMYFUNCTION("""COMPUTED_VALUE"""),93.0)</f>
        <v>93</v>
      </c>
      <c r="I4" s="3">
        <f>IFERROR(__xludf.DUMMYFUNCTION("""COMPUTED_VALUE"""),33.0)</f>
        <v>33</v>
      </c>
      <c r="J4" s="3">
        <f>IFERROR(__xludf.DUMMYFUNCTION("""COMPUTED_VALUE"""),14.0)</f>
        <v>14</v>
      </c>
      <c r="K4" s="3">
        <f>IFERROR(__xludf.DUMMYFUNCTION("""COMPUTED_VALUE"""),14.0)</f>
        <v>14</v>
      </c>
      <c r="L4" s="3">
        <f>IFERROR(__xludf.DUMMYFUNCTION("""COMPUTED_VALUE"""),17.0)</f>
        <v>17</v>
      </c>
      <c r="M4" s="3">
        <f>IFERROR(__xludf.DUMMYFUNCTION("""COMPUTED_VALUE"""),33.0)</f>
        <v>33</v>
      </c>
      <c r="N4" s="3">
        <f>IFERROR(__xludf.DUMMYFUNCTION("""COMPUTED_VALUE"""),11.0)</f>
        <v>11</v>
      </c>
      <c r="O4" s="3">
        <f>IFERROR(__xludf.DUMMYFUNCTION("""COMPUTED_VALUE"""),0.0)</f>
        <v>0</v>
      </c>
      <c r="P4" s="3">
        <f>IFERROR(__xludf.DUMMYFUNCTION("""COMPUTED_VALUE"""),9.0)</f>
        <v>9</v>
      </c>
      <c r="Q4" s="3">
        <f>IFERROR(__xludf.DUMMYFUNCTION("""COMPUTED_VALUE"""),13.0)</f>
        <v>13</v>
      </c>
      <c r="R4" s="3">
        <f>IFERROR(__xludf.DUMMYFUNCTION("""COMPUTED_VALUE"""),13.0)</f>
        <v>13</v>
      </c>
      <c r="S4" s="3">
        <f>IFERROR(__xludf.DUMMYFUNCTION("""COMPUTED_VALUE"""),0.0)</f>
        <v>0</v>
      </c>
      <c r="T4" s="3">
        <f>IFERROR(__xludf.DUMMYFUNCTION("""COMPUTED_VALUE"""),4.0)</f>
        <v>4</v>
      </c>
      <c r="U4" s="3">
        <f>IFERROR(__xludf.DUMMYFUNCTION("""COMPUTED_VALUE"""),8.0)</f>
        <v>8</v>
      </c>
      <c r="V4" s="3">
        <f>IFERROR(__xludf.DUMMYFUNCTION("""COMPUTED_VALUE"""),35.0)</f>
        <v>35</v>
      </c>
      <c r="W4" s="3">
        <f>IFERROR(__xludf.DUMMYFUNCTION("""COMPUTED_VALUE"""),20.0)</f>
        <v>20</v>
      </c>
      <c r="X4" s="3">
        <f>IFERROR(__xludf.DUMMYFUNCTION("""COMPUTED_VALUE"""),22.0)</f>
        <v>22</v>
      </c>
      <c r="Y4" s="3">
        <f>IFERROR(__xludf.DUMMYFUNCTION("""COMPUTED_VALUE"""),18.0)</f>
        <v>18</v>
      </c>
      <c r="Z4" s="3">
        <f>IFERROR(__xludf.DUMMYFUNCTION("""COMPUTED_VALUE"""),0.0)</f>
        <v>0</v>
      </c>
      <c r="AA4" s="3">
        <f>IFERROR(__xludf.DUMMYFUNCTION("""COMPUTED_VALUE"""),16.0)</f>
        <v>16</v>
      </c>
      <c r="AB4" s="3">
        <f>IFERROR(__xludf.DUMMYFUNCTION("""COMPUTED_VALUE"""),22.0)</f>
        <v>22</v>
      </c>
      <c r="AC4" s="3">
        <f>IFERROR(__xludf.DUMMYFUNCTION("""COMPUTED_VALUE"""),72.0)</f>
        <v>72</v>
      </c>
      <c r="AD4" s="3">
        <f>IFERROR(__xludf.DUMMYFUNCTION("""COMPUTED_VALUE"""),33.0)</f>
        <v>33</v>
      </c>
      <c r="AE4" s="3">
        <f>IFERROR(__xludf.DUMMYFUNCTION("""COMPUTED_VALUE"""),27.0)</f>
        <v>27</v>
      </c>
      <c r="AF4" s="3">
        <f>IFERROR(__xludf.DUMMYFUNCTION("""COMPUTED_VALUE"""),21.0)</f>
        <v>21</v>
      </c>
      <c r="AG4" s="3">
        <f>IFERROR(__xludf.DUMMYFUNCTION("""COMPUTED_VALUE"""),21.0)</f>
        <v>21</v>
      </c>
      <c r="AH4" s="3">
        <f>IFERROR(__xludf.DUMMYFUNCTION("""COMPUTED_VALUE"""),100.0)</f>
        <v>100</v>
      </c>
      <c r="AI4" s="3">
        <f>IFERROR(__xludf.DUMMYFUNCTION("""COMPUTED_VALUE"""),21.0)</f>
        <v>21</v>
      </c>
      <c r="AJ4" s="3">
        <f>IFERROR(__xludf.DUMMYFUNCTION("""COMPUTED_VALUE"""),33.0)</f>
        <v>33</v>
      </c>
      <c r="AK4" s="3">
        <f>IFERROR(__xludf.DUMMYFUNCTION("""COMPUTED_VALUE"""),39.0)</f>
        <v>39</v>
      </c>
      <c r="AL4" s="3">
        <f>IFERROR(__xludf.DUMMYFUNCTION("""COMPUTED_VALUE"""),28.0)</f>
        <v>28</v>
      </c>
      <c r="AM4" s="3">
        <f>IFERROR(__xludf.DUMMYFUNCTION("""COMPUTED_VALUE"""),12.0)</f>
        <v>12</v>
      </c>
      <c r="AN4" s="3">
        <f>IFERROR(__xludf.DUMMYFUNCTION("""COMPUTED_VALUE"""),20.0)</f>
        <v>20</v>
      </c>
      <c r="AO4" s="3">
        <f>IFERROR(__xludf.DUMMYFUNCTION("""COMPUTED_VALUE"""),12.0)</f>
        <v>12</v>
      </c>
      <c r="AP4" s="3">
        <f>IFERROR(__xludf.DUMMYFUNCTION("""COMPUTED_VALUE"""),7.0)</f>
        <v>7</v>
      </c>
      <c r="AQ4" s="3">
        <f>IFERROR(__xludf.DUMMYFUNCTION("""COMPUTED_VALUE"""),6.0)</f>
        <v>6</v>
      </c>
      <c r="AR4" s="3">
        <f>IFERROR(__xludf.DUMMYFUNCTION("""COMPUTED_VALUE"""),46.0)</f>
        <v>46</v>
      </c>
      <c r="AS4" s="3">
        <f>IFERROR(__xludf.DUMMYFUNCTION("""COMPUTED_VALUE"""),100.0)</f>
        <v>100</v>
      </c>
      <c r="AT4" s="3">
        <f>IFERROR(__xludf.DUMMYFUNCTION("""COMPUTED_VALUE"""),80.0)</f>
        <v>80</v>
      </c>
      <c r="AU4" s="3">
        <f>IFERROR(__xludf.DUMMYFUNCTION("""COMPUTED_VALUE"""),44.0)</f>
        <v>44</v>
      </c>
      <c r="AV4" s="3">
        <f>IFERROR(__xludf.DUMMYFUNCTION("""COMPUTED_VALUE"""),56.0)</f>
        <v>56</v>
      </c>
      <c r="AW4" s="3">
        <f>IFERROR(__xludf.DUMMYFUNCTION("""COMPUTED_VALUE"""),0.0)</f>
        <v>0</v>
      </c>
      <c r="AX4" s="3">
        <f>IFERROR(__xludf.DUMMYFUNCTION("""COMPUTED_VALUE"""),36.0)</f>
        <v>36</v>
      </c>
      <c r="AY4" s="3">
        <f>IFERROR(__xludf.DUMMYFUNCTION("""COMPUTED_VALUE"""),43.0)</f>
        <v>43</v>
      </c>
      <c r="AZ4" s="3">
        <f>IFERROR(__xludf.DUMMYFUNCTION("""COMPUTED_VALUE"""),14.0)</f>
        <v>14</v>
      </c>
      <c r="BA4" s="3">
        <f>IFERROR(__xludf.DUMMYFUNCTION("""COMPUTED_VALUE"""),16.0)</f>
        <v>16</v>
      </c>
      <c r="BB4" s="3">
        <f>IFERROR(__xludf.DUMMYFUNCTION("""COMPUTED_VALUE"""),100.0)</f>
        <v>100</v>
      </c>
      <c r="BC4" s="3">
        <f>IFERROR(__xludf.DUMMYFUNCTION("""COMPUTED_VALUE"""),57.0)</f>
        <v>57</v>
      </c>
      <c r="BD4" s="3">
        <f>IFERROR(__xludf.DUMMYFUNCTION("""COMPUTED_VALUE"""),30.0)</f>
        <v>30</v>
      </c>
      <c r="BE4" s="3">
        <f>IFERROR(__xludf.DUMMYFUNCTION("""COMPUTED_VALUE"""),10.0)</f>
        <v>10</v>
      </c>
      <c r="BF4" s="3">
        <f>IFERROR(__xludf.DUMMYFUNCTION("""COMPUTED_VALUE"""),12.0)</f>
        <v>12</v>
      </c>
      <c r="BG4" s="3">
        <f>IFERROR(__xludf.DUMMYFUNCTION("""COMPUTED_VALUE"""),19.0)</f>
        <v>19</v>
      </c>
      <c r="BH4" s="3">
        <f>IFERROR(__xludf.DUMMYFUNCTION("""COMPUTED_VALUE"""),14.0)</f>
        <v>14</v>
      </c>
      <c r="BI4" s="3">
        <f>IFERROR(__xludf.DUMMYFUNCTION("""COMPUTED_VALUE"""),10.0)</f>
        <v>10</v>
      </c>
      <c r="BJ4" s="3">
        <f>IFERROR(__xludf.DUMMYFUNCTION("""COMPUTED_VALUE"""),6.0)</f>
        <v>6</v>
      </c>
      <c r="BK4" s="3">
        <f>IFERROR(__xludf.DUMMYFUNCTION("""COMPUTED_VALUE"""),4.0)</f>
        <v>4</v>
      </c>
      <c r="BL4" s="3">
        <f>IFERROR(__xludf.DUMMYFUNCTION("""COMPUTED_VALUE"""),13.0)</f>
        <v>13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IFERROR(__xludf.DUMMYFUNCTION("query(importrange(""https://docs.google.com/spreadsheets/d/1Aimy31Zwh1I1xd64gnv2RK-m7I4loVcUHZuxh183vgI/edit#gid=1813723422"",""Wyoming!A3:XX15""),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IFERROR(__xludf.DUMMYFUNCTION("""COMPUTED_VALUE"""),50.0)</f>
        <v>50</v>
      </c>
      <c r="D2" s="3">
        <f>IFERROR(__xludf.DUMMYFUNCTION("""COMPUTED_VALUE"""),100.0)</f>
        <v>100</v>
      </c>
      <c r="E2" s="3">
        <f>IFERROR(__xludf.DUMMYFUNCTION("""COMPUTED_VALUE"""),34.0)</f>
        <v>34</v>
      </c>
      <c r="F2" s="3">
        <f>IFERROR(__xludf.DUMMYFUNCTION("""COMPUTED_VALUE"""),66.0)</f>
        <v>66</v>
      </c>
      <c r="G2" s="3">
        <f>IFERROR(__xludf.DUMMYFUNCTION("""COMPUTED_VALUE"""),100.0)</f>
        <v>100</v>
      </c>
      <c r="H2" s="3">
        <f>IFERROR(__xludf.DUMMYFUNCTION("""COMPUTED_VALUE"""),55.0)</f>
        <v>55</v>
      </c>
      <c r="I2" s="3">
        <f>IFERROR(__xludf.DUMMYFUNCTION("""COMPUTED_VALUE"""),99.0)</f>
        <v>99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IFERROR(__xludf.DUMMYFUNCTION("""COMPUTED_VALUE"""),50.0)</f>
        <v>50</v>
      </c>
      <c r="P2" s="3">
        <f>IFERROR(__xludf.DUMMYFUNCTION("""COMPUTED_VALUE"""),30.0)</f>
        <v>30</v>
      </c>
      <c r="Q2" s="3">
        <f>IFERROR(__xludf.DUMMYFUNCTION("""COMPUTED_VALUE"""),33.0)</f>
        <v>33</v>
      </c>
      <c r="R2" s="3">
        <f>IFERROR(__xludf.DUMMYFUNCTION("""COMPUTED_VALUE"""),68.0)</f>
        <v>68</v>
      </c>
      <c r="S2" s="3">
        <f>IFERROR(__xludf.DUMMYFUNCTION("""COMPUTED_VALUE"""),100.0)</f>
        <v>100</v>
      </c>
      <c r="T2" s="3">
        <f>IFERROR(__xludf.DUMMYFUNCTION("""COMPUTED_VALUE"""),33.0)</f>
        <v>33</v>
      </c>
      <c r="U2" s="3">
        <f>IFERROR(__xludf.DUMMYFUNCTION("""COMPUTED_VALUE"""),50.0)</f>
        <v>50</v>
      </c>
      <c r="V2" s="3">
        <f>IFERROR(__xludf.DUMMYFUNCTION("""COMPUTED_VALUE"""),45.0)</f>
        <v>45</v>
      </c>
      <c r="W2" s="3">
        <f>IFERROR(__xludf.DUMMYFUNCTION("""COMPUTED_VALUE"""),100.0)</f>
        <v>100</v>
      </c>
      <c r="X2" s="3">
        <f>IFERROR(__xludf.DUMMYFUNCTION("""COMPUTED_VALUE"""),67.0)</f>
        <v>67</v>
      </c>
      <c r="Y2" s="3">
        <f>IFERROR(__xludf.DUMMYFUNCTION("""COMPUTED_VALUE"""),0.0)</f>
        <v>0</v>
      </c>
      <c r="Z2" s="3">
        <f>IFERROR(__xludf.DUMMYFUNCTION("""COMPUTED_VALUE"""),34.0)</f>
        <v>34</v>
      </c>
      <c r="AA2" s="3">
        <f>IFERROR(__xludf.DUMMYFUNCTION("""COMPUTED_VALUE"""),100.0)</f>
        <v>100</v>
      </c>
      <c r="AB2" s="3">
        <f>IFERROR(__xludf.DUMMYFUNCTION("""COMPUTED_VALUE"""),94.0)</f>
        <v>94</v>
      </c>
      <c r="AC2" s="3">
        <f>IFERROR(__xludf.DUMMYFUNCTION("""COMPUTED_VALUE"""),92.0)</f>
        <v>92</v>
      </c>
      <c r="AD2" s="3">
        <f>IFERROR(__xludf.DUMMYFUNCTION("""COMPUTED_VALUE"""),100.0)</f>
        <v>100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IFERROR(__xludf.DUMMYFUNCTION("""COMPUTED_VALUE"""),50.0)</f>
        <v>50</v>
      </c>
      <c r="AI2" s="3">
        <f>IFERROR(__xludf.DUMMYFUNCTION("""COMPUTED_VALUE"""),44.0)</f>
        <v>44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IFERROR(__xludf.DUMMYFUNCTION("""COMPUTED_VALUE"""),100.0)</f>
        <v>100</v>
      </c>
      <c r="AN2" s="3">
        <f>IFERROR(__xludf.DUMMYFUNCTION("""COMPUTED_VALUE"""),66.0)</f>
        <v>66</v>
      </c>
      <c r="AO2" s="3">
        <f>IFERROR(__xludf.DUMMYFUNCTION("""COMPUTED_VALUE"""),64.0)</f>
        <v>64</v>
      </c>
      <c r="AP2" s="3">
        <f>IFERROR(__xludf.DUMMYFUNCTION("""COMPUTED_VALUE"""),37.0)</f>
        <v>37</v>
      </c>
      <c r="AQ2" s="3">
        <f>IFERROR(__xludf.DUMMYFUNCTION("""COMPUTED_VALUE"""),100.0)</f>
        <v>100</v>
      </c>
      <c r="AR2" s="3">
        <f>IFERROR(__xludf.DUMMYFUNCTION("""COMPUTED_VALUE"""),50.0)</f>
        <v>50</v>
      </c>
      <c r="AS2" s="3">
        <f>IFERROR(__xludf.DUMMYFUNCTION("""COMPUTED_VALUE"""),100.0)</f>
        <v>100</v>
      </c>
      <c r="AT2" s="3">
        <f>IFERROR(__xludf.DUMMYFUNCTION("""COMPUTED_VALUE"""),80.0)</f>
        <v>80</v>
      </c>
      <c r="AU2" s="3">
        <f>IFERROR(__xludf.DUMMYFUNCTION("""COMPUTED_VALUE"""),100.0)</f>
        <v>100</v>
      </c>
      <c r="AV2" s="3">
        <f>IFERROR(__xludf.DUMMYFUNCTION("""COMPUTED_VALUE"""),72.0)</f>
        <v>72</v>
      </c>
      <c r="AW2" s="3">
        <f>IFERROR(__xludf.DUMMYFUNCTION("""COMPUTED_VALUE"""),80.0)</f>
        <v>80</v>
      </c>
      <c r="AX2" s="3">
        <f>IFERROR(__xludf.DUMMYFUNCTION("""COMPUTED_VALUE"""),100.0)</f>
        <v>100</v>
      </c>
      <c r="AY2" s="3">
        <f>IFERROR(__xludf.DUMMYFUNCTION("""COMPUTED_VALUE"""),86.0)</f>
        <v>86</v>
      </c>
      <c r="AZ2" s="3">
        <f>IFERROR(__xludf.DUMMYFUNCTION("""COMPUTED_VALUE"""),0.0)</f>
        <v>0</v>
      </c>
      <c r="BA2" s="3">
        <f>IFERROR(__xludf.DUMMYFUNCTION("""COMPUTED_VALUE"""),20.0)</f>
        <v>20</v>
      </c>
      <c r="BB2" s="3">
        <f>IFERROR(__xludf.DUMMYFUNCTION("""COMPUTED_VALUE"""),67.0)</f>
        <v>67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IFERROR(__xludf.DUMMYFUNCTION("""COMPUTED_VALUE"""),100.0)</f>
        <v>100</v>
      </c>
      <c r="D3" s="3">
        <f>IFERROR(__xludf.DUMMYFUNCTION("""COMPUTED_VALUE"""),50.0)</f>
        <v>50</v>
      </c>
      <c r="E3" s="3">
        <f>IFERROR(__xludf.DUMMYFUNCTION("""COMPUTED_VALUE"""),34.0)</f>
        <v>34</v>
      </c>
      <c r="F3" s="3">
        <f>IFERROR(__xludf.DUMMYFUNCTION("""COMPUTED_VALUE"""),100.0)</f>
        <v>100</v>
      </c>
      <c r="G3" s="3">
        <f>IFERROR(__xludf.DUMMYFUNCTION("""COMPUTED_VALUE"""),50.0)</f>
        <v>50</v>
      </c>
      <c r="H3" s="3">
        <f>IFERROR(__xludf.DUMMYFUNCTION("""COMPUTED_VALUE"""),66.0)</f>
        <v>66</v>
      </c>
      <c r="I3" s="3">
        <f>IFERROR(__xludf.DUMMYFUNCTION("""COMPUTED_VALUE"""),100.0)</f>
        <v>100</v>
      </c>
      <c r="J3" s="3">
        <f>IFERROR(__xludf.DUMMYFUNCTION("""COMPUTED_VALUE"""),13.0)</f>
        <v>13</v>
      </c>
      <c r="K3" s="3">
        <f>IFERROR(__xludf.DUMMYFUNCTION("""COMPUTED_VALUE"""),18.0)</f>
        <v>18</v>
      </c>
      <c r="L3" s="3">
        <f>IFERROR(__xludf.DUMMYFUNCTION("""COMPUTED_VALUE"""),44.0)</f>
        <v>44</v>
      </c>
      <c r="M3" s="3">
        <f>IFERROR(__xludf.DUMMYFUNCTION("""COMPUTED_VALUE"""),50.0)</f>
        <v>50</v>
      </c>
      <c r="N3" s="3">
        <f>IFERROR(__xludf.DUMMYFUNCTION("""COMPUTED_VALUE"""),50.0)</f>
        <v>50</v>
      </c>
      <c r="O3" s="3">
        <f>IFERROR(__xludf.DUMMYFUNCTION("""COMPUTED_VALUE"""),50.0)</f>
        <v>50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IFERROR(__xludf.DUMMYFUNCTION("""COMPUTED_VALUE"""),100.0)</f>
        <v>100</v>
      </c>
      <c r="S3" s="3">
        <f>IFERROR(__xludf.DUMMYFUNCTION("""COMPUTED_VALUE"""),84.0)</f>
        <v>84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IFERROR(__xludf.DUMMYFUNCTION("""COMPUTED_VALUE"""),67.0)</f>
        <v>67</v>
      </c>
      <c r="AF3" s="3">
        <f>IFERROR(__xludf.DUMMYFUNCTION("""COMPUTED_VALUE"""),75.0)</f>
        <v>75</v>
      </c>
      <c r="AG3" s="3">
        <f>IFERROR(__xludf.DUMMYFUNCTION("""COMPUTED_VALUE"""),66.0)</f>
        <v>66</v>
      </c>
      <c r="AH3" s="3">
        <f>IFERROR(__xludf.DUMMYFUNCTION("""COMPUTED_VALUE"""),56.0)</f>
        <v>56</v>
      </c>
      <c r="AI3" s="3">
        <f>IFERROR(__xludf.DUMMYFUNCTION("""COMPUTED_VALUE"""),100.0)</f>
        <v>100</v>
      </c>
      <c r="AJ3" s="3">
        <f>IFERROR(__xludf.DUMMYFUNCTION("""COMPUTED_VALUE"""),0.0)</f>
        <v>0</v>
      </c>
      <c r="AK3" s="3">
        <f>IFERROR(__xludf.DUMMYFUNCTION("""COMPUTED_VALUE"""),100.0)</f>
        <v>100</v>
      </c>
      <c r="AL3" s="3">
        <f>IFERROR(__xludf.DUMMYFUNCTION("""COMPUTED_VALUE"""),100.0)</f>
        <v>100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IFERROR(__xludf.DUMMYFUNCTION("""COMPUTED_VALUE"""),60.0)</f>
        <v>60</v>
      </c>
      <c r="AR3" s="3">
        <f>IFERROR(__xludf.DUMMYFUNCTION("""COMPUTED_VALUE"""),100.0)</f>
        <v>100</v>
      </c>
      <c r="AS3" s="3">
        <f>IFERROR(__xludf.DUMMYFUNCTION("""COMPUTED_VALUE"""),27.0)</f>
        <v>27</v>
      </c>
      <c r="AT3" s="3">
        <f>IFERROR(__xludf.DUMMYFUNCTION("""COMPUTED_VALUE"""),80.0)</f>
        <v>80</v>
      </c>
      <c r="AU3" s="3">
        <f>IFERROR(__xludf.DUMMYFUNCTION("""COMPUTED_VALUE"""),69.0)</f>
        <v>69</v>
      </c>
      <c r="AV3" s="3">
        <f>IFERROR(__xludf.DUMMYFUNCTION("""COMPUTED_VALUE"""),100.0)</f>
        <v>100</v>
      </c>
      <c r="AW3" s="3">
        <f>IFERROR(__xludf.DUMMYFUNCTION("""COMPUTED_VALUE"""),100.0)</f>
        <v>100</v>
      </c>
      <c r="AX3" s="3">
        <f>IFERROR(__xludf.DUMMYFUNCTION("""COMPUTED_VALUE"""),90.0)</f>
        <v>90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IFERROR(__xludf.DUMMYFUNCTION("""COMPUTED_VALUE"""),50.0)</f>
        <v>50</v>
      </c>
      <c r="BD3" s="3">
        <f>IFERROR(__xludf.DUMMYFUNCTION("""COMPUTED_VALUE"""),100.0)</f>
        <v>100</v>
      </c>
      <c r="BE3" s="3">
        <f>IFERROR(__xludf.DUMMYFUNCTION("""COMPUTED_VALUE"""),40.0)</f>
        <v>40</v>
      </c>
      <c r="BF3" s="3">
        <f>IFERROR(__xludf.DUMMYFUNCTION("""COMPUTED_VALUE"""),73.0)</f>
        <v>73</v>
      </c>
      <c r="BG3" s="3">
        <f>IFERROR(__xludf.DUMMYFUNCTION("""COMPUTED_VALUE"""),47.0)</f>
        <v>47</v>
      </c>
      <c r="BH3" s="3">
        <f>IFERROR(__xludf.DUMMYFUNCTION("""COMPUTED_VALUE"""),30.0)</f>
        <v>30</v>
      </c>
      <c r="BI3" s="3">
        <f>IFERROR(__xludf.DUMMYFUNCTION("""COMPUTED_VALUE"""),50.0)</f>
        <v>50</v>
      </c>
      <c r="BJ3" s="3">
        <f>IFERROR(__xludf.DUMMYFUNCTION("""COMPUTED_VALUE"""),35.0)</f>
        <v>35</v>
      </c>
      <c r="BK3" s="3">
        <f>IFERROR(__xludf.DUMMYFUNCTION("""COMPUTED_VALUE"""),25.0)</f>
        <v>25</v>
      </c>
      <c r="BL3" s="3">
        <f>IFERROR(__xludf.DUMMYFUNCTION("""COMPUTED_VALUE"""),49.0)</f>
        <v>49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IFERROR(__xludf.DUMMYFUNCTION("""COMPUTED_VALUE"""),0.0)</f>
        <v>0</v>
      </c>
      <c r="D4" s="3">
        <f>IFERROR(__xludf.DUMMYFUNCTION("""COMPUTED_VALUE"""),0.0)</f>
        <v>0</v>
      </c>
      <c r="E4" s="3">
        <f>IFERROR(__xludf.DUMMYFUNCTION("""COMPUTED_VALUE"""),100.0)</f>
        <v>100</v>
      </c>
      <c r="F4" s="3">
        <f>IFERROR(__xludf.DUMMYFUNCTION("""COMPUTED_VALUE"""),66.0)</f>
        <v>66</v>
      </c>
      <c r="G4" s="3">
        <f>IFERROR(__xludf.DUMMYFUNCTION("""COMPUTED_VALUE"""),75.0)</f>
        <v>75</v>
      </c>
      <c r="H4" s="3">
        <f>IFERROR(__xludf.DUMMYFUNCTION("""COMPUTED_VALUE"""),100.0)</f>
        <v>100</v>
      </c>
      <c r="I4" s="3">
        <f>IFERROR(__xludf.DUMMYFUNCTION("""COMPUTED_VALUE"""),0.0)</f>
        <v>0</v>
      </c>
      <c r="J4" s="3">
        <f>IFERROR(__xludf.DUMMYFUNCTION("""COMPUTED_VALUE"""),0.0)</f>
        <v>0</v>
      </c>
      <c r="K4" s="3">
        <f>IFERROR(__xludf.DUMMYFUNCTION("""COMPUTED_VALUE"""),0.0)</f>
        <v>0</v>
      </c>
      <c r="L4" s="3">
        <f>IFERROR(__xludf.DUMMYFUNCTION("""COMPUTED_VALUE"""),0.0)</f>
        <v>0</v>
      </c>
      <c r="M4" s="3">
        <f>IFERROR(__xludf.DUMMYFUNCTION("""COMPUTED_VALUE"""),0.0)</f>
        <v>0</v>
      </c>
      <c r="N4" s="3">
        <f>IFERROR(__xludf.DUMMYFUNCTION("""COMPUTED_VALUE"""),0.0)</f>
        <v>0</v>
      </c>
      <c r="O4" s="3">
        <f>IFERROR(__xludf.DUMMYFUNCTION("""COMPUTED_VALUE"""),100.0)</f>
        <v>100</v>
      </c>
      <c r="P4" s="3">
        <f>IFERROR(__xludf.DUMMYFUNCTION("""COMPUTED_VALUE"""),15.0)</f>
        <v>15</v>
      </c>
      <c r="Q4" s="3">
        <f>IFERROR(__xludf.DUMMYFUNCTION("""COMPUTED_VALUE"""),25.0)</f>
        <v>25</v>
      </c>
      <c r="R4" s="3">
        <f>IFERROR(__xludf.DUMMYFUNCTION("""COMPUTED_VALUE"""),0.0)</f>
        <v>0</v>
      </c>
      <c r="S4" s="3">
        <f>IFERROR(__xludf.DUMMYFUNCTION("""COMPUTED_VALUE"""),0.0)</f>
        <v>0</v>
      </c>
      <c r="T4" s="3">
        <f>IFERROR(__xludf.DUMMYFUNCTION("""COMPUTED_VALUE"""),0.0)</f>
        <v>0</v>
      </c>
      <c r="U4" s="3">
        <f>IFERROR(__xludf.DUMMYFUNCTION("""COMPUTED_VALUE"""),50.0)</f>
        <v>50</v>
      </c>
      <c r="V4" s="3">
        <f>IFERROR(__xludf.DUMMYFUNCTION("""COMPUTED_VALUE"""),30.0)</f>
        <v>30</v>
      </c>
      <c r="W4" s="3">
        <f>IFERROR(__xludf.DUMMYFUNCTION("""COMPUTED_VALUE"""),100.0)</f>
        <v>100</v>
      </c>
      <c r="X4" s="3">
        <f>IFERROR(__xludf.DUMMYFUNCTION("""COMPUTED_VALUE"""),33.0)</f>
        <v>33</v>
      </c>
      <c r="Y4" s="3">
        <f>IFERROR(__xludf.DUMMYFUNCTION("""COMPUTED_VALUE"""),61.0)</f>
        <v>61</v>
      </c>
      <c r="Z4" s="3">
        <f>IFERROR(__xludf.DUMMYFUNCTION("""COMPUTED_VALUE"""),0.0)</f>
        <v>0</v>
      </c>
      <c r="AA4" s="3">
        <f>IFERROR(__xludf.DUMMYFUNCTION("""COMPUTED_VALUE"""),50.0)</f>
        <v>50</v>
      </c>
      <c r="AB4" s="3">
        <f>IFERROR(__xludf.DUMMYFUNCTION("""COMPUTED_VALUE"""),37.0)</f>
        <v>37</v>
      </c>
      <c r="AC4" s="3">
        <f>IFERROR(__xludf.DUMMYFUNCTION("""COMPUTED_VALUE"""),92.0)</f>
        <v>92</v>
      </c>
      <c r="AD4" s="3">
        <f>IFERROR(__xludf.DUMMYFUNCTION("""COMPUTED_VALUE"""),100.0)</f>
        <v>100</v>
      </c>
      <c r="AE4" s="3">
        <f>IFERROR(__xludf.DUMMYFUNCTION("""COMPUTED_VALUE"""),0.0)</f>
        <v>0</v>
      </c>
      <c r="AF4" s="3">
        <f>IFERROR(__xludf.DUMMYFUNCTION("""COMPUTED_VALUE"""),0.0)</f>
        <v>0</v>
      </c>
      <c r="AG4" s="3">
        <f>IFERROR(__xludf.DUMMYFUNCTION("""COMPUTED_VALUE"""),33.0)</f>
        <v>33</v>
      </c>
      <c r="AH4" s="3">
        <f>IFERROR(__xludf.DUMMYFUNCTION("""COMPUTED_VALUE"""),100.0)</f>
        <v>100</v>
      </c>
      <c r="AI4" s="3">
        <f>IFERROR(__xludf.DUMMYFUNCTION("""COMPUTED_VALUE"""),50.0)</f>
        <v>50</v>
      </c>
      <c r="AJ4" s="3">
        <f>IFERROR(__xludf.DUMMYFUNCTION("""COMPUTED_VALUE"""),43.0)</f>
        <v>43</v>
      </c>
      <c r="AK4" s="3">
        <f>IFERROR(__xludf.DUMMYFUNCTION("""COMPUTED_VALUE"""),38.0)</f>
        <v>38</v>
      </c>
      <c r="AL4" s="3">
        <f>IFERROR(__xludf.DUMMYFUNCTION("""COMPUTED_VALUE"""),50.0)</f>
        <v>50</v>
      </c>
      <c r="AM4" s="3">
        <f>IFERROR(__xludf.DUMMYFUNCTION("""COMPUTED_VALUE"""),90.0)</f>
        <v>90</v>
      </c>
      <c r="AN4" s="3">
        <f>IFERROR(__xludf.DUMMYFUNCTION("""COMPUTED_VALUE"""),33.0)</f>
        <v>33</v>
      </c>
      <c r="AO4" s="3">
        <f>IFERROR(__xludf.DUMMYFUNCTION("""COMPUTED_VALUE"""),41.0)</f>
        <v>41</v>
      </c>
      <c r="AP4" s="3">
        <f>IFERROR(__xludf.DUMMYFUNCTION("""COMPUTED_VALUE"""),0.0)</f>
        <v>0</v>
      </c>
      <c r="AQ4" s="3">
        <f>IFERROR(__xludf.DUMMYFUNCTION("""COMPUTED_VALUE"""),20.0)</f>
        <v>20</v>
      </c>
      <c r="AR4" s="3">
        <f>IFERROR(__xludf.DUMMYFUNCTION("""COMPUTED_VALUE"""),50.0)</f>
        <v>50</v>
      </c>
      <c r="AS4" s="3">
        <f>IFERROR(__xludf.DUMMYFUNCTION("""COMPUTED_VALUE"""),91.0)</f>
        <v>91</v>
      </c>
      <c r="AT4" s="3">
        <f>IFERROR(__xludf.DUMMYFUNCTION("""COMPUTED_VALUE"""),100.0)</f>
        <v>100</v>
      </c>
      <c r="AU4" s="3">
        <f>IFERROR(__xludf.DUMMYFUNCTION("""COMPUTED_VALUE"""),23.0)</f>
        <v>23</v>
      </c>
      <c r="AV4" s="3">
        <f>IFERROR(__xludf.DUMMYFUNCTION("""COMPUTED_VALUE"""),48.0)</f>
        <v>48</v>
      </c>
      <c r="AW4" s="3">
        <f>IFERROR(__xludf.DUMMYFUNCTION("""COMPUTED_VALUE"""),0.0)</f>
        <v>0</v>
      </c>
      <c r="AX4" s="3">
        <f>IFERROR(__xludf.DUMMYFUNCTION("""COMPUTED_VALUE"""),70.0)</f>
        <v>70</v>
      </c>
      <c r="AY4" s="3">
        <f>IFERROR(__xludf.DUMMYFUNCTION("""COMPUTED_VALUE"""),100.0)</f>
        <v>100</v>
      </c>
      <c r="AZ4" s="3">
        <f>IFERROR(__xludf.DUMMYFUNCTION("""COMPUTED_VALUE"""),44.0)</f>
        <v>44</v>
      </c>
      <c r="BA4" s="3">
        <f>IFERROR(__xludf.DUMMYFUNCTION("""COMPUTED_VALUE"""),30.0)</f>
        <v>30</v>
      </c>
      <c r="BB4" s="3">
        <f>IFERROR(__xludf.DUMMYFUNCTION("""COMPUTED_VALUE"""),75.0)</f>
        <v>75</v>
      </c>
      <c r="BC4" s="3">
        <f>IFERROR(__xludf.DUMMYFUNCTION("""COMPUTED_VALUE"""),64.0)</f>
        <v>64</v>
      </c>
      <c r="BD4" s="3">
        <f>IFERROR(__xludf.DUMMYFUNCTION("""COMPUTED_VALUE"""),60.0)</f>
        <v>60</v>
      </c>
      <c r="BE4" s="3">
        <f>IFERROR(__xludf.DUMMYFUNCTION("""COMPUTED_VALUE"""),20.0)</f>
        <v>20</v>
      </c>
      <c r="BF4" s="3">
        <f>IFERROR(__xludf.DUMMYFUNCTION("""COMPUTED_VALUE"""),20.0)</f>
        <v>20</v>
      </c>
      <c r="BG4" s="3">
        <f>IFERROR(__xludf.DUMMYFUNCTION("""COMPUTED_VALUE"""),26.0)</f>
        <v>26</v>
      </c>
      <c r="BH4" s="3">
        <f>IFERROR(__xludf.DUMMYFUNCTION("""COMPUTED_VALUE"""),17.0)</f>
        <v>17</v>
      </c>
      <c r="BI4" s="3">
        <f>IFERROR(__xludf.DUMMYFUNCTION("""COMPUTED_VALUE"""),25.0)</f>
        <v>25</v>
      </c>
      <c r="BJ4" s="3">
        <f>IFERROR(__xludf.DUMMYFUNCTION("""COMPUTED_VALUE"""),10.0)</f>
        <v>10</v>
      </c>
      <c r="BK4" s="3">
        <f>IFERROR(__xludf.DUMMYFUNCTION("""COMPUTED_VALUE"""),8.0)</f>
        <v>8</v>
      </c>
      <c r="BL4" s="3">
        <f>IFERROR(__xludf.DUMMYFUNCTION("""COMPUTED_VALUE"""),19.0)</f>
        <v>19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3">
      <c r="A23" s="4" t="s">
        <v>0</v>
      </c>
    </row>
    <row r="25">
      <c r="A25" s="4" t="s"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IFERROR(__xludf.DUMMYFUNCTION("query(importrange(""https://docs.google.com/spreadsheets/d/1Aimy31Zwh1I1xd64gnv2RK-m7I4loVcUHZuxh183vgI/edit#gid=1813723422"",""California!A3:XX15""),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IFERROR(__xludf.DUMMYFUNCTION("""COMPUTED_VALUE"""),30.0)</f>
        <v>30</v>
      </c>
      <c r="F2" s="3">
        <f>IFERROR(__xludf.DUMMYFUNCTION("""COMPUTED_VALUE"""),97.0)</f>
        <v>97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IFERROR(__xludf.DUMMYFUNCTION("""COMPUTED_VALUE"""),30.0)</f>
        <v>30</v>
      </c>
      <c r="Q2" s="3">
        <f>IFERROR(__xludf.DUMMYFUNCTION("""COMPUTED_VALUE"""),45.0)</f>
        <v>45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IFERROR(__xludf.DUMMYFUNCTION("""COMPUTED_VALUE"""),33.0)</f>
        <v>33</v>
      </c>
      <c r="U2" s="3">
        <f>IFERROR(__xludf.DUMMYFUNCTION("""COMPUTED_VALUE"""),42.0)</f>
        <v>42</v>
      </c>
      <c r="V2" s="3">
        <f>IFERROR(__xludf.DUMMYFUNCTION("""COMPUTED_VALUE"""),67.0)</f>
        <v>67</v>
      </c>
      <c r="W2" s="3">
        <f>IFERROR(__xludf.DUMMYFUNCTION("""COMPUTED_VALUE"""),71.0)</f>
        <v>71</v>
      </c>
      <c r="X2" s="3">
        <f>IFERROR(__xludf.DUMMYFUNCTION("""COMPUTED_VALUE"""),73.0)</f>
        <v>73</v>
      </c>
      <c r="Y2" s="3">
        <f>IFERROR(__xludf.DUMMYFUNCTION("""COMPUTED_VALUE"""),94.0)</f>
        <v>94</v>
      </c>
      <c r="Z2" s="3">
        <f>IFERROR(__xludf.DUMMYFUNCTION("""COMPUTED_VALUE"""),52.0)</f>
        <v>52</v>
      </c>
      <c r="AA2" s="3">
        <f>IFERROR(__xludf.DUMMYFUNCTION("""COMPUTED_VALUE"""),72.0)</f>
        <v>72</v>
      </c>
      <c r="AB2" s="3">
        <f>IFERROR(__xludf.DUMMYFUNCTION("""COMPUTED_VALUE"""),82.0)</f>
        <v>82</v>
      </c>
      <c r="AC2" s="3">
        <f>IFERROR(__xludf.DUMMYFUNCTION("""COMPUTED_VALUE"""),69.0)</f>
        <v>69</v>
      </c>
      <c r="AD2" s="3">
        <f>IFERROR(__xludf.DUMMYFUNCTION("""COMPUTED_VALUE"""),77.0)</f>
        <v>77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IFERROR(__xludf.DUMMYFUNCTION("""COMPUTED_VALUE"""),41.0)</f>
        <v>41</v>
      </c>
      <c r="AI2" s="3">
        <f>IFERROR(__xludf.DUMMYFUNCTION("""COMPUTED_VALUE"""),84.0)</f>
        <v>84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IFERROR(__xludf.DUMMYFUNCTION("""COMPUTED_VALUE"""),76.0)</f>
        <v>76</v>
      </c>
      <c r="AN2" s="3">
        <f>IFERROR(__xludf.DUMMYFUNCTION("""COMPUTED_VALUE"""),63.0)</f>
        <v>63</v>
      </c>
      <c r="AO2" s="3">
        <f>IFERROR(__xludf.DUMMYFUNCTION("""COMPUTED_VALUE"""),44.0)</f>
        <v>44</v>
      </c>
      <c r="AP2" s="3">
        <f>IFERROR(__xludf.DUMMYFUNCTION("""COMPUTED_VALUE"""),97.0)</f>
        <v>97</v>
      </c>
      <c r="AQ2" s="3">
        <f>IFERROR(__xludf.DUMMYFUNCTION("""COMPUTED_VALUE"""),100.0)</f>
        <v>100</v>
      </c>
      <c r="AR2" s="3">
        <f>IFERROR(__xludf.DUMMYFUNCTION("""COMPUTED_VALUE"""),87.0)</f>
        <v>87</v>
      </c>
      <c r="AS2" s="3">
        <f>IFERROR(__xludf.DUMMYFUNCTION("""COMPUTED_VALUE"""),49.0)</f>
        <v>49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IFERROR(__xludf.DUMMYFUNCTION("""COMPUTED_VALUE"""),100.0)</f>
        <v>100</v>
      </c>
      <c r="AX2" s="3">
        <f>IFERROR(__xludf.DUMMYFUNCTION("""COMPUTED_VALUE"""),88.0)</f>
        <v>88</v>
      </c>
      <c r="AY2" s="3">
        <f>IFERROR(__xludf.DUMMYFUNCTION("""COMPUTED_VALUE"""),77.0)</f>
        <v>77</v>
      </c>
      <c r="AZ2" s="3">
        <f>IFERROR(__xludf.DUMMYFUNCTION("""COMPUTED_VALUE"""),71.0)</f>
        <v>71</v>
      </c>
      <c r="BA2" s="3">
        <f>IFERROR(__xludf.DUMMYFUNCTION("""COMPUTED_VALUE"""),100.0)</f>
        <v>100</v>
      </c>
      <c r="BB2" s="3">
        <f>IFERROR(__xludf.DUMMYFUNCTION("""COMPUTED_VALUE"""),100.0)</f>
        <v>100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IFERROR(__xludf.DUMMYFUNCTION("""COMPUTED_VALUE"""),90.0)</f>
        <v>90</v>
      </c>
      <c r="D3" s="3">
        <f>IFERROR(__xludf.DUMMYFUNCTION("""COMPUTED_VALUE"""),93.0)</f>
        <v>93</v>
      </c>
      <c r="E3" s="3">
        <f>IFERROR(__xludf.DUMMYFUNCTION("""COMPUTED_VALUE"""),24.0)</f>
        <v>24</v>
      </c>
      <c r="F3" s="3">
        <f>IFERROR(__xludf.DUMMYFUNCTION("""COMPUTED_VALUE"""),75.0)</f>
        <v>75</v>
      </c>
      <c r="G3" s="3">
        <f>IFERROR(__xludf.DUMMYFUNCTION("""COMPUTED_VALUE"""),48.0)</f>
        <v>48</v>
      </c>
      <c r="H3" s="3">
        <f>IFERROR(__xludf.DUMMYFUNCTION("""COMPUTED_VALUE"""),47.0)</f>
        <v>47</v>
      </c>
      <c r="I3" s="3">
        <f>IFERROR(__xludf.DUMMYFUNCTION("""COMPUTED_VALUE"""),76.0)</f>
        <v>76</v>
      </c>
      <c r="J3" s="3">
        <f>IFERROR(__xludf.DUMMYFUNCTION("""COMPUTED_VALUE"""),22.0)</f>
        <v>22</v>
      </c>
      <c r="K3" s="3">
        <f>IFERROR(__xludf.DUMMYFUNCTION("""COMPUTED_VALUE"""),21.0)</f>
        <v>21</v>
      </c>
      <c r="L3" s="3">
        <f>IFERROR(__xludf.DUMMYFUNCTION("""COMPUTED_VALUE"""),33.0)</f>
        <v>33</v>
      </c>
      <c r="M3" s="3">
        <f>IFERROR(__xludf.DUMMYFUNCTION("""COMPUTED_VALUE"""),76.0)</f>
        <v>76</v>
      </c>
      <c r="N3" s="3">
        <f>IFERROR(__xludf.DUMMYFUNCTION("""COMPUTED_VALUE"""),70.0)</f>
        <v>70</v>
      </c>
      <c r="O3" s="3">
        <f>IFERROR(__xludf.DUMMYFUNCTION("""COMPUTED_VALUE"""),42.0)</f>
        <v>42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IFERROR(__xludf.DUMMYFUNCTION("""COMPUTED_VALUE"""),32.0)</f>
        <v>32</v>
      </c>
      <c r="S3" s="3">
        <f>IFERROR(__xludf.DUMMYFUNCTION("""COMPUTED_VALUE"""),61.0)</f>
        <v>61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IFERROR(__xludf.DUMMYFUNCTION("""COMPUTED_VALUE"""),97.0)</f>
        <v>97</v>
      </c>
      <c r="AF3" s="3">
        <f>IFERROR(__xludf.DUMMYFUNCTION("""COMPUTED_VALUE"""),73.0)</f>
        <v>73</v>
      </c>
      <c r="AG3" s="3">
        <f>IFERROR(__xludf.DUMMYFUNCTION("""COMPUTED_VALUE"""),49.0)</f>
        <v>49</v>
      </c>
      <c r="AH3" s="3">
        <f>IFERROR(__xludf.DUMMYFUNCTION("""COMPUTED_VALUE"""),50.0)</f>
        <v>50</v>
      </c>
      <c r="AI3" s="3">
        <f>IFERROR(__xludf.DUMMYFUNCTION("""COMPUTED_VALUE"""),100.0)</f>
        <v>100</v>
      </c>
      <c r="AJ3" s="3">
        <f>IFERROR(__xludf.DUMMYFUNCTION("""COMPUTED_VALUE"""),73.0)</f>
        <v>73</v>
      </c>
      <c r="AK3" s="3">
        <f>IFERROR(__xludf.DUMMYFUNCTION("""COMPUTED_VALUE"""),60.0)</f>
        <v>60</v>
      </c>
      <c r="AL3" s="3">
        <f>IFERROR(__xludf.DUMMYFUNCTION("""COMPUTED_VALUE"""),89.0)</f>
        <v>89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IFERROR(__xludf.DUMMYFUNCTION("""COMPUTED_VALUE"""),58.0)</f>
        <v>58</v>
      </c>
      <c r="AR3" s="3">
        <f>IFERROR(__xludf.DUMMYFUNCTION("""COMPUTED_VALUE"""),100.0)</f>
        <v>100</v>
      </c>
      <c r="AS3" s="3">
        <f>IFERROR(__xludf.DUMMYFUNCTION("""COMPUTED_VALUE"""),25.0)</f>
        <v>25</v>
      </c>
      <c r="AT3" s="3">
        <f>IFERROR(__xludf.DUMMYFUNCTION("""COMPUTED_VALUE"""),85.0)</f>
        <v>85</v>
      </c>
      <c r="AU3" s="3">
        <f>IFERROR(__xludf.DUMMYFUNCTION("""COMPUTED_VALUE"""),82.0)</f>
        <v>82</v>
      </c>
      <c r="AV3" s="3">
        <f>IFERROR(__xludf.DUMMYFUNCTION("""COMPUTED_VALUE"""),76.0)</f>
        <v>76</v>
      </c>
      <c r="AW3" s="3">
        <f>IFERROR(__xludf.DUMMYFUNCTION("""COMPUTED_VALUE"""),75.0)</f>
        <v>75</v>
      </c>
      <c r="AX3" s="3">
        <f>IFERROR(__xludf.DUMMYFUNCTION("""COMPUTED_VALUE"""),91.0)</f>
        <v>91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IFERROR(__xludf.DUMMYFUNCTION("""COMPUTED_VALUE"""),76.0)</f>
        <v>76</v>
      </c>
      <c r="BB3" s="3">
        <f>IFERROR(__xludf.DUMMYFUNCTION("""COMPUTED_VALUE"""),73.0)</f>
        <v>73</v>
      </c>
      <c r="BC3" s="3">
        <f>IFERROR(__xludf.DUMMYFUNCTION("""COMPUTED_VALUE"""),52.0)</f>
        <v>52</v>
      </c>
      <c r="BD3" s="3">
        <f>IFERROR(__xludf.DUMMYFUNCTION("""COMPUTED_VALUE"""),58.0)</f>
        <v>58</v>
      </c>
      <c r="BE3" s="3">
        <f>IFERROR(__xludf.DUMMYFUNCTION("""COMPUTED_VALUE"""),35.0)</f>
        <v>35</v>
      </c>
      <c r="BF3" s="3">
        <f>IFERROR(__xludf.DUMMYFUNCTION("""COMPUTED_VALUE"""),36.0)</f>
        <v>36</v>
      </c>
      <c r="BG3" s="3">
        <f>IFERROR(__xludf.DUMMYFUNCTION("""COMPUTED_VALUE"""),45.0)</f>
        <v>45</v>
      </c>
      <c r="BH3" s="3">
        <f>IFERROR(__xludf.DUMMYFUNCTION("""COMPUTED_VALUE"""),35.0)</f>
        <v>35</v>
      </c>
      <c r="BI3" s="3">
        <f>IFERROR(__xludf.DUMMYFUNCTION("""COMPUTED_VALUE"""),35.0)</f>
        <v>35</v>
      </c>
      <c r="BJ3" s="3">
        <f>IFERROR(__xludf.DUMMYFUNCTION("""COMPUTED_VALUE"""),21.0)</f>
        <v>21</v>
      </c>
      <c r="BK3" s="3">
        <f>IFERROR(__xludf.DUMMYFUNCTION("""COMPUTED_VALUE"""),16.0)</f>
        <v>16</v>
      </c>
      <c r="BL3" s="3">
        <f>IFERROR(__xludf.DUMMYFUNCTION("""COMPUTED_VALUE"""),54.0)</f>
        <v>54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IFERROR(__xludf.DUMMYFUNCTION("""COMPUTED_VALUE"""),8.0)</f>
        <v>8</v>
      </c>
      <c r="D4" s="3">
        <f>IFERROR(__xludf.DUMMYFUNCTION("""COMPUTED_VALUE"""),11.0)</f>
        <v>11</v>
      </c>
      <c r="E4" s="3">
        <f>IFERROR(__xludf.DUMMYFUNCTION("""COMPUTED_VALUE"""),100.0)</f>
        <v>100</v>
      </c>
      <c r="F4" s="3">
        <f>IFERROR(__xludf.DUMMYFUNCTION("""COMPUTED_VALUE"""),100.0)</f>
        <v>100</v>
      </c>
      <c r="G4" s="3">
        <f>IFERROR(__xludf.DUMMYFUNCTION("""COMPUTED_VALUE"""),32.0)</f>
        <v>32</v>
      </c>
      <c r="H4" s="3">
        <f>IFERROR(__xludf.DUMMYFUNCTION("""COMPUTED_VALUE"""),56.0)</f>
        <v>56</v>
      </c>
      <c r="I4" s="3">
        <f>IFERROR(__xludf.DUMMYFUNCTION("""COMPUTED_VALUE"""),70.0)</f>
        <v>70</v>
      </c>
      <c r="J4" s="3">
        <f>IFERROR(__xludf.DUMMYFUNCTION("""COMPUTED_VALUE"""),9.0)</f>
        <v>9</v>
      </c>
      <c r="K4" s="3">
        <f>IFERROR(__xludf.DUMMYFUNCTION("""COMPUTED_VALUE"""),8.0)</f>
        <v>8</v>
      </c>
      <c r="L4" s="3">
        <f>IFERROR(__xludf.DUMMYFUNCTION("""COMPUTED_VALUE"""),9.0)</f>
        <v>9</v>
      </c>
      <c r="M4" s="3">
        <f>IFERROR(__xludf.DUMMYFUNCTION("""COMPUTED_VALUE"""),30.0)</f>
        <v>30</v>
      </c>
      <c r="N4" s="3">
        <f>IFERROR(__xludf.DUMMYFUNCTION("""COMPUTED_VALUE"""),16.0)</f>
        <v>16</v>
      </c>
      <c r="O4" s="3">
        <f>IFERROR(__xludf.DUMMYFUNCTION("""COMPUTED_VALUE"""),9.0)</f>
        <v>9</v>
      </c>
      <c r="P4" s="3">
        <f>IFERROR(__xludf.DUMMYFUNCTION("""COMPUTED_VALUE"""),7.0)</f>
        <v>7</v>
      </c>
      <c r="Q4" s="3">
        <f>IFERROR(__xludf.DUMMYFUNCTION("""COMPUTED_VALUE"""),7.0)</f>
        <v>7</v>
      </c>
      <c r="R4" s="3">
        <f>IFERROR(__xludf.DUMMYFUNCTION("""COMPUTED_VALUE"""),9.0)</f>
        <v>9</v>
      </c>
      <c r="S4" s="3">
        <f>IFERROR(__xludf.DUMMYFUNCTION("""COMPUTED_VALUE"""),10.0)</f>
        <v>10</v>
      </c>
      <c r="T4" s="3">
        <f>IFERROR(__xludf.DUMMYFUNCTION("""COMPUTED_VALUE"""),4.0)</f>
        <v>4</v>
      </c>
      <c r="U4" s="3">
        <f>IFERROR(__xludf.DUMMYFUNCTION("""COMPUTED_VALUE"""),8.0)</f>
        <v>8</v>
      </c>
      <c r="V4" s="3">
        <f>IFERROR(__xludf.DUMMYFUNCTION("""COMPUTED_VALUE"""),40.0)</f>
        <v>40</v>
      </c>
      <c r="W4" s="3">
        <f>IFERROR(__xludf.DUMMYFUNCTION("""COMPUTED_VALUE"""),35.0)</f>
        <v>35</v>
      </c>
      <c r="X4" s="3">
        <f>IFERROR(__xludf.DUMMYFUNCTION("""COMPUTED_VALUE"""),21.0)</f>
        <v>21</v>
      </c>
      <c r="Y4" s="3">
        <f>IFERROR(__xludf.DUMMYFUNCTION("""COMPUTED_VALUE"""),21.0)</f>
        <v>21</v>
      </c>
      <c r="Z4" s="3">
        <f>IFERROR(__xludf.DUMMYFUNCTION("""COMPUTED_VALUE"""),11.0)</f>
        <v>11</v>
      </c>
      <c r="AA4" s="3">
        <f>IFERROR(__xludf.DUMMYFUNCTION("""COMPUTED_VALUE"""),14.0)</f>
        <v>14</v>
      </c>
      <c r="AB4" s="3">
        <f>IFERROR(__xludf.DUMMYFUNCTION("""COMPUTED_VALUE"""),14.0)</f>
        <v>14</v>
      </c>
      <c r="AC4" s="3">
        <f>IFERROR(__xludf.DUMMYFUNCTION("""COMPUTED_VALUE"""),73.0)</f>
        <v>73</v>
      </c>
      <c r="AD4" s="3">
        <f>IFERROR(__xludf.DUMMYFUNCTION("""COMPUTED_VALUE"""),27.0)</f>
        <v>27</v>
      </c>
      <c r="AE4" s="3">
        <f>IFERROR(__xludf.DUMMYFUNCTION("""COMPUTED_VALUE"""),26.0)</f>
        <v>26</v>
      </c>
      <c r="AF4" s="3">
        <f>IFERROR(__xludf.DUMMYFUNCTION("""COMPUTED_VALUE"""),33.0)</f>
        <v>33</v>
      </c>
      <c r="AG4" s="3">
        <f>IFERROR(__xludf.DUMMYFUNCTION("""COMPUTED_VALUE"""),33.0)</f>
        <v>33</v>
      </c>
      <c r="AH4" s="3">
        <f>IFERROR(__xludf.DUMMYFUNCTION("""COMPUTED_VALUE"""),100.0)</f>
        <v>100</v>
      </c>
      <c r="AI4" s="3">
        <f>IFERROR(__xludf.DUMMYFUNCTION("""COMPUTED_VALUE"""),40.0)</f>
        <v>40</v>
      </c>
      <c r="AJ4" s="3">
        <f>IFERROR(__xludf.DUMMYFUNCTION("""COMPUTED_VALUE"""),35.0)</f>
        <v>35</v>
      </c>
      <c r="AK4" s="3">
        <f>IFERROR(__xludf.DUMMYFUNCTION("""COMPUTED_VALUE"""),32.0)</f>
        <v>32</v>
      </c>
      <c r="AL4" s="3">
        <f>IFERROR(__xludf.DUMMYFUNCTION("""COMPUTED_VALUE"""),45.0)</f>
        <v>45</v>
      </c>
      <c r="AM4" s="3">
        <f>IFERROR(__xludf.DUMMYFUNCTION("""COMPUTED_VALUE"""),22.0)</f>
        <v>22</v>
      </c>
      <c r="AN4" s="3">
        <f>IFERROR(__xludf.DUMMYFUNCTION("""COMPUTED_VALUE"""),20.0)</f>
        <v>20</v>
      </c>
      <c r="AO4" s="3">
        <f>IFERROR(__xludf.DUMMYFUNCTION("""COMPUTED_VALUE"""),16.0)</f>
        <v>16</v>
      </c>
      <c r="AP4" s="3">
        <f>IFERROR(__xludf.DUMMYFUNCTION("""COMPUTED_VALUE"""),12.0)</f>
        <v>12</v>
      </c>
      <c r="AQ4" s="3">
        <f>IFERROR(__xludf.DUMMYFUNCTION("""COMPUTED_VALUE"""),7.0)</f>
        <v>7</v>
      </c>
      <c r="AR4" s="3">
        <f>IFERROR(__xludf.DUMMYFUNCTION("""COMPUTED_VALUE"""),60.0)</f>
        <v>60</v>
      </c>
      <c r="AS4" s="3">
        <f>IFERROR(__xludf.DUMMYFUNCTION("""COMPUTED_VALUE"""),100.0)</f>
        <v>100</v>
      </c>
      <c r="AT4" s="3">
        <f>IFERROR(__xludf.DUMMYFUNCTION("""COMPUTED_VALUE"""),68.0)</f>
        <v>68</v>
      </c>
      <c r="AU4" s="3">
        <f>IFERROR(__xludf.DUMMYFUNCTION("""COMPUTED_VALUE"""),69.0)</f>
        <v>69</v>
      </c>
      <c r="AV4" s="3">
        <f>IFERROR(__xludf.DUMMYFUNCTION("""COMPUTED_VALUE"""),46.0)</f>
        <v>46</v>
      </c>
      <c r="AW4" s="3">
        <f>IFERROR(__xludf.DUMMYFUNCTION("""COMPUTED_VALUE"""),18.0)</f>
        <v>18</v>
      </c>
      <c r="AX4" s="3">
        <f>IFERROR(__xludf.DUMMYFUNCTION("""COMPUTED_VALUE"""),100.0)</f>
        <v>100</v>
      </c>
      <c r="AY4" s="3">
        <f>IFERROR(__xludf.DUMMYFUNCTION("""COMPUTED_VALUE"""),59.0)</f>
        <v>59</v>
      </c>
      <c r="AZ4" s="3">
        <f>IFERROR(__xludf.DUMMYFUNCTION("""COMPUTED_VALUE"""),31.0)</f>
        <v>31</v>
      </c>
      <c r="BA4" s="3">
        <f>IFERROR(__xludf.DUMMYFUNCTION("""COMPUTED_VALUE"""),24.0)</f>
        <v>24</v>
      </c>
      <c r="BB4" s="3">
        <f>IFERROR(__xludf.DUMMYFUNCTION("""COMPUTED_VALUE"""),80.0)</f>
        <v>80</v>
      </c>
      <c r="BC4" s="3">
        <f>IFERROR(__xludf.DUMMYFUNCTION("""COMPUTED_VALUE"""),23.0)</f>
        <v>23</v>
      </c>
      <c r="BD4" s="3">
        <f>IFERROR(__xludf.DUMMYFUNCTION("""COMPUTED_VALUE"""),24.0)</f>
        <v>24</v>
      </c>
      <c r="BE4" s="3">
        <f>IFERROR(__xludf.DUMMYFUNCTION("""COMPUTED_VALUE"""),10.0)</f>
        <v>10</v>
      </c>
      <c r="BF4" s="3">
        <f>IFERROR(__xludf.DUMMYFUNCTION("""COMPUTED_VALUE"""),11.0)</f>
        <v>11</v>
      </c>
      <c r="BG4" s="3">
        <f>IFERROR(__xludf.DUMMYFUNCTION("""COMPUTED_VALUE"""),17.0)</f>
        <v>17</v>
      </c>
      <c r="BH4" s="3">
        <f>IFERROR(__xludf.DUMMYFUNCTION("""COMPUTED_VALUE"""),7.0)</f>
        <v>7</v>
      </c>
      <c r="BI4" s="3">
        <f>IFERROR(__xludf.DUMMYFUNCTION("""COMPUTED_VALUE"""),8.0)</f>
        <v>8</v>
      </c>
      <c r="BJ4" s="3">
        <f>IFERROR(__xludf.DUMMYFUNCTION("""COMPUTED_VALUE"""),5.0)</f>
        <v>5</v>
      </c>
      <c r="BK4" s="3">
        <f>IFERROR(__xludf.DUMMYFUNCTION("""COMPUTED_VALUE"""),3.0)</f>
        <v>3</v>
      </c>
      <c r="BL4" s="3">
        <f>IFERROR(__xludf.DUMMYFUNCTION("""COMPUTED_VALUE"""),8.0)</f>
        <v>8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IFERROR(__xludf.DUMMYFUNCTION("query(importrange(""https://docs.google.com/spreadsheets/d/1Aimy31Zwh1I1xd64gnv2RK-m7I4loVcUHZuxh183vgI/edit#gid=1813723422"",""Colorado!A3:XX15""),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IFERROR(__xludf.DUMMYFUNCTION("""COMPUTED_VALUE"""),100.0)</f>
        <v>100</v>
      </c>
      <c r="E2" s="3">
        <f>IFERROR(__xludf.DUMMYFUNCTION("""COMPUTED_VALUE"""),38.0)</f>
        <v>38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IFERROR(__xludf.DUMMYFUNCTION("""COMPUTED_VALUE"""),100.0)</f>
        <v>100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IFERROR(__xludf.DUMMYFUNCTION("""COMPUTED_VALUE"""),28.0)</f>
        <v>28</v>
      </c>
      <c r="Q2" s="3">
        <f>IFERROR(__xludf.DUMMYFUNCTION("""COMPUTED_VALUE"""),34.0)</f>
        <v>34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IFERROR(__xludf.DUMMYFUNCTION("""COMPUTED_VALUE"""),31.0)</f>
        <v>31</v>
      </c>
      <c r="U2" s="3">
        <f>IFERROR(__xludf.DUMMYFUNCTION("""COMPUTED_VALUE"""),40.0)</f>
        <v>40</v>
      </c>
      <c r="V2" s="3">
        <f>IFERROR(__xludf.DUMMYFUNCTION("""COMPUTED_VALUE"""),65.0)</f>
        <v>65</v>
      </c>
      <c r="W2" s="3">
        <f>IFERROR(__xludf.DUMMYFUNCTION("""COMPUTED_VALUE"""),66.0)</f>
        <v>66</v>
      </c>
      <c r="X2" s="3">
        <f>IFERROR(__xludf.DUMMYFUNCTION("""COMPUTED_VALUE"""),73.0)</f>
        <v>73</v>
      </c>
      <c r="Y2" s="3">
        <f>IFERROR(__xludf.DUMMYFUNCTION("""COMPUTED_VALUE"""),73.0)</f>
        <v>73</v>
      </c>
      <c r="Z2" s="3">
        <f>IFERROR(__xludf.DUMMYFUNCTION("""COMPUTED_VALUE"""),60.0)</f>
        <v>60</v>
      </c>
      <c r="AA2" s="3">
        <f>IFERROR(__xludf.DUMMYFUNCTION("""COMPUTED_VALUE"""),74.0)</f>
        <v>74</v>
      </c>
      <c r="AB2" s="3">
        <f>IFERROR(__xludf.DUMMYFUNCTION("""COMPUTED_VALUE"""),74.0)</f>
        <v>74</v>
      </c>
      <c r="AC2" s="3">
        <f>IFERROR(__xludf.DUMMYFUNCTION("""COMPUTED_VALUE"""),61.0)</f>
        <v>61</v>
      </c>
      <c r="AD2" s="3">
        <f>IFERROR(__xludf.DUMMYFUNCTION("""COMPUTED_VALUE"""),100.0)</f>
        <v>100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IFERROR(__xludf.DUMMYFUNCTION("""COMPUTED_VALUE"""),41.0)</f>
        <v>41</v>
      </c>
      <c r="AI2" s="3">
        <f>IFERROR(__xludf.DUMMYFUNCTION("""COMPUTED_VALUE"""),66.0)</f>
        <v>66</v>
      </c>
      <c r="AJ2" s="3">
        <f>IFERROR(__xludf.DUMMYFUNCTION("""COMPUTED_VALUE"""),100.0)</f>
        <v>100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IFERROR(__xludf.DUMMYFUNCTION("""COMPUTED_VALUE"""),100.0)</f>
        <v>100</v>
      </c>
      <c r="AN2" s="3">
        <f>IFERROR(__xludf.DUMMYFUNCTION("""COMPUTED_VALUE"""),82.0)</f>
        <v>82</v>
      </c>
      <c r="AO2" s="3">
        <f>IFERROR(__xludf.DUMMYFUNCTION("""COMPUTED_VALUE"""),38.0)</f>
        <v>38</v>
      </c>
      <c r="AP2" s="3">
        <f>IFERROR(__xludf.DUMMYFUNCTION("""COMPUTED_VALUE"""),95.0)</f>
        <v>95</v>
      </c>
      <c r="AQ2" s="3">
        <f>IFERROR(__xludf.DUMMYFUNCTION("""COMPUTED_VALUE"""),100.0)</f>
        <v>100</v>
      </c>
      <c r="AR2" s="3">
        <f>IFERROR(__xludf.DUMMYFUNCTION("""COMPUTED_VALUE"""),81.0)</f>
        <v>81</v>
      </c>
      <c r="AS2" s="3">
        <f>IFERROR(__xludf.DUMMYFUNCTION("""COMPUTED_VALUE"""),43.0)</f>
        <v>43</v>
      </c>
      <c r="AT2" s="3">
        <f>IFERROR(__xludf.DUMMYFUNCTION("""COMPUTED_VALUE"""),100.0)</f>
        <v>100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IFERROR(__xludf.DUMMYFUNCTION("""COMPUTED_VALUE"""),90.0)</f>
        <v>90</v>
      </c>
      <c r="AX2" s="3">
        <f>IFERROR(__xludf.DUMMYFUNCTION("""COMPUTED_VALUE"""),71.0)</f>
        <v>71</v>
      </c>
      <c r="AY2" s="3">
        <f>IFERROR(__xludf.DUMMYFUNCTION("""COMPUTED_VALUE"""),62.0)</f>
        <v>62</v>
      </c>
      <c r="AZ2" s="3">
        <f>IFERROR(__xludf.DUMMYFUNCTION("""COMPUTED_VALUE"""),51.0)</f>
        <v>51</v>
      </c>
      <c r="BA2" s="3">
        <f>IFERROR(__xludf.DUMMYFUNCTION("""COMPUTED_VALUE"""),95.0)</f>
        <v>95</v>
      </c>
      <c r="BB2" s="3">
        <f>IFERROR(__xludf.DUMMYFUNCTION("""COMPUTED_VALUE"""),100.0)</f>
        <v>100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IFERROR(__xludf.DUMMYFUNCTION("""COMPUTED_VALUE"""),80.0)</f>
        <v>80</v>
      </c>
      <c r="D3" s="3">
        <f>IFERROR(__xludf.DUMMYFUNCTION("""COMPUTED_VALUE"""),70.0)</f>
        <v>70</v>
      </c>
      <c r="E3" s="3">
        <f>IFERROR(__xludf.DUMMYFUNCTION("""COMPUTED_VALUE"""),17.0)</f>
        <v>17</v>
      </c>
      <c r="F3" s="3">
        <f>IFERROR(__xludf.DUMMYFUNCTION("""COMPUTED_VALUE"""),65.0)</f>
        <v>65</v>
      </c>
      <c r="G3" s="3">
        <f>IFERROR(__xludf.DUMMYFUNCTION("""COMPUTED_VALUE"""),41.0)</f>
        <v>41</v>
      </c>
      <c r="H3" s="3">
        <f>IFERROR(__xludf.DUMMYFUNCTION("""COMPUTED_VALUE"""),46.0)</f>
        <v>46</v>
      </c>
      <c r="I3" s="3">
        <f>IFERROR(__xludf.DUMMYFUNCTION("""COMPUTED_VALUE"""),100.0)</f>
        <v>100</v>
      </c>
      <c r="J3" s="3">
        <f>IFERROR(__xludf.DUMMYFUNCTION("""COMPUTED_VALUE"""),21.0)</f>
        <v>21</v>
      </c>
      <c r="K3" s="3">
        <f>IFERROR(__xludf.DUMMYFUNCTION("""COMPUTED_VALUE"""),19.0)</f>
        <v>19</v>
      </c>
      <c r="L3" s="3">
        <f>IFERROR(__xludf.DUMMYFUNCTION("""COMPUTED_VALUE"""),21.0)</f>
        <v>21</v>
      </c>
      <c r="M3" s="3">
        <f>IFERROR(__xludf.DUMMYFUNCTION("""COMPUTED_VALUE"""),89.0)</f>
        <v>89</v>
      </c>
      <c r="N3" s="3">
        <f>IFERROR(__xludf.DUMMYFUNCTION("""COMPUTED_VALUE"""),85.0)</f>
        <v>85</v>
      </c>
      <c r="O3" s="3">
        <f>IFERROR(__xludf.DUMMYFUNCTION("""COMPUTED_VALUE"""),80.0)</f>
        <v>80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IFERROR(__xludf.DUMMYFUNCTION("""COMPUTED_VALUE"""),39.0)</f>
        <v>39</v>
      </c>
      <c r="S3" s="3">
        <f>IFERROR(__xludf.DUMMYFUNCTION("""COMPUTED_VALUE"""),48.0)</f>
        <v>48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IFERROR(__xludf.DUMMYFUNCTION("""COMPUTED_VALUE"""),95.0)</f>
        <v>95</v>
      </c>
      <c r="AE3" s="3">
        <f>IFERROR(__xludf.DUMMYFUNCTION("""COMPUTED_VALUE"""),82.0)</f>
        <v>82</v>
      </c>
      <c r="AF3" s="3">
        <f>IFERROR(__xludf.DUMMYFUNCTION("""COMPUTED_VALUE"""),70.0)</f>
        <v>70</v>
      </c>
      <c r="AG3" s="3">
        <f>IFERROR(__xludf.DUMMYFUNCTION("""COMPUTED_VALUE"""),47.0)</f>
        <v>47</v>
      </c>
      <c r="AH3" s="3">
        <f>IFERROR(__xludf.DUMMYFUNCTION("""COMPUTED_VALUE"""),54.0)</f>
        <v>54</v>
      </c>
      <c r="AI3" s="3">
        <f>IFERROR(__xludf.DUMMYFUNCTION("""COMPUTED_VALUE"""),100.0)</f>
        <v>100</v>
      </c>
      <c r="AJ3" s="3">
        <f>IFERROR(__xludf.DUMMYFUNCTION("""COMPUTED_VALUE"""),57.0)</f>
        <v>57</v>
      </c>
      <c r="AK3" s="3">
        <f>IFERROR(__xludf.DUMMYFUNCTION("""COMPUTED_VALUE"""),82.0)</f>
        <v>82</v>
      </c>
      <c r="AL3" s="3">
        <f>IFERROR(__xludf.DUMMYFUNCTION("""COMPUTED_VALUE"""),81.0)</f>
        <v>81</v>
      </c>
      <c r="AM3" s="3">
        <f>IFERROR(__xludf.DUMMYFUNCTION("""COMPUTED_VALUE"""),58.0)</f>
        <v>58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IFERROR(__xludf.DUMMYFUNCTION("""COMPUTED_VALUE"""),100.0)</f>
        <v>100</v>
      </c>
      <c r="AQ3" s="3">
        <f>IFERROR(__xludf.DUMMYFUNCTION("""COMPUTED_VALUE"""),68.0)</f>
        <v>68</v>
      </c>
      <c r="AR3" s="3">
        <f>IFERROR(__xludf.DUMMYFUNCTION("""COMPUTED_VALUE"""),100.0)</f>
        <v>100</v>
      </c>
      <c r="AS3" s="3">
        <f>IFERROR(__xludf.DUMMYFUNCTION("""COMPUTED_VALUE"""),33.0)</f>
        <v>33</v>
      </c>
      <c r="AT3" s="3">
        <f>IFERROR(__xludf.DUMMYFUNCTION("""COMPUTED_VALUE"""),86.0)</f>
        <v>86</v>
      </c>
      <c r="AU3" s="3">
        <f>IFERROR(__xludf.DUMMYFUNCTION("""COMPUTED_VALUE"""),91.0)</f>
        <v>91</v>
      </c>
      <c r="AV3" s="3">
        <f>IFERROR(__xludf.DUMMYFUNCTION("""COMPUTED_VALUE"""),93.0)</f>
        <v>93</v>
      </c>
      <c r="AW3" s="3">
        <f>IFERROR(__xludf.DUMMYFUNCTION("""COMPUTED_VALUE"""),100.0)</f>
        <v>100</v>
      </c>
      <c r="AX3" s="3">
        <f>IFERROR(__xludf.DUMMYFUNCTION("""COMPUTED_VALUE"""),89.0)</f>
        <v>89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IFERROR(__xludf.DUMMYFUNCTION("""COMPUTED_VALUE"""),85.0)</f>
        <v>85</v>
      </c>
      <c r="BC3" s="3">
        <f>IFERROR(__xludf.DUMMYFUNCTION("""COMPUTED_VALUE"""),77.0)</f>
        <v>77</v>
      </c>
      <c r="BD3" s="3">
        <f>IFERROR(__xludf.DUMMYFUNCTION("""COMPUTED_VALUE"""),73.0)</f>
        <v>73</v>
      </c>
      <c r="BE3" s="3">
        <f>IFERROR(__xludf.DUMMYFUNCTION("""COMPUTED_VALUE"""),31.0)</f>
        <v>31</v>
      </c>
      <c r="BF3" s="3">
        <f>IFERROR(__xludf.DUMMYFUNCTION("""COMPUTED_VALUE"""),38.0)</f>
        <v>38</v>
      </c>
      <c r="BG3" s="3">
        <f>IFERROR(__xludf.DUMMYFUNCTION("""COMPUTED_VALUE"""),47.0)</f>
        <v>47</v>
      </c>
      <c r="BH3" s="3">
        <f>IFERROR(__xludf.DUMMYFUNCTION("""COMPUTED_VALUE"""),39.0)</f>
        <v>39</v>
      </c>
      <c r="BI3" s="3">
        <f>IFERROR(__xludf.DUMMYFUNCTION("""COMPUTED_VALUE"""),32.0)</f>
        <v>32</v>
      </c>
      <c r="BJ3" s="3">
        <f>IFERROR(__xludf.DUMMYFUNCTION("""COMPUTED_VALUE"""),15.0)</f>
        <v>15</v>
      </c>
      <c r="BK3" s="3">
        <f>IFERROR(__xludf.DUMMYFUNCTION("""COMPUTED_VALUE"""),15.0)</f>
        <v>15</v>
      </c>
      <c r="BL3" s="3">
        <f>IFERROR(__xludf.DUMMYFUNCTION("""COMPUTED_VALUE"""),59.0)</f>
        <v>59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IFERROR(__xludf.DUMMYFUNCTION("""COMPUTED_VALUE"""),7.0)</f>
        <v>7</v>
      </c>
      <c r="D4" s="3">
        <f>IFERROR(__xludf.DUMMYFUNCTION("""COMPUTED_VALUE"""),18.0)</f>
        <v>18</v>
      </c>
      <c r="E4" s="3">
        <f>IFERROR(__xludf.DUMMYFUNCTION("""COMPUTED_VALUE"""),100.0)</f>
        <v>100</v>
      </c>
      <c r="F4" s="3">
        <f>IFERROR(__xludf.DUMMYFUNCTION("""COMPUTED_VALUE"""),96.0)</f>
        <v>96</v>
      </c>
      <c r="G4" s="3">
        <f>IFERROR(__xludf.DUMMYFUNCTION("""COMPUTED_VALUE"""),27.0)</f>
        <v>27</v>
      </c>
      <c r="H4" s="3">
        <f>IFERROR(__xludf.DUMMYFUNCTION("""COMPUTED_VALUE"""),75.0)</f>
        <v>75</v>
      </c>
      <c r="I4" s="3">
        <f>IFERROR(__xludf.DUMMYFUNCTION("""COMPUTED_VALUE"""),85.0)</f>
        <v>85</v>
      </c>
      <c r="J4" s="3">
        <f>IFERROR(__xludf.DUMMYFUNCTION("""COMPUTED_VALUE"""),12.0)</f>
        <v>12</v>
      </c>
      <c r="K4" s="3">
        <f>IFERROR(__xludf.DUMMYFUNCTION("""COMPUTED_VALUE"""),8.0)</f>
        <v>8</v>
      </c>
      <c r="L4" s="3">
        <f>IFERROR(__xludf.DUMMYFUNCTION("""COMPUTED_VALUE"""),9.0)</f>
        <v>9</v>
      </c>
      <c r="M4" s="3">
        <f>IFERROR(__xludf.DUMMYFUNCTION("""COMPUTED_VALUE"""),29.0)</f>
        <v>29</v>
      </c>
      <c r="N4" s="3">
        <f>IFERROR(__xludf.DUMMYFUNCTION("""COMPUTED_VALUE"""),18.0)</f>
        <v>18</v>
      </c>
      <c r="O4" s="3">
        <f>IFERROR(__xludf.DUMMYFUNCTION("""COMPUTED_VALUE"""),12.0)</f>
        <v>12</v>
      </c>
      <c r="P4" s="3">
        <f>IFERROR(__xludf.DUMMYFUNCTION("""COMPUTED_VALUE"""),7.0)</f>
        <v>7</v>
      </c>
      <c r="Q4" s="3">
        <f>IFERROR(__xludf.DUMMYFUNCTION("""COMPUTED_VALUE"""),2.0)</f>
        <v>2</v>
      </c>
      <c r="R4" s="3">
        <f>IFERROR(__xludf.DUMMYFUNCTION("""COMPUTED_VALUE"""),6.0)</f>
        <v>6</v>
      </c>
      <c r="S4" s="3">
        <f>IFERROR(__xludf.DUMMYFUNCTION("""COMPUTED_VALUE"""),11.0)</f>
        <v>11</v>
      </c>
      <c r="T4" s="3">
        <f>IFERROR(__xludf.DUMMYFUNCTION("""COMPUTED_VALUE"""),4.0)</f>
        <v>4</v>
      </c>
      <c r="U4" s="3">
        <f>IFERROR(__xludf.DUMMYFUNCTION("""COMPUTED_VALUE"""),10.0)</f>
        <v>10</v>
      </c>
      <c r="V4" s="3">
        <f>IFERROR(__xludf.DUMMYFUNCTION("""COMPUTED_VALUE"""),43.0)</f>
        <v>43</v>
      </c>
      <c r="W4" s="3">
        <f>IFERROR(__xludf.DUMMYFUNCTION("""COMPUTED_VALUE"""),34.0)</f>
        <v>34</v>
      </c>
      <c r="X4" s="3">
        <f>IFERROR(__xludf.DUMMYFUNCTION("""COMPUTED_VALUE"""),36.0)</f>
        <v>36</v>
      </c>
      <c r="Y4" s="3">
        <f>IFERROR(__xludf.DUMMYFUNCTION("""COMPUTED_VALUE"""),13.0)</f>
        <v>13</v>
      </c>
      <c r="Z4" s="3">
        <f>IFERROR(__xludf.DUMMYFUNCTION("""COMPUTED_VALUE"""),15.0)</f>
        <v>15</v>
      </c>
      <c r="AA4" s="3">
        <f>IFERROR(__xludf.DUMMYFUNCTION("""COMPUTED_VALUE"""),21.0)</f>
        <v>21</v>
      </c>
      <c r="AB4" s="3">
        <f>IFERROR(__xludf.DUMMYFUNCTION("""COMPUTED_VALUE"""),8.0)</f>
        <v>8</v>
      </c>
      <c r="AC4" s="3">
        <f>IFERROR(__xludf.DUMMYFUNCTION("""COMPUTED_VALUE"""),73.0)</f>
        <v>73</v>
      </c>
      <c r="AD4" s="3">
        <f>IFERROR(__xludf.DUMMYFUNCTION("""COMPUTED_VALUE"""),23.0)</f>
        <v>23</v>
      </c>
      <c r="AE4" s="3">
        <f>IFERROR(__xludf.DUMMYFUNCTION("""COMPUTED_VALUE"""),34.0)</f>
        <v>34</v>
      </c>
      <c r="AF4" s="3">
        <f>IFERROR(__xludf.DUMMYFUNCTION("""COMPUTED_VALUE"""),32.0)</f>
        <v>32</v>
      </c>
      <c r="AG4" s="3">
        <f>IFERROR(__xludf.DUMMYFUNCTION("""COMPUTED_VALUE"""),27.0)</f>
        <v>27</v>
      </c>
      <c r="AH4" s="3">
        <f>IFERROR(__xludf.DUMMYFUNCTION("""COMPUTED_VALUE"""),100.0)</f>
        <v>100</v>
      </c>
      <c r="AI4" s="3">
        <f>IFERROR(__xludf.DUMMYFUNCTION("""COMPUTED_VALUE"""),32.0)</f>
        <v>32</v>
      </c>
      <c r="AJ4" s="3">
        <f>IFERROR(__xludf.DUMMYFUNCTION("""COMPUTED_VALUE"""),30.0)</f>
        <v>30</v>
      </c>
      <c r="AK4" s="3">
        <f>IFERROR(__xludf.DUMMYFUNCTION("""COMPUTED_VALUE"""),39.0)</f>
        <v>39</v>
      </c>
      <c r="AL4" s="3">
        <f>IFERROR(__xludf.DUMMYFUNCTION("""COMPUTED_VALUE"""),33.0)</f>
        <v>33</v>
      </c>
      <c r="AM4" s="3">
        <f>IFERROR(__xludf.DUMMYFUNCTION("""COMPUTED_VALUE"""),10.0)</f>
        <v>10</v>
      </c>
      <c r="AN4" s="3">
        <f>IFERROR(__xludf.DUMMYFUNCTION("""COMPUTED_VALUE"""),26.0)</f>
        <v>26</v>
      </c>
      <c r="AO4" s="3">
        <f>IFERROR(__xludf.DUMMYFUNCTION("""COMPUTED_VALUE"""),15.0)</f>
        <v>15</v>
      </c>
      <c r="AP4" s="3">
        <f>IFERROR(__xludf.DUMMYFUNCTION("""COMPUTED_VALUE"""),14.0)</f>
        <v>14</v>
      </c>
      <c r="AQ4" s="3">
        <f>IFERROR(__xludf.DUMMYFUNCTION("""COMPUTED_VALUE"""),9.0)</f>
        <v>9</v>
      </c>
      <c r="AR4" s="3">
        <f>IFERROR(__xludf.DUMMYFUNCTION("""COMPUTED_VALUE"""),65.0)</f>
        <v>65</v>
      </c>
      <c r="AS4" s="3">
        <f>IFERROR(__xludf.DUMMYFUNCTION("""COMPUTED_VALUE"""),100.0)</f>
        <v>100</v>
      </c>
      <c r="AT4" s="3">
        <f>IFERROR(__xludf.DUMMYFUNCTION("""COMPUTED_VALUE"""),55.0)</f>
        <v>55</v>
      </c>
      <c r="AU4" s="3">
        <f>IFERROR(__xludf.DUMMYFUNCTION("""COMPUTED_VALUE"""),80.0)</f>
        <v>80</v>
      </c>
      <c r="AV4" s="3">
        <f>IFERROR(__xludf.DUMMYFUNCTION("""COMPUTED_VALUE"""),46.0)</f>
        <v>46</v>
      </c>
      <c r="AW4" s="3">
        <f>IFERROR(__xludf.DUMMYFUNCTION("""COMPUTED_VALUE"""),21.0)</f>
        <v>21</v>
      </c>
      <c r="AX4" s="3">
        <f>IFERROR(__xludf.DUMMYFUNCTION("""COMPUTED_VALUE"""),100.0)</f>
        <v>100</v>
      </c>
      <c r="AY4" s="3">
        <f>IFERROR(__xludf.DUMMYFUNCTION("""COMPUTED_VALUE"""),54.0)</f>
        <v>54</v>
      </c>
      <c r="AZ4" s="3">
        <f>IFERROR(__xludf.DUMMYFUNCTION("""COMPUTED_VALUE"""),24.0)</f>
        <v>24</v>
      </c>
      <c r="BA4" s="3">
        <f>IFERROR(__xludf.DUMMYFUNCTION("""COMPUTED_VALUE"""),35.0)</f>
        <v>35</v>
      </c>
      <c r="BB4" s="3">
        <f>IFERROR(__xludf.DUMMYFUNCTION("""COMPUTED_VALUE"""),81.0)</f>
        <v>81</v>
      </c>
      <c r="BC4" s="3">
        <f>IFERROR(__xludf.DUMMYFUNCTION("""COMPUTED_VALUE"""),27.0)</f>
        <v>27</v>
      </c>
      <c r="BD4" s="3">
        <f>IFERROR(__xludf.DUMMYFUNCTION("""COMPUTED_VALUE"""),26.0)</f>
        <v>26</v>
      </c>
      <c r="BE4" s="3">
        <f>IFERROR(__xludf.DUMMYFUNCTION("""COMPUTED_VALUE"""),10.0)</f>
        <v>10</v>
      </c>
      <c r="BF4" s="3">
        <f>IFERROR(__xludf.DUMMYFUNCTION("""COMPUTED_VALUE"""),14.0)</f>
        <v>14</v>
      </c>
      <c r="BG4" s="3">
        <f>IFERROR(__xludf.DUMMYFUNCTION("""COMPUTED_VALUE"""),23.0)</f>
        <v>23</v>
      </c>
      <c r="BH4" s="3">
        <f>IFERROR(__xludf.DUMMYFUNCTION("""COMPUTED_VALUE"""),9.0)</f>
        <v>9</v>
      </c>
      <c r="BI4" s="3">
        <f>IFERROR(__xludf.DUMMYFUNCTION("""COMPUTED_VALUE"""),8.0)</f>
        <v>8</v>
      </c>
      <c r="BJ4" s="3">
        <f>IFERROR(__xludf.DUMMYFUNCTION("""COMPUTED_VALUE"""),7.0)</f>
        <v>7</v>
      </c>
      <c r="BK4" s="3">
        <f>IFERROR(__xludf.DUMMYFUNCTION("""COMPUTED_VALUE"""),4.0)</f>
        <v>4</v>
      </c>
      <c r="BL4" s="3">
        <f>IFERROR(__xludf.DUMMYFUNCTION("""COMPUTED_VALUE"""),10.0)</f>
        <v>10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IFERROR(__xludf.DUMMYFUNCTION("query(importrange(""https://docs.google.com/spreadsheets/d/1Aimy31Zwh1I1xd64gnv2RK-m7I4loVcUHZuxh183vgI/edit#gid=1813723422"",""Connecticut!A3:XX15""),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IFERROR(__xludf.DUMMYFUNCTION("""COMPUTED_VALUE"""),98.0)</f>
        <v>98</v>
      </c>
      <c r="E2" s="3">
        <f>IFERROR(__xludf.DUMMYFUNCTION("""COMPUTED_VALUE"""),29.0)</f>
        <v>29</v>
      </c>
      <c r="F2" s="3">
        <f>IFERROR(__xludf.DUMMYFUNCTION("""COMPUTED_VALUE"""),100.0)</f>
        <v>100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IFERROR(__xludf.DUMMYFUNCTION("""COMPUTED_VALUE"""),100.0)</f>
        <v>100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IFERROR(__xludf.DUMMYFUNCTION("""COMPUTED_VALUE"""),98.0)</f>
        <v>98</v>
      </c>
      <c r="N2" s="3">
        <f>IFERROR(__xludf.DUMMYFUNCTION("""COMPUTED_VALUE"""),100.0)</f>
        <v>100</v>
      </c>
      <c r="O2" s="3">
        <f>IFERROR(__xludf.DUMMYFUNCTION("""COMPUTED_VALUE"""),100.0)</f>
        <v>100</v>
      </c>
      <c r="P2" s="3">
        <f>IFERROR(__xludf.DUMMYFUNCTION("""COMPUTED_VALUE"""),24.0)</f>
        <v>24</v>
      </c>
      <c r="Q2" s="3">
        <f>IFERROR(__xludf.DUMMYFUNCTION("""COMPUTED_VALUE"""),44.0)</f>
        <v>44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IFERROR(__xludf.DUMMYFUNCTION("""COMPUTED_VALUE"""),26.0)</f>
        <v>26</v>
      </c>
      <c r="U2" s="3">
        <f>IFERROR(__xludf.DUMMYFUNCTION("""COMPUTED_VALUE"""),40.0)</f>
        <v>40</v>
      </c>
      <c r="V2" s="3">
        <f>IFERROR(__xludf.DUMMYFUNCTION("""COMPUTED_VALUE"""),73.0)</f>
        <v>73</v>
      </c>
      <c r="W2" s="3">
        <f>IFERROR(__xludf.DUMMYFUNCTION("""COMPUTED_VALUE"""),67.0)</f>
        <v>67</v>
      </c>
      <c r="X2" s="3">
        <f>IFERROR(__xludf.DUMMYFUNCTION("""COMPUTED_VALUE"""),64.0)</f>
        <v>64</v>
      </c>
      <c r="Y2" s="3">
        <f>IFERROR(__xludf.DUMMYFUNCTION("""COMPUTED_VALUE"""),63.0)</f>
        <v>63</v>
      </c>
      <c r="Z2" s="3">
        <f>IFERROR(__xludf.DUMMYFUNCTION("""COMPUTED_VALUE"""),43.0)</f>
        <v>43</v>
      </c>
      <c r="AA2" s="3">
        <f>IFERROR(__xludf.DUMMYFUNCTION("""COMPUTED_VALUE"""),82.0)</f>
        <v>82</v>
      </c>
      <c r="AB2" s="3">
        <f>IFERROR(__xludf.DUMMYFUNCTION("""COMPUTED_VALUE"""),82.0)</f>
        <v>82</v>
      </c>
      <c r="AC2" s="3">
        <f>IFERROR(__xludf.DUMMYFUNCTION("""COMPUTED_VALUE"""),69.0)</f>
        <v>69</v>
      </c>
      <c r="AD2" s="3">
        <f>IFERROR(__xludf.DUMMYFUNCTION("""COMPUTED_VALUE"""),71.0)</f>
        <v>71</v>
      </c>
      <c r="AE2" s="3">
        <f>IFERROR(__xludf.DUMMYFUNCTION("""COMPUTED_VALUE"""),100.0)</f>
        <v>100</v>
      </c>
      <c r="AF2" s="3">
        <f>IFERROR(__xludf.DUMMYFUNCTION("""COMPUTED_VALUE"""),100.0)</f>
        <v>100</v>
      </c>
      <c r="AG2" s="3">
        <f>IFERROR(__xludf.DUMMYFUNCTION("""COMPUTED_VALUE"""),100.0)</f>
        <v>100</v>
      </c>
      <c r="AH2" s="3">
        <f>IFERROR(__xludf.DUMMYFUNCTION("""COMPUTED_VALUE"""),40.0)</f>
        <v>40</v>
      </c>
      <c r="AI2" s="3">
        <f>IFERROR(__xludf.DUMMYFUNCTION("""COMPUTED_VALUE"""),59.0)</f>
        <v>59</v>
      </c>
      <c r="AJ2" s="3">
        <f>IFERROR(__xludf.DUMMYFUNCTION("""COMPUTED_VALUE"""),69.0)</f>
        <v>69</v>
      </c>
      <c r="AK2" s="3">
        <f>IFERROR(__xludf.DUMMYFUNCTION("""COMPUTED_VALUE"""),100.0)</f>
        <v>100</v>
      </c>
      <c r="AL2" s="3">
        <f>IFERROR(__xludf.DUMMYFUNCTION("""COMPUTED_VALUE"""),100.0)</f>
        <v>100</v>
      </c>
      <c r="AM2" s="3">
        <f>IFERROR(__xludf.DUMMYFUNCTION("""COMPUTED_VALUE"""),84.0)</f>
        <v>84</v>
      </c>
      <c r="AN2" s="3">
        <f>IFERROR(__xludf.DUMMYFUNCTION("""COMPUTED_VALUE"""),49.0)</f>
        <v>49</v>
      </c>
      <c r="AO2" s="3">
        <f>IFERROR(__xludf.DUMMYFUNCTION("""COMPUTED_VALUE"""),44.0)</f>
        <v>44</v>
      </c>
      <c r="AP2" s="3">
        <f>IFERROR(__xludf.DUMMYFUNCTION("""COMPUTED_VALUE"""),100.0)</f>
        <v>100</v>
      </c>
      <c r="AQ2" s="3">
        <f>IFERROR(__xludf.DUMMYFUNCTION("""COMPUTED_VALUE"""),100.0)</f>
        <v>100</v>
      </c>
      <c r="AR2" s="3">
        <f>IFERROR(__xludf.DUMMYFUNCTION("""COMPUTED_VALUE"""),73.0)</f>
        <v>73</v>
      </c>
      <c r="AS2" s="3">
        <f>IFERROR(__xludf.DUMMYFUNCTION("""COMPUTED_VALUE"""),35.0)</f>
        <v>35</v>
      </c>
      <c r="AT2" s="3">
        <f>IFERROR(__xludf.DUMMYFUNCTION("""COMPUTED_VALUE"""),87.0)</f>
        <v>87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IFERROR(__xludf.DUMMYFUNCTION("""COMPUTED_VALUE"""),82.0)</f>
        <v>82</v>
      </c>
      <c r="AX2" s="3">
        <f>IFERROR(__xludf.DUMMYFUNCTION("""COMPUTED_VALUE"""),96.0)</f>
        <v>96</v>
      </c>
      <c r="AY2" s="3">
        <f>IFERROR(__xludf.DUMMYFUNCTION("""COMPUTED_VALUE"""),58.0)</f>
        <v>58</v>
      </c>
      <c r="AZ2" s="3">
        <f>IFERROR(__xludf.DUMMYFUNCTION("""COMPUTED_VALUE"""),49.0)</f>
        <v>49</v>
      </c>
      <c r="BA2" s="3">
        <f>IFERROR(__xludf.DUMMYFUNCTION("""COMPUTED_VALUE"""),79.0)</f>
        <v>79</v>
      </c>
      <c r="BB2" s="3">
        <f>IFERROR(__xludf.DUMMYFUNCTION("""COMPUTED_VALUE"""),96.0)</f>
        <v>96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IFERROR(__xludf.DUMMYFUNCTION("""COMPUTED_VALUE"""),86.0)</f>
        <v>86</v>
      </c>
      <c r="D3" s="3">
        <f>IFERROR(__xludf.DUMMYFUNCTION("""COMPUTED_VALUE"""),100.0)</f>
        <v>100</v>
      </c>
      <c r="E3" s="3">
        <f>IFERROR(__xludf.DUMMYFUNCTION("""COMPUTED_VALUE"""),29.0)</f>
        <v>29</v>
      </c>
      <c r="F3" s="3">
        <f>IFERROR(__xludf.DUMMYFUNCTION("""COMPUTED_VALUE"""),82.0)</f>
        <v>82</v>
      </c>
      <c r="G3" s="3">
        <f>IFERROR(__xludf.DUMMYFUNCTION("""COMPUTED_VALUE"""),55.0)</f>
        <v>55</v>
      </c>
      <c r="H3" s="3">
        <f>IFERROR(__xludf.DUMMYFUNCTION("""COMPUTED_VALUE"""),57.0)</f>
        <v>57</v>
      </c>
      <c r="I3" s="3">
        <f>IFERROR(__xludf.DUMMYFUNCTION("""COMPUTED_VALUE"""),97.0)</f>
        <v>97</v>
      </c>
      <c r="J3" s="3">
        <f>IFERROR(__xludf.DUMMYFUNCTION("""COMPUTED_VALUE"""),22.0)</f>
        <v>22</v>
      </c>
      <c r="K3" s="3">
        <f>IFERROR(__xludf.DUMMYFUNCTION("""COMPUTED_VALUE"""),28.0)</f>
        <v>28</v>
      </c>
      <c r="L3" s="3">
        <f>IFERROR(__xludf.DUMMYFUNCTION("""COMPUTED_VALUE"""),38.0)</f>
        <v>38</v>
      </c>
      <c r="M3" s="3">
        <f>IFERROR(__xludf.DUMMYFUNCTION("""COMPUTED_VALUE"""),100.0)</f>
        <v>100</v>
      </c>
      <c r="N3" s="3">
        <f>IFERROR(__xludf.DUMMYFUNCTION("""COMPUTED_VALUE"""),96.0)</f>
        <v>96</v>
      </c>
      <c r="O3" s="3">
        <f>IFERROR(__xludf.DUMMYFUNCTION("""COMPUTED_VALUE"""),84.0)</f>
        <v>84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IFERROR(__xludf.DUMMYFUNCTION("""COMPUTED_VALUE"""),36.0)</f>
        <v>36</v>
      </c>
      <c r="S3" s="3">
        <f>IFERROR(__xludf.DUMMYFUNCTION("""COMPUTED_VALUE"""),80.0)</f>
        <v>80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IFERROR(__xludf.DUMMYFUNCTION("""COMPUTED_VALUE"""),74.0)</f>
        <v>74</v>
      </c>
      <c r="AF3" s="3">
        <f>IFERROR(__xludf.DUMMYFUNCTION("""COMPUTED_VALUE"""),49.0)</f>
        <v>49</v>
      </c>
      <c r="AG3" s="3">
        <f>IFERROR(__xludf.DUMMYFUNCTION("""COMPUTED_VALUE"""),58.0)</f>
        <v>58</v>
      </c>
      <c r="AH3" s="3">
        <f>IFERROR(__xludf.DUMMYFUNCTION("""COMPUTED_VALUE"""),59.0)</f>
        <v>59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IFERROR(__xludf.DUMMYFUNCTION("""COMPUTED_VALUE"""),80.0)</f>
        <v>80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IFERROR(__xludf.DUMMYFUNCTION("""COMPUTED_VALUE"""),97.0)</f>
        <v>97</v>
      </c>
      <c r="AQ3" s="3">
        <f>IFERROR(__xludf.DUMMYFUNCTION("""COMPUTED_VALUE"""),67.0)</f>
        <v>67</v>
      </c>
      <c r="AR3" s="3">
        <f>IFERROR(__xludf.DUMMYFUNCTION("""COMPUTED_VALUE"""),100.0)</f>
        <v>100</v>
      </c>
      <c r="AS3" s="3">
        <f>IFERROR(__xludf.DUMMYFUNCTION("""COMPUTED_VALUE"""),35.0)</f>
        <v>35</v>
      </c>
      <c r="AT3" s="3">
        <f>IFERROR(__xludf.DUMMYFUNCTION("""COMPUTED_VALUE"""),100.0)</f>
        <v>100</v>
      </c>
      <c r="AU3" s="3">
        <f>IFERROR(__xludf.DUMMYFUNCTION("""COMPUTED_VALUE"""),82.0)</f>
        <v>82</v>
      </c>
      <c r="AV3" s="3">
        <f>IFERROR(__xludf.DUMMYFUNCTION("""COMPUTED_VALUE"""),91.0)</f>
        <v>91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IFERROR(__xludf.DUMMYFUNCTION("""COMPUTED_VALUE"""),100.0)</f>
        <v>100</v>
      </c>
      <c r="BB3" s="3">
        <f>IFERROR(__xludf.DUMMYFUNCTION("""COMPUTED_VALUE"""),100.0)</f>
        <v>100</v>
      </c>
      <c r="BC3" s="3">
        <f>IFERROR(__xludf.DUMMYFUNCTION("""COMPUTED_VALUE"""),79.0)</f>
        <v>79</v>
      </c>
      <c r="BD3" s="3">
        <f>IFERROR(__xludf.DUMMYFUNCTION("""COMPUTED_VALUE"""),93.0)</f>
        <v>93</v>
      </c>
      <c r="BE3" s="3">
        <f>IFERROR(__xludf.DUMMYFUNCTION("""COMPUTED_VALUE"""),33.0)</f>
        <v>33</v>
      </c>
      <c r="BF3" s="3">
        <f>IFERROR(__xludf.DUMMYFUNCTION("""COMPUTED_VALUE"""),42.0)</f>
        <v>42</v>
      </c>
      <c r="BG3" s="3">
        <f>IFERROR(__xludf.DUMMYFUNCTION("""COMPUTED_VALUE"""),55.0)</f>
        <v>55</v>
      </c>
      <c r="BH3" s="3">
        <f>IFERROR(__xludf.DUMMYFUNCTION("""COMPUTED_VALUE"""),49.0)</f>
        <v>49</v>
      </c>
      <c r="BI3" s="3">
        <f>IFERROR(__xludf.DUMMYFUNCTION("""COMPUTED_VALUE"""),42.0)</f>
        <v>42</v>
      </c>
      <c r="BJ3" s="3">
        <f>IFERROR(__xludf.DUMMYFUNCTION("""COMPUTED_VALUE"""),31.0)</f>
        <v>31</v>
      </c>
      <c r="BK3" s="3">
        <f>IFERROR(__xludf.DUMMYFUNCTION("""COMPUTED_VALUE"""),20.0)</f>
        <v>20</v>
      </c>
      <c r="BL3" s="3">
        <f>IFERROR(__xludf.DUMMYFUNCTION("""COMPUTED_VALUE"""),59.0)</f>
        <v>59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IFERROR(__xludf.DUMMYFUNCTION("""COMPUTED_VALUE"""),10.0)</f>
        <v>10</v>
      </c>
      <c r="D4" s="3">
        <f>IFERROR(__xludf.DUMMYFUNCTION("""COMPUTED_VALUE"""),7.0)</f>
        <v>7</v>
      </c>
      <c r="E4" s="3">
        <f>IFERROR(__xludf.DUMMYFUNCTION("""COMPUTED_VALUE"""),100.0)</f>
        <v>100</v>
      </c>
      <c r="F4" s="3">
        <f>IFERROR(__xludf.DUMMYFUNCTION("""COMPUTED_VALUE"""),94.0)</f>
        <v>94</v>
      </c>
      <c r="G4" s="3">
        <f>IFERROR(__xludf.DUMMYFUNCTION("""COMPUTED_VALUE"""),20.0)</f>
        <v>20</v>
      </c>
      <c r="H4" s="3">
        <f>IFERROR(__xludf.DUMMYFUNCTION("""COMPUTED_VALUE"""),57.0)</f>
        <v>57</v>
      </c>
      <c r="I4" s="3">
        <f>IFERROR(__xludf.DUMMYFUNCTION("""COMPUTED_VALUE"""),54.0)</f>
        <v>54</v>
      </c>
      <c r="J4" s="3">
        <f>IFERROR(__xludf.DUMMYFUNCTION("""COMPUTED_VALUE"""),10.0)</f>
        <v>10</v>
      </c>
      <c r="K4" s="3">
        <f>IFERROR(__xludf.DUMMYFUNCTION("""COMPUTED_VALUE"""),7.0)</f>
        <v>7</v>
      </c>
      <c r="L4" s="3">
        <f>IFERROR(__xludf.DUMMYFUNCTION("""COMPUTED_VALUE"""),10.0)</f>
        <v>10</v>
      </c>
      <c r="M4" s="3">
        <f>IFERROR(__xludf.DUMMYFUNCTION("""COMPUTED_VALUE"""),25.0)</f>
        <v>25</v>
      </c>
      <c r="N4" s="3">
        <f>IFERROR(__xludf.DUMMYFUNCTION("""COMPUTED_VALUE"""),16.0)</f>
        <v>16</v>
      </c>
      <c r="O4" s="3">
        <f>IFERROR(__xludf.DUMMYFUNCTION("""COMPUTED_VALUE"""),24.0)</f>
        <v>24</v>
      </c>
      <c r="P4" s="3">
        <f>IFERROR(__xludf.DUMMYFUNCTION("""COMPUTED_VALUE"""),5.0)</f>
        <v>5</v>
      </c>
      <c r="Q4" s="3">
        <f>IFERROR(__xludf.DUMMYFUNCTION("""COMPUTED_VALUE"""),5.0)</f>
        <v>5</v>
      </c>
      <c r="R4" s="3">
        <f>IFERROR(__xludf.DUMMYFUNCTION("""COMPUTED_VALUE"""),6.0)</f>
        <v>6</v>
      </c>
      <c r="S4" s="3">
        <f>IFERROR(__xludf.DUMMYFUNCTION("""COMPUTED_VALUE"""),14.0)</f>
        <v>14</v>
      </c>
      <c r="T4" s="3">
        <f>IFERROR(__xludf.DUMMYFUNCTION("""COMPUTED_VALUE"""),3.0)</f>
        <v>3</v>
      </c>
      <c r="U4" s="3">
        <f>IFERROR(__xludf.DUMMYFUNCTION("""COMPUTED_VALUE"""),5.0)</f>
        <v>5</v>
      </c>
      <c r="V4" s="3">
        <f>IFERROR(__xludf.DUMMYFUNCTION("""COMPUTED_VALUE"""),39.0)</f>
        <v>39</v>
      </c>
      <c r="W4" s="3">
        <f>IFERROR(__xludf.DUMMYFUNCTION("""COMPUTED_VALUE"""),26.0)</f>
        <v>26</v>
      </c>
      <c r="X4" s="3">
        <f>IFERROR(__xludf.DUMMYFUNCTION("""COMPUTED_VALUE"""),15.0)</f>
        <v>15</v>
      </c>
      <c r="Y4" s="3">
        <f>IFERROR(__xludf.DUMMYFUNCTION("""COMPUTED_VALUE"""),13.0)</f>
        <v>13</v>
      </c>
      <c r="Z4" s="3">
        <f>IFERROR(__xludf.DUMMYFUNCTION("""COMPUTED_VALUE"""),11.0)</f>
        <v>11</v>
      </c>
      <c r="AA4" s="3">
        <f>IFERROR(__xludf.DUMMYFUNCTION("""COMPUTED_VALUE"""),9.0)</f>
        <v>9</v>
      </c>
      <c r="AB4" s="3">
        <f>IFERROR(__xludf.DUMMYFUNCTION("""COMPUTED_VALUE"""),12.0)</f>
        <v>12</v>
      </c>
      <c r="AC4" s="3">
        <f>IFERROR(__xludf.DUMMYFUNCTION("""COMPUTED_VALUE"""),67.0)</f>
        <v>67</v>
      </c>
      <c r="AD4" s="3">
        <f>IFERROR(__xludf.DUMMYFUNCTION("""COMPUTED_VALUE"""),17.0)</f>
        <v>17</v>
      </c>
      <c r="AE4" s="3">
        <f>IFERROR(__xludf.DUMMYFUNCTION("""COMPUTED_VALUE"""),26.0)</f>
        <v>26</v>
      </c>
      <c r="AF4" s="3">
        <f>IFERROR(__xludf.DUMMYFUNCTION("""COMPUTED_VALUE"""),34.0)</f>
        <v>34</v>
      </c>
      <c r="AG4" s="3">
        <f>IFERROR(__xludf.DUMMYFUNCTION("""COMPUTED_VALUE"""),42.0)</f>
        <v>42</v>
      </c>
      <c r="AH4" s="3">
        <f>IFERROR(__xludf.DUMMYFUNCTION("""COMPUTED_VALUE"""),100.0)</f>
        <v>100</v>
      </c>
      <c r="AI4" s="3">
        <f>IFERROR(__xludf.DUMMYFUNCTION("""COMPUTED_VALUE"""),30.0)</f>
        <v>30</v>
      </c>
      <c r="AJ4" s="3">
        <f>IFERROR(__xludf.DUMMYFUNCTION("""COMPUTED_VALUE"""),26.0)</f>
        <v>26</v>
      </c>
      <c r="AK4" s="3">
        <f>IFERROR(__xludf.DUMMYFUNCTION("""COMPUTED_VALUE"""),41.0)</f>
        <v>41</v>
      </c>
      <c r="AL4" s="3">
        <f>IFERROR(__xludf.DUMMYFUNCTION("""COMPUTED_VALUE"""),37.0)</f>
        <v>37</v>
      </c>
      <c r="AM4" s="3">
        <f>IFERROR(__xludf.DUMMYFUNCTION("""COMPUTED_VALUE"""),18.0)</f>
        <v>18</v>
      </c>
      <c r="AN4" s="3">
        <f>IFERROR(__xludf.DUMMYFUNCTION("""COMPUTED_VALUE"""),18.0)</f>
        <v>18</v>
      </c>
      <c r="AO4" s="3">
        <f>IFERROR(__xludf.DUMMYFUNCTION("""COMPUTED_VALUE"""),15.0)</f>
        <v>15</v>
      </c>
      <c r="AP4" s="3">
        <f>IFERROR(__xludf.DUMMYFUNCTION("""COMPUTED_VALUE"""),12.0)</f>
        <v>12</v>
      </c>
      <c r="AQ4" s="3">
        <f>IFERROR(__xludf.DUMMYFUNCTION("""COMPUTED_VALUE"""),6.0)</f>
        <v>6</v>
      </c>
      <c r="AR4" s="3">
        <f>IFERROR(__xludf.DUMMYFUNCTION("""COMPUTED_VALUE"""),69.0)</f>
        <v>69</v>
      </c>
      <c r="AS4" s="3">
        <f>IFERROR(__xludf.DUMMYFUNCTION("""COMPUTED_VALUE"""),100.0)</f>
        <v>100</v>
      </c>
      <c r="AT4" s="3">
        <f>IFERROR(__xludf.DUMMYFUNCTION("""COMPUTED_VALUE"""),57.0)</f>
        <v>57</v>
      </c>
      <c r="AU4" s="3">
        <f>IFERROR(__xludf.DUMMYFUNCTION("""COMPUTED_VALUE"""),63.0)</f>
        <v>63</v>
      </c>
      <c r="AV4" s="3">
        <f>IFERROR(__xludf.DUMMYFUNCTION("""COMPUTED_VALUE"""),43.0)</f>
        <v>43</v>
      </c>
      <c r="AW4" s="3">
        <f>IFERROR(__xludf.DUMMYFUNCTION("""COMPUTED_VALUE"""),20.0)</f>
        <v>20</v>
      </c>
      <c r="AX4" s="3">
        <f>IFERROR(__xludf.DUMMYFUNCTION("""COMPUTED_VALUE"""),90.0)</f>
        <v>90</v>
      </c>
      <c r="AY4" s="3">
        <f>IFERROR(__xludf.DUMMYFUNCTION("""COMPUTED_VALUE"""),48.0)</f>
        <v>48</v>
      </c>
      <c r="AZ4" s="3">
        <f>IFERROR(__xludf.DUMMYFUNCTION("""COMPUTED_VALUE"""),16.0)</f>
        <v>16</v>
      </c>
      <c r="BA4" s="3">
        <f>IFERROR(__xludf.DUMMYFUNCTION("""COMPUTED_VALUE"""),26.0)</f>
        <v>26</v>
      </c>
      <c r="BB4" s="3">
        <f>IFERROR(__xludf.DUMMYFUNCTION("""COMPUTED_VALUE"""),83.0)</f>
        <v>83</v>
      </c>
      <c r="BC4" s="3">
        <f>IFERROR(__xludf.DUMMYFUNCTION("""COMPUTED_VALUE"""),29.0)</f>
        <v>29</v>
      </c>
      <c r="BD4" s="3">
        <f>IFERROR(__xludf.DUMMYFUNCTION("""COMPUTED_VALUE"""),25.0)</f>
        <v>25</v>
      </c>
      <c r="BE4" s="3">
        <f>IFERROR(__xludf.DUMMYFUNCTION("""COMPUTED_VALUE"""),7.0)</f>
        <v>7</v>
      </c>
      <c r="BF4" s="3">
        <f>IFERROR(__xludf.DUMMYFUNCTION("""COMPUTED_VALUE"""),12.0)</f>
        <v>12</v>
      </c>
      <c r="BG4" s="3">
        <f>IFERROR(__xludf.DUMMYFUNCTION("""COMPUTED_VALUE"""),23.0)</f>
        <v>23</v>
      </c>
      <c r="BH4" s="3">
        <f>IFERROR(__xludf.DUMMYFUNCTION("""COMPUTED_VALUE"""),12.0)</f>
        <v>12</v>
      </c>
      <c r="BI4" s="3">
        <f>IFERROR(__xludf.DUMMYFUNCTION("""COMPUTED_VALUE"""),11.0)</f>
        <v>11</v>
      </c>
      <c r="BJ4" s="3">
        <f>IFERROR(__xludf.DUMMYFUNCTION("""COMPUTED_VALUE"""),12.0)</f>
        <v>12</v>
      </c>
      <c r="BK4" s="3">
        <f>IFERROR(__xludf.DUMMYFUNCTION("""COMPUTED_VALUE"""),3.0)</f>
        <v>3</v>
      </c>
      <c r="BL4" s="3">
        <f>IFERROR(__xludf.DUMMYFUNCTION("""COMPUTED_VALUE"""),10.0)</f>
        <v>10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tr">
        <f>IFERROR(__xludf.DUMMYFUNCTION("query(importrange(""https://docs.google.com/spreadsheets/d/1Aimy31Zwh1I1xd64gnv2RK-m7I4loVcUHZuxh183vgI/edit#gid=1813723422"",""DC!A3:XX15""), ""SELECT * WHERE Col1 is not NULL"")"),"candidates ")</f>
        <v>candidates </v>
      </c>
      <c r="B1" s="3" t="str">
        <f>IFERROR(__xludf.DUMMYFUNCTION("""COMPUTED_VALUE""")," 0")</f>
        <v> 0</v>
      </c>
      <c r="C1" s="3" t="str">
        <f>IFERROR(__xludf.DUMMYFUNCTION("""COMPUTED_VALUE"""),"01/02/2019 - 01/02/2019 ")</f>
        <v>01/02/2019 - 01/02/2019 </v>
      </c>
      <c r="D1" s="3" t="str">
        <f>IFERROR(__xludf.DUMMYFUNCTION("""COMPUTED_VALUE"""),"01/09/2019 - 01/09/2019 ")</f>
        <v>01/09/2019 - 01/09/2019 </v>
      </c>
      <c r="E1" s="3" t="str">
        <f>IFERROR(__xludf.DUMMYFUNCTION("""COMPUTED_VALUE"""),"01/16/2019 - 01/16/2019 ")</f>
        <v>01/16/2019 - 01/16/2019 </v>
      </c>
      <c r="F1" s="3" t="str">
        <f>IFERROR(__xludf.DUMMYFUNCTION("""COMPUTED_VALUE"""),"01/23/2019 - 01/23/2019 ")</f>
        <v>01/23/2019 - 01/23/2019 </v>
      </c>
      <c r="G1" s="3" t="str">
        <f>IFERROR(__xludf.DUMMYFUNCTION("""COMPUTED_VALUE"""),"01/30/2019 - 01/30/2019 ")</f>
        <v>01/30/2019 - 01/30/2019 </v>
      </c>
      <c r="H1" s="3" t="str">
        <f>IFERROR(__xludf.DUMMYFUNCTION("""COMPUTED_VALUE"""),"02/06/2019 - 02/06/2019 ")</f>
        <v>02/06/2019 - 02/06/2019 </v>
      </c>
      <c r="I1" s="3" t="str">
        <f>IFERROR(__xludf.DUMMYFUNCTION("""COMPUTED_VALUE"""),"02/13/2019 - 02/13/2019 ")</f>
        <v>02/13/2019 - 02/13/2019 </v>
      </c>
      <c r="J1" s="3" t="str">
        <f>IFERROR(__xludf.DUMMYFUNCTION("""COMPUTED_VALUE"""),"02/20/2019 - 02/20/2019 ")</f>
        <v>02/20/2019 - 02/20/2019 </v>
      </c>
      <c r="K1" s="3" t="str">
        <f>IFERROR(__xludf.DUMMYFUNCTION("""COMPUTED_VALUE"""),"02/27/2019 - 02/27/2019 ")</f>
        <v>02/27/2019 - 02/27/2019 </v>
      </c>
      <c r="L1" s="3" t="str">
        <f>IFERROR(__xludf.DUMMYFUNCTION("""COMPUTED_VALUE"""),"03/06/2019 - 03/06/2019 ")</f>
        <v>03/06/2019 - 03/06/2019 </v>
      </c>
      <c r="M1" s="3" t="str">
        <f>IFERROR(__xludf.DUMMYFUNCTION("""COMPUTED_VALUE"""),"03/13/2019 - 03/13/2019 ")</f>
        <v>03/13/2019 - 03/13/2019 </v>
      </c>
      <c r="N1" s="3" t="str">
        <f>IFERROR(__xludf.DUMMYFUNCTION("""COMPUTED_VALUE"""),"03/20/2019 - 03/20/2019 ")</f>
        <v>03/20/2019 - 03/20/2019 </v>
      </c>
      <c r="O1" s="3" t="str">
        <f>IFERROR(__xludf.DUMMYFUNCTION("""COMPUTED_VALUE"""),"03/27/2019 - 03/27/2019 ")</f>
        <v>03/27/2019 - 03/27/2019 </v>
      </c>
      <c r="P1" s="3" t="str">
        <f>IFERROR(__xludf.DUMMYFUNCTION("""COMPUTED_VALUE"""),"04/03/2019 - 04/03/2019 ")</f>
        <v>04/03/2019 - 04/03/2019 </v>
      </c>
      <c r="Q1" s="3" t="str">
        <f>IFERROR(__xludf.DUMMYFUNCTION("""COMPUTED_VALUE"""),"04/10/2019 - 04/10/2019 ")</f>
        <v>04/10/2019 - 04/10/2019 </v>
      </c>
      <c r="R1" s="3" t="str">
        <f>IFERROR(__xludf.DUMMYFUNCTION("""COMPUTED_VALUE"""),"04/17/2019 - 04/17/2019 ")</f>
        <v>04/17/2019 - 04/17/2019 </v>
      </c>
      <c r="S1" s="3" t="str">
        <f>IFERROR(__xludf.DUMMYFUNCTION("""COMPUTED_VALUE"""),"04/24/2019 - 04/24/2019 ")</f>
        <v>04/24/2019 - 04/24/2019 </v>
      </c>
      <c r="T1" s="3" t="str">
        <f>IFERROR(__xludf.DUMMYFUNCTION("""COMPUTED_VALUE"""),"05/01/2019 - 05/01/2019 ")</f>
        <v>05/01/2019 - 05/01/2019 </v>
      </c>
      <c r="U1" s="3" t="str">
        <f>IFERROR(__xludf.DUMMYFUNCTION("""COMPUTED_VALUE"""),"05/08/2019 - 05/08/2019 ")</f>
        <v>05/08/2019 - 05/08/2019 </v>
      </c>
      <c r="V1" s="3" t="str">
        <f>IFERROR(__xludf.DUMMYFUNCTION("""COMPUTED_VALUE"""),"05/15/2019 - 05/15/2019 ")</f>
        <v>05/15/2019 - 05/15/2019 </v>
      </c>
      <c r="W1" s="3" t="str">
        <f>IFERROR(__xludf.DUMMYFUNCTION("""COMPUTED_VALUE"""),"05/22/2019 - 05/22/2019 ")</f>
        <v>05/22/2019 - 05/22/2019 </v>
      </c>
      <c r="X1" s="3" t="str">
        <f>IFERROR(__xludf.DUMMYFUNCTION("""COMPUTED_VALUE"""),"05/29/2019 - 05/29/2019 ")</f>
        <v>05/29/2019 - 05/29/2019 </v>
      </c>
      <c r="Y1" s="3" t="str">
        <f>IFERROR(__xludf.DUMMYFUNCTION("""COMPUTED_VALUE"""),"06/05/2019 - 06/05/2019 ")</f>
        <v>06/05/2019 - 06/05/2019 </v>
      </c>
      <c r="Z1" s="3" t="str">
        <f>IFERROR(__xludf.DUMMYFUNCTION("""COMPUTED_VALUE"""),"06/12/2019 - 06/12/2019 ")</f>
        <v>06/12/2019 - 06/12/2019 </v>
      </c>
      <c r="AA1" s="3" t="str">
        <f>IFERROR(__xludf.DUMMYFUNCTION("""COMPUTED_VALUE"""),"06/19/2019 - 06/19/2019 ")</f>
        <v>06/19/2019 - 06/19/2019 </v>
      </c>
      <c r="AB1" s="3" t="str">
        <f>IFERROR(__xludf.DUMMYFUNCTION("""COMPUTED_VALUE"""),"06/26/2019 - 06/26/2019 ")</f>
        <v>06/26/2019 - 06/26/2019 </v>
      </c>
      <c r="AC1" s="3" t="str">
        <f>IFERROR(__xludf.DUMMYFUNCTION("""COMPUTED_VALUE"""),"07/03/2019 - 07/03/2019 ")</f>
        <v>07/03/2019 - 07/03/2019 </v>
      </c>
      <c r="AD1" s="3" t="str">
        <f>IFERROR(__xludf.DUMMYFUNCTION("""COMPUTED_VALUE"""),"07/10/2019 - 07/10/2019 ")</f>
        <v>07/10/2019 - 07/10/2019 </v>
      </c>
      <c r="AE1" s="3" t="str">
        <f>IFERROR(__xludf.DUMMYFUNCTION("""COMPUTED_VALUE"""),"07/17/2019 - 07/17/2019 ")</f>
        <v>07/17/2019 - 07/17/2019 </v>
      </c>
      <c r="AF1" s="3" t="str">
        <f>IFERROR(__xludf.DUMMYFUNCTION("""COMPUTED_VALUE"""),"07/24/2019 - 07/24/2019 ")</f>
        <v>07/24/2019 - 07/24/2019 </v>
      </c>
      <c r="AG1" s="3" t="str">
        <f>IFERROR(__xludf.DUMMYFUNCTION("""COMPUTED_VALUE"""),"07/31/2019 - 07/31/2019 ")</f>
        <v>07/31/2019 - 07/31/2019 </v>
      </c>
      <c r="AH1" s="3" t="str">
        <f>IFERROR(__xludf.DUMMYFUNCTION("""COMPUTED_VALUE"""),"08/07/2019 - 08/07/2019 ")</f>
        <v>08/07/2019 - 08/07/2019 </v>
      </c>
      <c r="AI1" s="3" t="str">
        <f>IFERROR(__xludf.DUMMYFUNCTION("""COMPUTED_VALUE"""),"08/14/2019 - 08/14/2019 ")</f>
        <v>08/14/2019 - 08/14/2019 </v>
      </c>
      <c r="AJ1" s="3" t="str">
        <f>IFERROR(__xludf.DUMMYFUNCTION("""COMPUTED_VALUE"""),"08/21/2019 - 08/21/2019 ")</f>
        <v>08/21/2019 - 08/21/2019 </v>
      </c>
      <c r="AK1" s="3" t="str">
        <f>IFERROR(__xludf.DUMMYFUNCTION("""COMPUTED_VALUE"""),"08/28/2019 - 08/28/2019 ")</f>
        <v>08/28/2019 - 08/28/2019 </v>
      </c>
      <c r="AL1" s="3" t="str">
        <f>IFERROR(__xludf.DUMMYFUNCTION("""COMPUTED_VALUE"""),"09/04/2019 - 09/04/2019 ")</f>
        <v>09/04/2019 - 09/04/2019 </v>
      </c>
      <c r="AM1" s="3" t="str">
        <f>IFERROR(__xludf.DUMMYFUNCTION("""COMPUTED_VALUE"""),"09/11/2019 - 09/11/2019 ")</f>
        <v>09/11/2019 - 09/11/2019 </v>
      </c>
      <c r="AN1" s="3" t="str">
        <f>IFERROR(__xludf.DUMMYFUNCTION("""COMPUTED_VALUE"""),"09/18/2019 - 09/18/2019 ")</f>
        <v>09/18/2019 - 09/18/2019 </v>
      </c>
      <c r="AO1" s="3" t="str">
        <f>IFERROR(__xludf.DUMMYFUNCTION("""COMPUTED_VALUE"""),"09/25/2019 - 09/25/2019 ")</f>
        <v>09/25/2019 - 09/25/2019 </v>
      </c>
      <c r="AP1" s="3" t="str">
        <f>IFERROR(__xludf.DUMMYFUNCTION("""COMPUTED_VALUE"""),"10/02/2019 - 10/02/2019 ")</f>
        <v>10/02/2019 - 10/02/2019 </v>
      </c>
      <c r="AQ1" s="3" t="str">
        <f>IFERROR(__xludf.DUMMYFUNCTION("""COMPUTED_VALUE"""),"10/09/2019 - 10/09/2019 ")</f>
        <v>10/09/2019 - 10/09/2019 </v>
      </c>
      <c r="AR1" s="3" t="str">
        <f>IFERROR(__xludf.DUMMYFUNCTION("""COMPUTED_VALUE"""),"10/16/2019 - 10/16/2019 ")</f>
        <v>10/16/2019 - 10/16/2019 </v>
      </c>
      <c r="AS1" s="3" t="str">
        <f>IFERROR(__xludf.DUMMYFUNCTION("""COMPUTED_VALUE"""),"10/23/2019 - 10/23/2019 ")</f>
        <v>10/23/2019 - 10/23/2019 </v>
      </c>
      <c r="AT1" s="3" t="str">
        <f>IFERROR(__xludf.DUMMYFUNCTION("""COMPUTED_VALUE"""),"10/30/2019 - 10/30/2019 ")</f>
        <v>10/30/2019 - 10/30/2019 </v>
      </c>
      <c r="AU1" s="3" t="str">
        <f>IFERROR(__xludf.DUMMYFUNCTION("""COMPUTED_VALUE"""),"11/06/2019 - 11/06/2019 ")</f>
        <v>11/06/2019 - 11/06/2019 </v>
      </c>
      <c r="AV1" s="3" t="str">
        <f>IFERROR(__xludf.DUMMYFUNCTION("""COMPUTED_VALUE"""),"11/13/2019 - 11/13/2019 ")</f>
        <v>11/13/2019 - 11/13/2019 </v>
      </c>
      <c r="AW1" s="3" t="str">
        <f>IFERROR(__xludf.DUMMYFUNCTION("""COMPUTED_VALUE"""),"11/20/2019 - 11/20/2019 ")</f>
        <v>11/20/2019 - 11/20/2019 </v>
      </c>
      <c r="AX1" s="3" t="str">
        <f>IFERROR(__xludf.DUMMYFUNCTION("""COMPUTED_VALUE"""),"11/27/2019 - 11/27/2019 ")</f>
        <v>11/27/2019 - 11/27/2019 </v>
      </c>
      <c r="AY1" s="3" t="str">
        <f>IFERROR(__xludf.DUMMYFUNCTION("""COMPUTED_VALUE"""),"12/04/2019 - 12/04/2019 ")</f>
        <v>12/04/2019 - 12/04/2019 </v>
      </c>
      <c r="AZ1" s="3" t="str">
        <f>IFERROR(__xludf.DUMMYFUNCTION("""COMPUTED_VALUE"""),"12/11/2019 - 12/11/2019 ")</f>
        <v>12/11/2019 - 12/11/2019 </v>
      </c>
      <c r="BA1" s="3" t="str">
        <f>IFERROR(__xludf.DUMMYFUNCTION("""COMPUTED_VALUE"""),"12/18/2019 - 12/18/2019 ")</f>
        <v>12/18/2019 - 12/18/2019 </v>
      </c>
      <c r="BB1" s="3" t="str">
        <f>IFERROR(__xludf.DUMMYFUNCTION("""COMPUTED_VALUE"""),"12/25/2019 - 12/25/2019 ")</f>
        <v>12/25/2019 - 12/25/2019 </v>
      </c>
      <c r="BC1" s="3" t="str">
        <f>IFERROR(__xludf.DUMMYFUNCTION("""COMPUTED_VALUE"""),"01/01/2020 - 01/01/2020 ")</f>
        <v>01/01/2020 - 01/01/2020 </v>
      </c>
      <c r="BD1" s="3" t="str">
        <f>IFERROR(__xludf.DUMMYFUNCTION("""COMPUTED_VALUE"""),"01/08/2020 - 01/08/2020 ")</f>
        <v>01/08/2020 - 01/08/2020 </v>
      </c>
      <c r="BE1" s="3" t="str">
        <f>IFERROR(__xludf.DUMMYFUNCTION("""COMPUTED_VALUE"""),"01/15/2020 - 01/15/2020 ")</f>
        <v>01/15/2020 - 01/15/2020 </v>
      </c>
      <c r="BF1" s="3" t="str">
        <f>IFERROR(__xludf.DUMMYFUNCTION("""COMPUTED_VALUE"""),"01/22/2020 - 01/22/2020 ")</f>
        <v>01/22/2020 - 01/22/2020 </v>
      </c>
      <c r="BG1" s="3" t="str">
        <f>IFERROR(__xludf.DUMMYFUNCTION("""COMPUTED_VALUE"""),"01/29/2020 - 01/29/2020 ")</f>
        <v>01/29/2020 - 01/29/2020 </v>
      </c>
      <c r="BH1" s="3" t="str">
        <f>IFERROR(__xludf.DUMMYFUNCTION("""COMPUTED_VALUE"""),"02/05/2020 - 02/05/2020 ")</f>
        <v>02/05/2020 - 02/05/2020 </v>
      </c>
      <c r="BI1" s="3" t="str">
        <f>IFERROR(__xludf.DUMMYFUNCTION("""COMPUTED_VALUE"""),"02/12/2020 - 02/12/2020 ")</f>
        <v>02/12/2020 - 02/12/2020 </v>
      </c>
      <c r="BJ1" s="3" t="str">
        <f>IFERROR(__xludf.DUMMYFUNCTION("""COMPUTED_VALUE"""),"02/19/2020 - 02/19/2020 ")</f>
        <v>02/19/2020 - 02/19/2020 </v>
      </c>
      <c r="BK1" s="3" t="str">
        <f>IFERROR(__xludf.DUMMYFUNCTION("""COMPUTED_VALUE"""),"02/26/2020 - 02/26/2020 ")</f>
        <v>02/26/2020 - 02/26/2020 </v>
      </c>
      <c r="BL1" s="3" t="str">
        <f>IFERROR(__xludf.DUMMYFUNCTION("""COMPUTED_VALUE"""),"03/04/2020 - 03/04/2020 ")</f>
        <v>03/04/2020 - 03/04/2020 </v>
      </c>
      <c r="BM1" s="3" t="str">
        <f>IFERROR(__xludf.DUMMYFUNCTION("""COMPUTED_VALUE""")," ")</f>
        <v> </v>
      </c>
      <c r="BN1" s="3" t="str">
        <f>IFERROR(__xludf.DUMMYFUNCTION("""COMPUTED_VALUE""")," ")</f>
        <v> </v>
      </c>
      <c r="BO1" s="3" t="str">
        <f>IFERROR(__xludf.DUMMYFUNCTION("""COMPUTED_VALUE""")," ")</f>
        <v> </v>
      </c>
      <c r="BP1" s="3" t="str">
        <f>IFERROR(__xludf.DUMMYFUNCTION("""COMPUTED_VALUE""")," ")</f>
        <v> </v>
      </c>
      <c r="BQ1" s="3" t="str">
        <f>IFERROR(__xludf.DUMMYFUNCTION("""COMPUTED_VALUE""")," ")</f>
        <v> </v>
      </c>
      <c r="BR1" s="3" t="str">
        <f>IFERROR(__xludf.DUMMYFUNCTION("""COMPUTED_VALUE""")," ")</f>
        <v> </v>
      </c>
      <c r="BS1" s="3" t="str">
        <f>IFERROR(__xludf.DUMMYFUNCTION("""COMPUTED_VALUE""")," ")</f>
        <v> </v>
      </c>
      <c r="BT1" s="3" t="str">
        <f>IFERROR(__xludf.DUMMYFUNCTION("""COMPUTED_VALUE""")," ")</f>
        <v> </v>
      </c>
      <c r="BU1" s="3" t="str">
        <f>IFERROR(__xludf.DUMMYFUNCTION("""COMPUTED_VALUE""")," ")</f>
        <v> </v>
      </c>
      <c r="BV1" s="3" t="str">
        <f>IFERROR(__xludf.DUMMYFUNCTION("""COMPUTED_VALUE""")," ")</f>
        <v> </v>
      </c>
      <c r="BW1" s="3" t="str">
        <f>IFERROR(__xludf.DUMMYFUNCTION("""COMPUTED_VALUE""")," ")</f>
        <v> </v>
      </c>
      <c r="BX1" s="3" t="str">
        <f>IFERROR(__xludf.DUMMYFUNCTION("""COMPUTED_VALUE""")," ")</f>
        <v> </v>
      </c>
      <c r="BY1" s="3" t="str">
        <f>IFERROR(__xludf.DUMMYFUNCTION("""COMPUTED_VALUE""")," ")</f>
        <v> </v>
      </c>
      <c r="BZ1" s="3" t="str">
        <f>IFERROR(__xludf.DUMMYFUNCTION("""COMPUTED_VALUE""")," ")</f>
        <v> </v>
      </c>
      <c r="CA1" s="3" t="str">
        <f>IFERROR(__xludf.DUMMYFUNCTION("""COMPUTED_VALUE""")," ")</f>
        <v> </v>
      </c>
      <c r="CB1" s="3" t="str">
        <f>IFERROR(__xludf.DUMMYFUNCTION("""COMPUTED_VALUE""")," ")</f>
        <v> </v>
      </c>
      <c r="CC1" s="3" t="str">
        <f>IFERROR(__xludf.DUMMYFUNCTION("""COMPUTED_VALUE""")," ")</f>
        <v> </v>
      </c>
      <c r="CD1" s="3" t="str">
        <f>IFERROR(__xludf.DUMMYFUNCTION("""COMPUTED_VALUE""")," ")</f>
        <v> </v>
      </c>
      <c r="CE1" s="3" t="str">
        <f>IFERROR(__xludf.DUMMYFUNCTION("""COMPUTED_VALUE""")," ")</f>
        <v> </v>
      </c>
      <c r="CF1" s="3" t="str">
        <f>IFERROR(__xludf.DUMMYFUNCTION("""COMPUTED_VALUE""")," ")</f>
        <v> </v>
      </c>
      <c r="CG1" s="3" t="str">
        <f>IFERROR(__xludf.DUMMYFUNCTION("""COMPUTED_VALUE""")," ")</f>
        <v> </v>
      </c>
      <c r="CH1" s="3" t="str">
        <f>IFERROR(__xludf.DUMMYFUNCTION("""COMPUTED_VALUE""")," ")</f>
        <v> </v>
      </c>
      <c r="CI1" s="3" t="str">
        <f>IFERROR(__xludf.DUMMYFUNCTION("""COMPUTED_VALUE""")," ")</f>
        <v> </v>
      </c>
      <c r="CJ1" s="3" t="str">
        <f>IFERROR(__xludf.DUMMYFUNCTION("""COMPUTED_VALUE""")," ")</f>
        <v> </v>
      </c>
      <c r="CK1" s="3" t="str">
        <f>IFERROR(__xludf.DUMMYFUNCTION("""COMPUTED_VALUE""")," ")</f>
        <v> </v>
      </c>
      <c r="CL1" s="3" t="str">
        <f>IFERROR(__xludf.DUMMYFUNCTION("""COMPUTED_VALUE""")," ")</f>
        <v> </v>
      </c>
      <c r="CM1" s="3" t="str">
        <f>IFERROR(__xludf.DUMMYFUNCTION("""COMPUTED_VALUE""")," ")</f>
        <v> </v>
      </c>
      <c r="CN1" s="3" t="str">
        <f>IFERROR(__xludf.DUMMYFUNCTION("""COMPUTED_VALUE""")," ")</f>
        <v> </v>
      </c>
      <c r="CO1" s="3" t="str">
        <f>IFERROR(__xludf.DUMMYFUNCTION("""COMPUTED_VALUE""")," ")</f>
        <v> </v>
      </c>
      <c r="CP1" s="3" t="str">
        <f>IFERROR(__xludf.DUMMYFUNCTION("""COMPUTED_VALUE""")," ")</f>
        <v> </v>
      </c>
      <c r="CQ1" s="3" t="str">
        <f>IFERROR(__xludf.DUMMYFUNCTION("""COMPUTED_VALUE""")," ")</f>
        <v> </v>
      </c>
      <c r="CR1" s="3" t="str">
        <f>IFERROR(__xludf.DUMMYFUNCTION("""COMPUTED_VALUE""")," ")</f>
        <v> </v>
      </c>
      <c r="CS1" s="3" t="str">
        <f>IFERROR(__xludf.DUMMYFUNCTION("""COMPUTED_VALUE""")," ")</f>
        <v> </v>
      </c>
      <c r="CT1" s="3" t="str">
        <f>IFERROR(__xludf.DUMMYFUNCTION("""COMPUTED_VALUE""")," ")</f>
        <v> </v>
      </c>
      <c r="CU1" s="3" t="str">
        <f>IFERROR(__xludf.DUMMYFUNCTION("""COMPUTED_VALUE""")," ")</f>
        <v> </v>
      </c>
      <c r="CV1" s="3" t="str">
        <f>IFERROR(__xludf.DUMMYFUNCTION("""COMPUTED_VALUE""")," ")</f>
        <v> </v>
      </c>
      <c r="CW1" s="3" t="str">
        <f>IFERROR(__xludf.DUMMYFUNCTION("""COMPUTED_VALUE""")," ")</f>
        <v> </v>
      </c>
      <c r="CX1" s="3" t="str">
        <f>IFERROR(__xludf.DUMMYFUNCTION("""COMPUTED_VALUE""")," ")</f>
        <v> </v>
      </c>
      <c r="CY1" s="3" t="str">
        <f>IFERROR(__xludf.DUMMYFUNCTION("""COMPUTED_VALUE""")," ")</f>
        <v> </v>
      </c>
      <c r="CZ1" s="3" t="str">
        <f>IFERROR(__xludf.DUMMYFUNCTION("""COMPUTED_VALUE""")," ")</f>
        <v> </v>
      </c>
      <c r="DA1" s="3" t="str">
        <f>IFERROR(__xludf.DUMMYFUNCTION("""COMPUTED_VALUE""")," ")</f>
        <v> </v>
      </c>
      <c r="DB1" s="3" t="str">
        <f>IFERROR(__xludf.DUMMYFUNCTION("""COMPUTED_VALUE""")," ")</f>
        <v> </v>
      </c>
      <c r="DC1" s="3" t="str">
        <f>IFERROR(__xludf.DUMMYFUNCTION("""COMPUTED_VALUE""")," ")</f>
        <v> </v>
      </c>
      <c r="DD1" s="3" t="str">
        <f>IFERROR(__xludf.DUMMYFUNCTION("""COMPUTED_VALUE""")," ")</f>
        <v> </v>
      </c>
      <c r="DE1" s="3" t="str">
        <f>IFERROR(__xludf.DUMMYFUNCTION("""COMPUTED_VALUE""")," ")</f>
        <v> </v>
      </c>
      <c r="DF1" s="3" t="str">
        <f>IFERROR(__xludf.DUMMYFUNCTION("""COMPUTED_VALUE""")," ")</f>
        <v> </v>
      </c>
      <c r="DG1" s="3" t="str">
        <f>IFERROR(__xludf.DUMMYFUNCTION("""COMPUTED_VALUE""")," ")</f>
        <v> </v>
      </c>
      <c r="DH1" s="3" t="str">
        <f>IFERROR(__xludf.DUMMYFUNCTION("""COMPUTED_VALUE""")," ")</f>
        <v> </v>
      </c>
      <c r="DI1" s="3" t="str">
        <f>IFERROR(__xludf.DUMMYFUNCTION("""COMPUTED_VALUE""")," ")</f>
        <v> </v>
      </c>
      <c r="DJ1" s="3" t="str">
        <f>IFERROR(__xludf.DUMMYFUNCTION("""COMPUTED_VALUE""")," ")</f>
        <v> </v>
      </c>
      <c r="DK1" s="3" t="str">
        <f>IFERROR(__xludf.DUMMYFUNCTION("""COMPUTED_VALUE""")," ")</f>
        <v> </v>
      </c>
      <c r="DL1" s="3" t="str">
        <f>IFERROR(__xludf.DUMMYFUNCTION("""COMPUTED_VALUE""")," ")</f>
        <v> </v>
      </c>
      <c r="DM1" s="3" t="str">
        <f>IFERROR(__xludf.DUMMYFUNCTION("""COMPUTED_VALUE""")," ")</f>
        <v> </v>
      </c>
      <c r="DN1" s="3" t="str">
        <f>IFERROR(__xludf.DUMMYFUNCTION("""COMPUTED_VALUE""")," ")</f>
        <v> </v>
      </c>
      <c r="DO1" s="3" t="str">
        <f>IFERROR(__xludf.DUMMYFUNCTION("""COMPUTED_VALUE""")," ")</f>
        <v> </v>
      </c>
      <c r="DP1" s="3" t="str">
        <f>IFERROR(__xludf.DUMMYFUNCTION("""COMPUTED_VALUE""")," ")</f>
        <v> </v>
      </c>
      <c r="DQ1" s="3" t="str">
        <f>IFERROR(__xludf.DUMMYFUNCTION("""COMPUTED_VALUE""")," ")</f>
        <v> </v>
      </c>
      <c r="DR1" s="3" t="str">
        <f>IFERROR(__xludf.DUMMYFUNCTION("""COMPUTED_VALUE""")," ")</f>
        <v> </v>
      </c>
      <c r="DS1" s="3" t="str">
        <f>IFERROR(__xludf.DUMMYFUNCTION("""COMPUTED_VALUE""")," ")</f>
        <v> </v>
      </c>
      <c r="DT1" s="3" t="str">
        <f>IFERROR(__xludf.DUMMYFUNCTION("""COMPUTED_VALUE""")," ")</f>
        <v> </v>
      </c>
      <c r="DU1" s="3" t="str">
        <f>IFERROR(__xludf.DUMMYFUNCTION("""COMPUTED_VALUE""")," ")</f>
        <v> </v>
      </c>
      <c r="DV1" s="3" t="str">
        <f>IFERROR(__xludf.DUMMYFUNCTION("""COMPUTED_VALUE""")," ")</f>
        <v> </v>
      </c>
      <c r="DW1" s="3" t="str">
        <f>IFERROR(__xludf.DUMMYFUNCTION("""COMPUTED_VALUE""")," ")</f>
        <v> </v>
      </c>
      <c r="DX1" s="3" t="str">
        <f>IFERROR(__xludf.DUMMYFUNCTION("""COMPUTED_VALUE""")," ")</f>
        <v> </v>
      </c>
      <c r="DY1" s="3" t="str">
        <f>IFERROR(__xludf.DUMMYFUNCTION("""COMPUTED_VALUE""")," ")</f>
        <v> </v>
      </c>
      <c r="DZ1" s="3" t="str">
        <f>IFERROR(__xludf.DUMMYFUNCTION("""COMPUTED_VALUE""")," ")</f>
        <v> </v>
      </c>
      <c r="EA1" s="3" t="str">
        <f>IFERROR(__xludf.DUMMYFUNCTION("""COMPUTED_VALUE""")," ")</f>
        <v> </v>
      </c>
    </row>
    <row r="2">
      <c r="A2" s="3" t="str">
        <f>IFERROR(__xludf.DUMMYFUNCTION("""COMPUTED_VALUE"""),"Bernie Sanders")</f>
        <v>Bernie Sanders</v>
      </c>
      <c r="B2" s="3" t="str">
        <f>IFERROR(__xludf.DUMMYFUNCTION("""COMPUTED_VALUE"""),"")</f>
        <v/>
      </c>
      <c r="C2" s="3">
        <f>IFERROR(__xludf.DUMMYFUNCTION("""COMPUTED_VALUE"""),100.0)</f>
        <v>100</v>
      </c>
      <c r="D2" s="3">
        <f>IFERROR(__xludf.DUMMYFUNCTION("""COMPUTED_VALUE"""),63.0)</f>
        <v>63</v>
      </c>
      <c r="E2" s="3">
        <f>IFERROR(__xludf.DUMMYFUNCTION("""COMPUTED_VALUE"""),27.0)</f>
        <v>27</v>
      </c>
      <c r="F2" s="3">
        <f>IFERROR(__xludf.DUMMYFUNCTION("""COMPUTED_VALUE"""),74.0)</f>
        <v>74</v>
      </c>
      <c r="G2" s="3">
        <f>IFERROR(__xludf.DUMMYFUNCTION("""COMPUTED_VALUE"""),100.0)</f>
        <v>100</v>
      </c>
      <c r="H2" s="3">
        <f>IFERROR(__xludf.DUMMYFUNCTION("""COMPUTED_VALUE"""),100.0)</f>
        <v>100</v>
      </c>
      <c r="I2" s="3">
        <f>IFERROR(__xludf.DUMMYFUNCTION("""COMPUTED_VALUE"""),89.0)</f>
        <v>89</v>
      </c>
      <c r="J2" s="3">
        <f>IFERROR(__xludf.DUMMYFUNCTION("""COMPUTED_VALUE"""),100.0)</f>
        <v>100</v>
      </c>
      <c r="K2" s="3">
        <f>IFERROR(__xludf.DUMMYFUNCTION("""COMPUTED_VALUE"""),100.0)</f>
        <v>100</v>
      </c>
      <c r="L2" s="3">
        <f>IFERROR(__xludf.DUMMYFUNCTION("""COMPUTED_VALUE"""),100.0)</f>
        <v>100</v>
      </c>
      <c r="M2" s="3">
        <f>IFERROR(__xludf.DUMMYFUNCTION("""COMPUTED_VALUE"""),73.0)</f>
        <v>73</v>
      </c>
      <c r="N2" s="3">
        <f>IFERROR(__xludf.DUMMYFUNCTION("""COMPUTED_VALUE"""),74.0)</f>
        <v>74</v>
      </c>
      <c r="O2" s="3">
        <f>IFERROR(__xludf.DUMMYFUNCTION("""COMPUTED_VALUE"""),72.0)</f>
        <v>72</v>
      </c>
      <c r="P2" s="3">
        <f>IFERROR(__xludf.DUMMYFUNCTION("""COMPUTED_VALUE"""),27.0)</f>
        <v>27</v>
      </c>
      <c r="Q2" s="3">
        <f>IFERROR(__xludf.DUMMYFUNCTION("""COMPUTED_VALUE"""),61.0)</f>
        <v>61</v>
      </c>
      <c r="R2" s="3">
        <f>IFERROR(__xludf.DUMMYFUNCTION("""COMPUTED_VALUE"""),100.0)</f>
        <v>100</v>
      </c>
      <c r="S2" s="3">
        <f>IFERROR(__xludf.DUMMYFUNCTION("""COMPUTED_VALUE"""),100.0)</f>
        <v>100</v>
      </c>
      <c r="T2" s="3">
        <f>IFERROR(__xludf.DUMMYFUNCTION("""COMPUTED_VALUE"""),22.0)</f>
        <v>22</v>
      </c>
      <c r="U2" s="3">
        <f>IFERROR(__xludf.DUMMYFUNCTION("""COMPUTED_VALUE"""),38.0)</f>
        <v>38</v>
      </c>
      <c r="V2" s="3">
        <f>IFERROR(__xludf.DUMMYFUNCTION("""COMPUTED_VALUE"""),47.0)</f>
        <v>47</v>
      </c>
      <c r="W2" s="3">
        <f>IFERROR(__xludf.DUMMYFUNCTION("""COMPUTED_VALUE"""),45.0)</f>
        <v>45</v>
      </c>
      <c r="X2" s="3">
        <f>IFERROR(__xludf.DUMMYFUNCTION("""COMPUTED_VALUE"""),75.0)</f>
        <v>75</v>
      </c>
      <c r="Y2" s="3">
        <f>IFERROR(__xludf.DUMMYFUNCTION("""COMPUTED_VALUE"""),51.0)</f>
        <v>51</v>
      </c>
      <c r="Z2" s="3">
        <f>IFERROR(__xludf.DUMMYFUNCTION("""COMPUTED_VALUE"""),41.0)</f>
        <v>41</v>
      </c>
      <c r="AA2" s="3">
        <f>IFERROR(__xludf.DUMMYFUNCTION("""COMPUTED_VALUE"""),77.0)</f>
        <v>77</v>
      </c>
      <c r="AB2" s="3">
        <f>IFERROR(__xludf.DUMMYFUNCTION("""COMPUTED_VALUE"""),64.0)</f>
        <v>64</v>
      </c>
      <c r="AC2" s="3">
        <f>IFERROR(__xludf.DUMMYFUNCTION("""COMPUTED_VALUE"""),43.0)</f>
        <v>43</v>
      </c>
      <c r="AD2" s="3">
        <f>IFERROR(__xludf.DUMMYFUNCTION("""COMPUTED_VALUE"""),42.0)</f>
        <v>42</v>
      </c>
      <c r="AE2" s="3">
        <f>IFERROR(__xludf.DUMMYFUNCTION("""COMPUTED_VALUE"""),65.0)</f>
        <v>65</v>
      </c>
      <c r="AF2" s="3">
        <f>IFERROR(__xludf.DUMMYFUNCTION("""COMPUTED_VALUE"""),71.0)</f>
        <v>71</v>
      </c>
      <c r="AG2" s="3">
        <f>IFERROR(__xludf.DUMMYFUNCTION("""COMPUTED_VALUE"""),100.0)</f>
        <v>100</v>
      </c>
      <c r="AH2" s="3">
        <f>IFERROR(__xludf.DUMMYFUNCTION("""COMPUTED_VALUE"""),38.0)</f>
        <v>38</v>
      </c>
      <c r="AI2" s="3">
        <f>IFERROR(__xludf.DUMMYFUNCTION("""COMPUTED_VALUE"""),60.0)</f>
        <v>60</v>
      </c>
      <c r="AJ2" s="3">
        <f>IFERROR(__xludf.DUMMYFUNCTION("""COMPUTED_VALUE"""),80.0)</f>
        <v>80</v>
      </c>
      <c r="AK2" s="3">
        <f>IFERROR(__xludf.DUMMYFUNCTION("""COMPUTED_VALUE"""),67.0)</f>
        <v>67</v>
      </c>
      <c r="AL2" s="3">
        <f>IFERROR(__xludf.DUMMYFUNCTION("""COMPUTED_VALUE"""),100.0)</f>
        <v>100</v>
      </c>
      <c r="AM2" s="3">
        <f>IFERROR(__xludf.DUMMYFUNCTION("""COMPUTED_VALUE"""),66.0)</f>
        <v>66</v>
      </c>
      <c r="AN2" s="3">
        <f>IFERROR(__xludf.DUMMYFUNCTION("""COMPUTED_VALUE"""),69.0)</f>
        <v>69</v>
      </c>
      <c r="AO2" s="3">
        <f>IFERROR(__xludf.DUMMYFUNCTION("""COMPUTED_VALUE"""),48.0)</f>
        <v>48</v>
      </c>
      <c r="AP2" s="3">
        <f>IFERROR(__xludf.DUMMYFUNCTION("""COMPUTED_VALUE"""),100.0)</f>
        <v>100</v>
      </c>
      <c r="AQ2" s="3">
        <f>IFERROR(__xludf.DUMMYFUNCTION("""COMPUTED_VALUE"""),100.0)</f>
        <v>100</v>
      </c>
      <c r="AR2" s="3">
        <f>IFERROR(__xludf.DUMMYFUNCTION("""COMPUTED_VALUE"""),86.0)</f>
        <v>86</v>
      </c>
      <c r="AS2" s="3">
        <f>IFERROR(__xludf.DUMMYFUNCTION("""COMPUTED_VALUE"""),56.0)</f>
        <v>56</v>
      </c>
      <c r="AT2" s="3">
        <f>IFERROR(__xludf.DUMMYFUNCTION("""COMPUTED_VALUE"""),86.0)</f>
        <v>86</v>
      </c>
      <c r="AU2" s="3">
        <f>IFERROR(__xludf.DUMMYFUNCTION("""COMPUTED_VALUE"""),100.0)</f>
        <v>100</v>
      </c>
      <c r="AV2" s="3">
        <f>IFERROR(__xludf.DUMMYFUNCTION("""COMPUTED_VALUE"""),100.0)</f>
        <v>100</v>
      </c>
      <c r="AW2" s="3">
        <f>IFERROR(__xludf.DUMMYFUNCTION("""COMPUTED_VALUE"""),97.0)</f>
        <v>97</v>
      </c>
      <c r="AX2" s="3">
        <f>IFERROR(__xludf.DUMMYFUNCTION("""COMPUTED_VALUE"""),90.0)</f>
        <v>90</v>
      </c>
      <c r="AY2" s="3">
        <f>IFERROR(__xludf.DUMMYFUNCTION("""COMPUTED_VALUE"""),69.0)</f>
        <v>69</v>
      </c>
      <c r="AZ2" s="3">
        <f>IFERROR(__xludf.DUMMYFUNCTION("""COMPUTED_VALUE"""),41.0)</f>
        <v>41</v>
      </c>
      <c r="BA2" s="3">
        <f>IFERROR(__xludf.DUMMYFUNCTION("""COMPUTED_VALUE"""),100.0)</f>
        <v>100</v>
      </c>
      <c r="BB2" s="3">
        <f>IFERROR(__xludf.DUMMYFUNCTION("""COMPUTED_VALUE"""),78.0)</f>
        <v>78</v>
      </c>
      <c r="BC2" s="3">
        <f>IFERROR(__xludf.DUMMYFUNCTION("""COMPUTED_VALUE"""),100.0)</f>
        <v>100</v>
      </c>
      <c r="BD2" s="3">
        <f>IFERROR(__xludf.DUMMYFUNCTION("""COMPUTED_VALUE"""),100.0)</f>
        <v>100</v>
      </c>
      <c r="BE2" s="3">
        <f>IFERROR(__xludf.DUMMYFUNCTION("""COMPUTED_VALUE"""),100.0)</f>
        <v>100</v>
      </c>
      <c r="BF2" s="3">
        <f>IFERROR(__xludf.DUMMYFUNCTION("""COMPUTED_VALUE"""),100.0)</f>
        <v>100</v>
      </c>
      <c r="BG2" s="3">
        <f>IFERROR(__xludf.DUMMYFUNCTION("""COMPUTED_VALUE"""),100.0)</f>
        <v>100</v>
      </c>
      <c r="BH2" s="3">
        <f>IFERROR(__xludf.DUMMYFUNCTION("""COMPUTED_VALUE"""),100.0)</f>
        <v>100</v>
      </c>
      <c r="BI2" s="3">
        <f>IFERROR(__xludf.DUMMYFUNCTION("""COMPUTED_VALUE"""),100.0)</f>
        <v>100</v>
      </c>
      <c r="BJ2" s="3">
        <f>IFERROR(__xludf.DUMMYFUNCTION("""COMPUTED_VALUE"""),100.0)</f>
        <v>100</v>
      </c>
      <c r="BK2" s="3">
        <f>IFERROR(__xludf.DUMMYFUNCTION("""COMPUTED_VALUE"""),100.0)</f>
        <v>100</v>
      </c>
      <c r="BL2" s="3">
        <f>IFERROR(__xludf.DUMMYFUNCTION("""COMPUTED_VALUE"""),100.0)</f>
        <v>100</v>
      </c>
      <c r="BM2" s="3" t="str">
        <f>IFERROR(__xludf.DUMMYFUNCTION("""COMPUTED_VALUE"""),"")</f>
        <v/>
      </c>
      <c r="BN2" s="3" t="str">
        <f>IFERROR(__xludf.DUMMYFUNCTION("""COMPUTED_VALUE"""),"")</f>
        <v/>
      </c>
      <c r="BO2" s="3" t="str">
        <f>IFERROR(__xludf.DUMMYFUNCTION("""COMPUTED_VALUE"""),"")</f>
        <v/>
      </c>
      <c r="BP2" s="3" t="str">
        <f>IFERROR(__xludf.DUMMYFUNCTION("""COMPUTED_VALUE"""),"")</f>
        <v/>
      </c>
      <c r="BQ2" s="3" t="str">
        <f>IFERROR(__xludf.DUMMYFUNCTION("""COMPUTED_VALUE"""),"")</f>
        <v/>
      </c>
      <c r="BR2" s="3" t="str">
        <f>IFERROR(__xludf.DUMMYFUNCTION("""COMPUTED_VALUE"""),"")</f>
        <v/>
      </c>
      <c r="BS2" s="3" t="str">
        <f>IFERROR(__xludf.DUMMYFUNCTION("""COMPUTED_VALUE"""),"")</f>
        <v/>
      </c>
      <c r="BT2" s="3" t="str">
        <f>IFERROR(__xludf.DUMMYFUNCTION("""COMPUTED_VALUE"""),"")</f>
        <v/>
      </c>
      <c r="BU2" s="3" t="str">
        <f>IFERROR(__xludf.DUMMYFUNCTION("""COMPUTED_VALUE"""),"")</f>
        <v/>
      </c>
      <c r="BV2" s="3" t="str">
        <f>IFERROR(__xludf.DUMMYFUNCTION("""COMPUTED_VALUE"""),"")</f>
        <v/>
      </c>
      <c r="BW2" s="3" t="str">
        <f>IFERROR(__xludf.DUMMYFUNCTION("""COMPUTED_VALUE"""),"")</f>
        <v/>
      </c>
      <c r="BX2" s="3" t="str">
        <f>IFERROR(__xludf.DUMMYFUNCTION("""COMPUTED_VALUE"""),"")</f>
        <v/>
      </c>
      <c r="BY2" s="3" t="str">
        <f>IFERROR(__xludf.DUMMYFUNCTION("""COMPUTED_VALUE"""),"")</f>
        <v/>
      </c>
      <c r="BZ2" s="3" t="str">
        <f>IFERROR(__xludf.DUMMYFUNCTION("""COMPUTED_VALUE"""),"")</f>
        <v/>
      </c>
      <c r="CA2" s="3" t="str">
        <f>IFERROR(__xludf.DUMMYFUNCTION("""COMPUTED_VALUE"""),"")</f>
        <v/>
      </c>
      <c r="CB2" s="3" t="str">
        <f>IFERROR(__xludf.DUMMYFUNCTION("""COMPUTED_VALUE"""),"")</f>
        <v/>
      </c>
      <c r="CC2" s="3" t="str">
        <f>IFERROR(__xludf.DUMMYFUNCTION("""COMPUTED_VALUE"""),"")</f>
        <v/>
      </c>
      <c r="CD2" s="3" t="str">
        <f>IFERROR(__xludf.DUMMYFUNCTION("""COMPUTED_VALUE"""),"")</f>
        <v/>
      </c>
      <c r="CE2" s="3" t="str">
        <f>IFERROR(__xludf.DUMMYFUNCTION("""COMPUTED_VALUE"""),"")</f>
        <v/>
      </c>
      <c r="CF2" s="3" t="str">
        <f>IFERROR(__xludf.DUMMYFUNCTION("""COMPUTED_VALUE"""),"")</f>
        <v/>
      </c>
      <c r="CG2" s="3" t="str">
        <f>IFERROR(__xludf.DUMMYFUNCTION("""COMPUTED_VALUE"""),"")</f>
        <v/>
      </c>
      <c r="CH2" s="3" t="str">
        <f>IFERROR(__xludf.DUMMYFUNCTION("""COMPUTED_VALUE"""),"")</f>
        <v/>
      </c>
      <c r="CI2" s="3" t="str">
        <f>IFERROR(__xludf.DUMMYFUNCTION("""COMPUTED_VALUE"""),"")</f>
        <v/>
      </c>
      <c r="CJ2" s="3" t="str">
        <f>IFERROR(__xludf.DUMMYFUNCTION("""COMPUTED_VALUE"""),"")</f>
        <v/>
      </c>
      <c r="CK2" s="3" t="str">
        <f>IFERROR(__xludf.DUMMYFUNCTION("""COMPUTED_VALUE"""),"")</f>
        <v/>
      </c>
      <c r="CL2" s="3" t="str">
        <f>IFERROR(__xludf.DUMMYFUNCTION("""COMPUTED_VALUE"""),"")</f>
        <v/>
      </c>
      <c r="CM2" s="3" t="str">
        <f>IFERROR(__xludf.DUMMYFUNCTION("""COMPUTED_VALUE"""),"")</f>
        <v/>
      </c>
      <c r="CN2" s="3" t="str">
        <f>IFERROR(__xludf.DUMMYFUNCTION("""COMPUTED_VALUE"""),"")</f>
        <v/>
      </c>
      <c r="CO2" s="3" t="str">
        <f>IFERROR(__xludf.DUMMYFUNCTION("""COMPUTED_VALUE"""),"")</f>
        <v/>
      </c>
      <c r="CP2" s="3" t="str">
        <f>IFERROR(__xludf.DUMMYFUNCTION("""COMPUTED_VALUE"""),"")</f>
        <v/>
      </c>
      <c r="CQ2" s="3" t="str">
        <f>IFERROR(__xludf.DUMMYFUNCTION("""COMPUTED_VALUE"""),"")</f>
        <v/>
      </c>
      <c r="CR2" s="3" t="str">
        <f>IFERROR(__xludf.DUMMYFUNCTION("""COMPUTED_VALUE"""),"")</f>
        <v/>
      </c>
      <c r="CS2" s="3" t="str">
        <f>IFERROR(__xludf.DUMMYFUNCTION("""COMPUTED_VALUE"""),"")</f>
        <v/>
      </c>
      <c r="CT2" s="3" t="str">
        <f>IFERROR(__xludf.DUMMYFUNCTION("""COMPUTED_VALUE"""),"")</f>
        <v/>
      </c>
      <c r="CU2" s="3" t="str">
        <f>IFERROR(__xludf.DUMMYFUNCTION("""COMPUTED_VALUE"""),"")</f>
        <v/>
      </c>
      <c r="CV2" s="3" t="str">
        <f>IFERROR(__xludf.DUMMYFUNCTION("""COMPUTED_VALUE"""),"")</f>
        <v/>
      </c>
      <c r="CW2" s="3" t="str">
        <f>IFERROR(__xludf.DUMMYFUNCTION("""COMPUTED_VALUE"""),"")</f>
        <v/>
      </c>
      <c r="CX2" s="3" t="str">
        <f>IFERROR(__xludf.DUMMYFUNCTION("""COMPUTED_VALUE"""),"")</f>
        <v/>
      </c>
      <c r="CY2" s="3" t="str">
        <f>IFERROR(__xludf.DUMMYFUNCTION("""COMPUTED_VALUE"""),"")</f>
        <v/>
      </c>
      <c r="CZ2" s="3" t="str">
        <f>IFERROR(__xludf.DUMMYFUNCTION("""COMPUTED_VALUE"""),"")</f>
        <v/>
      </c>
      <c r="DA2" s="3" t="str">
        <f>IFERROR(__xludf.DUMMYFUNCTION("""COMPUTED_VALUE"""),"")</f>
        <v/>
      </c>
      <c r="DB2" s="3" t="str">
        <f>IFERROR(__xludf.DUMMYFUNCTION("""COMPUTED_VALUE"""),"")</f>
        <v/>
      </c>
      <c r="DC2" s="3" t="str">
        <f>IFERROR(__xludf.DUMMYFUNCTION("""COMPUTED_VALUE"""),"")</f>
        <v/>
      </c>
      <c r="DD2" s="3" t="str">
        <f>IFERROR(__xludf.DUMMYFUNCTION("""COMPUTED_VALUE"""),"")</f>
        <v/>
      </c>
      <c r="DE2" s="3" t="str">
        <f>IFERROR(__xludf.DUMMYFUNCTION("""COMPUTED_VALUE"""),"")</f>
        <v/>
      </c>
      <c r="DF2" s="3" t="str">
        <f>IFERROR(__xludf.DUMMYFUNCTION("""COMPUTED_VALUE"""),"")</f>
        <v/>
      </c>
      <c r="DG2" s="3" t="str">
        <f>IFERROR(__xludf.DUMMYFUNCTION("""COMPUTED_VALUE"""),"")</f>
        <v/>
      </c>
      <c r="DH2" s="3" t="str">
        <f>IFERROR(__xludf.DUMMYFUNCTION("""COMPUTED_VALUE"""),"")</f>
        <v/>
      </c>
      <c r="DI2" s="3" t="str">
        <f>IFERROR(__xludf.DUMMYFUNCTION("""COMPUTED_VALUE"""),"")</f>
        <v/>
      </c>
      <c r="DJ2" s="3" t="str">
        <f>IFERROR(__xludf.DUMMYFUNCTION("""COMPUTED_VALUE"""),"")</f>
        <v/>
      </c>
      <c r="DK2" s="3" t="str">
        <f>IFERROR(__xludf.DUMMYFUNCTION("""COMPUTED_VALUE"""),"")</f>
        <v/>
      </c>
      <c r="DL2" s="3" t="str">
        <f>IFERROR(__xludf.DUMMYFUNCTION("""COMPUTED_VALUE"""),"")</f>
        <v/>
      </c>
      <c r="DM2" s="3" t="str">
        <f>IFERROR(__xludf.DUMMYFUNCTION("""COMPUTED_VALUE"""),"")</f>
        <v/>
      </c>
      <c r="DN2" s="3" t="str">
        <f>IFERROR(__xludf.DUMMYFUNCTION("""COMPUTED_VALUE"""),"")</f>
        <v/>
      </c>
      <c r="DO2" s="3" t="str">
        <f>IFERROR(__xludf.DUMMYFUNCTION("""COMPUTED_VALUE"""),"")</f>
        <v/>
      </c>
      <c r="DP2" s="3" t="str">
        <f>IFERROR(__xludf.DUMMYFUNCTION("""COMPUTED_VALUE"""),"")</f>
        <v/>
      </c>
      <c r="DQ2" s="3" t="str">
        <f>IFERROR(__xludf.DUMMYFUNCTION("""COMPUTED_VALUE"""),"")</f>
        <v/>
      </c>
      <c r="DR2" s="3" t="str">
        <f>IFERROR(__xludf.DUMMYFUNCTION("""COMPUTED_VALUE"""),"")</f>
        <v/>
      </c>
      <c r="DS2" s="3" t="str">
        <f>IFERROR(__xludf.DUMMYFUNCTION("""COMPUTED_VALUE"""),"")</f>
        <v/>
      </c>
      <c r="DT2" s="3" t="str">
        <f>IFERROR(__xludf.DUMMYFUNCTION("""COMPUTED_VALUE"""),"")</f>
        <v/>
      </c>
      <c r="DU2" s="3" t="str">
        <f>IFERROR(__xludf.DUMMYFUNCTION("""COMPUTED_VALUE"""),"")</f>
        <v/>
      </c>
      <c r="DV2" s="3" t="str">
        <f>IFERROR(__xludf.DUMMYFUNCTION("""COMPUTED_VALUE"""),"")</f>
        <v/>
      </c>
      <c r="DW2" s="3" t="str">
        <f>IFERROR(__xludf.DUMMYFUNCTION("""COMPUTED_VALUE"""),"")</f>
        <v/>
      </c>
      <c r="DX2" s="3" t="str">
        <f>IFERROR(__xludf.DUMMYFUNCTION("""COMPUTED_VALUE"""),"")</f>
        <v/>
      </c>
      <c r="DY2" s="3" t="str">
        <f>IFERROR(__xludf.DUMMYFUNCTION("""COMPUTED_VALUE"""),"")</f>
        <v/>
      </c>
      <c r="DZ2" s="3" t="str">
        <f>IFERROR(__xludf.DUMMYFUNCTION("""COMPUTED_VALUE"""),"")</f>
        <v/>
      </c>
      <c r="EA2" s="3" t="str">
        <f>IFERROR(__xludf.DUMMYFUNCTION("""COMPUTED_VALUE"""),"")</f>
        <v/>
      </c>
    </row>
    <row r="3">
      <c r="A3" s="3" t="str">
        <f>IFERROR(__xludf.DUMMYFUNCTION("""COMPUTED_VALUE"""),"Joe Biden")</f>
        <v>Joe Biden</v>
      </c>
      <c r="B3" s="3" t="str">
        <f>IFERROR(__xludf.DUMMYFUNCTION("""COMPUTED_VALUE"""),"")</f>
        <v/>
      </c>
      <c r="C3" s="3">
        <f>IFERROR(__xludf.DUMMYFUNCTION("""COMPUTED_VALUE"""),71.0)</f>
        <v>71</v>
      </c>
      <c r="D3" s="3">
        <f>IFERROR(__xludf.DUMMYFUNCTION("""COMPUTED_VALUE"""),100.0)</f>
        <v>100</v>
      </c>
      <c r="E3" s="3">
        <f>IFERROR(__xludf.DUMMYFUNCTION("""COMPUTED_VALUE"""),26.0)</f>
        <v>26</v>
      </c>
      <c r="F3" s="3">
        <f>IFERROR(__xludf.DUMMYFUNCTION("""COMPUTED_VALUE"""),65.0)</f>
        <v>65</v>
      </c>
      <c r="G3" s="3">
        <f>IFERROR(__xludf.DUMMYFUNCTION("""COMPUTED_VALUE"""),77.0)</f>
        <v>77</v>
      </c>
      <c r="H3" s="3">
        <f>IFERROR(__xludf.DUMMYFUNCTION("""COMPUTED_VALUE"""),47.0)</f>
        <v>47</v>
      </c>
      <c r="I3" s="3">
        <f>IFERROR(__xludf.DUMMYFUNCTION("""COMPUTED_VALUE"""),100.0)</f>
        <v>100</v>
      </c>
      <c r="J3" s="3">
        <f>IFERROR(__xludf.DUMMYFUNCTION("""COMPUTED_VALUE"""),32.0)</f>
        <v>32</v>
      </c>
      <c r="K3" s="3">
        <f>IFERROR(__xludf.DUMMYFUNCTION("""COMPUTED_VALUE"""),39.0)</f>
        <v>39</v>
      </c>
      <c r="L3" s="3">
        <f>IFERROR(__xludf.DUMMYFUNCTION("""COMPUTED_VALUE"""),52.0)</f>
        <v>52</v>
      </c>
      <c r="M3" s="3">
        <f>IFERROR(__xludf.DUMMYFUNCTION("""COMPUTED_VALUE"""),100.0)</f>
        <v>100</v>
      </c>
      <c r="N3" s="3">
        <f>IFERROR(__xludf.DUMMYFUNCTION("""COMPUTED_VALUE"""),100.0)</f>
        <v>100</v>
      </c>
      <c r="O3" s="3">
        <f>IFERROR(__xludf.DUMMYFUNCTION("""COMPUTED_VALUE"""),100.0)</f>
        <v>100</v>
      </c>
      <c r="P3" s="3">
        <f>IFERROR(__xludf.DUMMYFUNCTION("""COMPUTED_VALUE"""),100.0)</f>
        <v>100</v>
      </c>
      <c r="Q3" s="3">
        <f>IFERROR(__xludf.DUMMYFUNCTION("""COMPUTED_VALUE"""),100.0)</f>
        <v>100</v>
      </c>
      <c r="R3" s="3">
        <f>IFERROR(__xludf.DUMMYFUNCTION("""COMPUTED_VALUE"""),55.0)</f>
        <v>55</v>
      </c>
      <c r="S3" s="3">
        <f>IFERROR(__xludf.DUMMYFUNCTION("""COMPUTED_VALUE"""),81.0)</f>
        <v>81</v>
      </c>
      <c r="T3" s="3">
        <f>IFERROR(__xludf.DUMMYFUNCTION("""COMPUTED_VALUE"""),100.0)</f>
        <v>100</v>
      </c>
      <c r="U3" s="3">
        <f>IFERROR(__xludf.DUMMYFUNCTION("""COMPUTED_VALUE"""),100.0)</f>
        <v>100</v>
      </c>
      <c r="V3" s="3">
        <f>IFERROR(__xludf.DUMMYFUNCTION("""COMPUTED_VALUE"""),100.0)</f>
        <v>100</v>
      </c>
      <c r="W3" s="3">
        <f>IFERROR(__xludf.DUMMYFUNCTION("""COMPUTED_VALUE"""),100.0)</f>
        <v>100</v>
      </c>
      <c r="X3" s="3">
        <f>IFERROR(__xludf.DUMMYFUNCTION("""COMPUTED_VALUE"""),100.0)</f>
        <v>100</v>
      </c>
      <c r="Y3" s="3">
        <f>IFERROR(__xludf.DUMMYFUNCTION("""COMPUTED_VALUE"""),100.0)</f>
        <v>100</v>
      </c>
      <c r="Z3" s="3">
        <f>IFERROR(__xludf.DUMMYFUNCTION("""COMPUTED_VALUE"""),100.0)</f>
        <v>100</v>
      </c>
      <c r="AA3" s="3">
        <f>IFERROR(__xludf.DUMMYFUNCTION("""COMPUTED_VALUE"""),100.0)</f>
        <v>100</v>
      </c>
      <c r="AB3" s="3">
        <f>IFERROR(__xludf.DUMMYFUNCTION("""COMPUTED_VALUE"""),100.0)</f>
        <v>100</v>
      </c>
      <c r="AC3" s="3">
        <f>IFERROR(__xludf.DUMMYFUNCTION("""COMPUTED_VALUE"""),100.0)</f>
        <v>100</v>
      </c>
      <c r="AD3" s="3">
        <f>IFERROR(__xludf.DUMMYFUNCTION("""COMPUTED_VALUE"""),100.0)</f>
        <v>100</v>
      </c>
      <c r="AE3" s="3">
        <f>IFERROR(__xludf.DUMMYFUNCTION("""COMPUTED_VALUE"""),100.0)</f>
        <v>100</v>
      </c>
      <c r="AF3" s="3">
        <f>IFERROR(__xludf.DUMMYFUNCTION("""COMPUTED_VALUE"""),100.0)</f>
        <v>100</v>
      </c>
      <c r="AG3" s="3">
        <f>IFERROR(__xludf.DUMMYFUNCTION("""COMPUTED_VALUE"""),36.0)</f>
        <v>36</v>
      </c>
      <c r="AH3" s="3">
        <f>IFERROR(__xludf.DUMMYFUNCTION("""COMPUTED_VALUE"""),86.0)</f>
        <v>86</v>
      </c>
      <c r="AI3" s="3">
        <f>IFERROR(__xludf.DUMMYFUNCTION("""COMPUTED_VALUE"""),100.0)</f>
        <v>100</v>
      </c>
      <c r="AJ3" s="3">
        <f>IFERROR(__xludf.DUMMYFUNCTION("""COMPUTED_VALUE"""),100.0)</f>
        <v>100</v>
      </c>
      <c r="AK3" s="3">
        <f>IFERROR(__xludf.DUMMYFUNCTION("""COMPUTED_VALUE"""),100.0)</f>
        <v>100</v>
      </c>
      <c r="AL3" s="3">
        <f>IFERROR(__xludf.DUMMYFUNCTION("""COMPUTED_VALUE"""),86.0)</f>
        <v>86</v>
      </c>
      <c r="AM3" s="3">
        <f>IFERROR(__xludf.DUMMYFUNCTION("""COMPUTED_VALUE"""),100.0)</f>
        <v>100</v>
      </c>
      <c r="AN3" s="3">
        <f>IFERROR(__xludf.DUMMYFUNCTION("""COMPUTED_VALUE"""),100.0)</f>
        <v>100</v>
      </c>
      <c r="AO3" s="3">
        <f>IFERROR(__xludf.DUMMYFUNCTION("""COMPUTED_VALUE"""),100.0)</f>
        <v>100</v>
      </c>
      <c r="AP3" s="3">
        <f>IFERROR(__xludf.DUMMYFUNCTION("""COMPUTED_VALUE"""),97.0)</f>
        <v>97</v>
      </c>
      <c r="AQ3" s="3">
        <f>IFERROR(__xludf.DUMMYFUNCTION("""COMPUTED_VALUE"""),86.0)</f>
        <v>86</v>
      </c>
      <c r="AR3" s="3">
        <f>IFERROR(__xludf.DUMMYFUNCTION("""COMPUTED_VALUE"""),100.0)</f>
        <v>100</v>
      </c>
      <c r="AS3" s="3">
        <f>IFERROR(__xludf.DUMMYFUNCTION("""COMPUTED_VALUE"""),56.0)</f>
        <v>56</v>
      </c>
      <c r="AT3" s="3">
        <f>IFERROR(__xludf.DUMMYFUNCTION("""COMPUTED_VALUE"""),100.0)</f>
        <v>100</v>
      </c>
      <c r="AU3" s="3">
        <f>IFERROR(__xludf.DUMMYFUNCTION("""COMPUTED_VALUE"""),79.0)</f>
        <v>79</v>
      </c>
      <c r="AV3" s="3">
        <f>IFERROR(__xludf.DUMMYFUNCTION("""COMPUTED_VALUE"""),88.0)</f>
        <v>88</v>
      </c>
      <c r="AW3" s="3">
        <f>IFERROR(__xludf.DUMMYFUNCTION("""COMPUTED_VALUE"""),100.0)</f>
        <v>100</v>
      </c>
      <c r="AX3" s="3">
        <f>IFERROR(__xludf.DUMMYFUNCTION("""COMPUTED_VALUE"""),100.0)</f>
        <v>100</v>
      </c>
      <c r="AY3" s="3">
        <f>IFERROR(__xludf.DUMMYFUNCTION("""COMPUTED_VALUE"""),100.0)</f>
        <v>100</v>
      </c>
      <c r="AZ3" s="3">
        <f>IFERROR(__xludf.DUMMYFUNCTION("""COMPUTED_VALUE"""),100.0)</f>
        <v>100</v>
      </c>
      <c r="BA3" s="3">
        <f>IFERROR(__xludf.DUMMYFUNCTION("""COMPUTED_VALUE"""),71.0)</f>
        <v>71</v>
      </c>
      <c r="BB3" s="3">
        <f>IFERROR(__xludf.DUMMYFUNCTION("""COMPUTED_VALUE"""),68.0)</f>
        <v>68</v>
      </c>
      <c r="BC3" s="3">
        <f>IFERROR(__xludf.DUMMYFUNCTION("""COMPUTED_VALUE"""),63.0)</f>
        <v>63</v>
      </c>
      <c r="BD3" s="3">
        <f>IFERROR(__xludf.DUMMYFUNCTION("""COMPUTED_VALUE"""),78.0)</f>
        <v>78</v>
      </c>
      <c r="BE3" s="3">
        <f>IFERROR(__xludf.DUMMYFUNCTION("""COMPUTED_VALUE"""),40.0)</f>
        <v>40</v>
      </c>
      <c r="BF3" s="3">
        <f>IFERROR(__xludf.DUMMYFUNCTION("""COMPUTED_VALUE"""),47.0)</f>
        <v>47</v>
      </c>
      <c r="BG3" s="3">
        <f>IFERROR(__xludf.DUMMYFUNCTION("""COMPUTED_VALUE"""),55.0)</f>
        <v>55</v>
      </c>
      <c r="BH3" s="3">
        <f>IFERROR(__xludf.DUMMYFUNCTION("""COMPUTED_VALUE"""),51.0)</f>
        <v>51</v>
      </c>
      <c r="BI3" s="3">
        <f>IFERROR(__xludf.DUMMYFUNCTION("""COMPUTED_VALUE"""),43.0)</f>
        <v>43</v>
      </c>
      <c r="BJ3" s="3">
        <f>IFERROR(__xludf.DUMMYFUNCTION("""COMPUTED_VALUE"""),26.0)</f>
        <v>26</v>
      </c>
      <c r="BK3" s="3">
        <f>IFERROR(__xludf.DUMMYFUNCTION("""COMPUTED_VALUE"""),24.0)</f>
        <v>24</v>
      </c>
      <c r="BL3" s="3">
        <f>IFERROR(__xludf.DUMMYFUNCTION("""COMPUTED_VALUE"""),86.0)</f>
        <v>86</v>
      </c>
      <c r="BM3" s="3" t="str">
        <f>IFERROR(__xludf.DUMMYFUNCTION("""COMPUTED_VALUE"""),"")</f>
        <v/>
      </c>
      <c r="BN3" s="3" t="str">
        <f>IFERROR(__xludf.DUMMYFUNCTION("""COMPUTED_VALUE"""),"")</f>
        <v/>
      </c>
      <c r="BO3" s="3" t="str">
        <f>IFERROR(__xludf.DUMMYFUNCTION("""COMPUTED_VALUE"""),"")</f>
        <v/>
      </c>
      <c r="BP3" s="3" t="str">
        <f>IFERROR(__xludf.DUMMYFUNCTION("""COMPUTED_VALUE"""),"")</f>
        <v/>
      </c>
      <c r="BQ3" s="3" t="str">
        <f>IFERROR(__xludf.DUMMYFUNCTION("""COMPUTED_VALUE"""),"")</f>
        <v/>
      </c>
      <c r="BR3" s="3" t="str">
        <f>IFERROR(__xludf.DUMMYFUNCTION("""COMPUTED_VALUE"""),"")</f>
        <v/>
      </c>
      <c r="BS3" s="3" t="str">
        <f>IFERROR(__xludf.DUMMYFUNCTION("""COMPUTED_VALUE"""),"")</f>
        <v/>
      </c>
      <c r="BT3" s="3" t="str">
        <f>IFERROR(__xludf.DUMMYFUNCTION("""COMPUTED_VALUE"""),"")</f>
        <v/>
      </c>
      <c r="BU3" s="3" t="str">
        <f>IFERROR(__xludf.DUMMYFUNCTION("""COMPUTED_VALUE"""),"")</f>
        <v/>
      </c>
      <c r="BV3" s="3" t="str">
        <f>IFERROR(__xludf.DUMMYFUNCTION("""COMPUTED_VALUE"""),"")</f>
        <v/>
      </c>
      <c r="BW3" s="3" t="str">
        <f>IFERROR(__xludf.DUMMYFUNCTION("""COMPUTED_VALUE"""),"")</f>
        <v/>
      </c>
      <c r="BX3" s="3" t="str">
        <f>IFERROR(__xludf.DUMMYFUNCTION("""COMPUTED_VALUE"""),"")</f>
        <v/>
      </c>
      <c r="BY3" s="3" t="str">
        <f>IFERROR(__xludf.DUMMYFUNCTION("""COMPUTED_VALUE"""),"")</f>
        <v/>
      </c>
      <c r="BZ3" s="3" t="str">
        <f>IFERROR(__xludf.DUMMYFUNCTION("""COMPUTED_VALUE"""),"")</f>
        <v/>
      </c>
      <c r="CA3" s="3" t="str">
        <f>IFERROR(__xludf.DUMMYFUNCTION("""COMPUTED_VALUE"""),"")</f>
        <v/>
      </c>
      <c r="CB3" s="3" t="str">
        <f>IFERROR(__xludf.DUMMYFUNCTION("""COMPUTED_VALUE"""),"")</f>
        <v/>
      </c>
      <c r="CC3" s="3" t="str">
        <f>IFERROR(__xludf.DUMMYFUNCTION("""COMPUTED_VALUE"""),"")</f>
        <v/>
      </c>
      <c r="CD3" s="3" t="str">
        <f>IFERROR(__xludf.DUMMYFUNCTION("""COMPUTED_VALUE"""),"")</f>
        <v/>
      </c>
      <c r="CE3" s="3" t="str">
        <f>IFERROR(__xludf.DUMMYFUNCTION("""COMPUTED_VALUE"""),"")</f>
        <v/>
      </c>
      <c r="CF3" s="3" t="str">
        <f>IFERROR(__xludf.DUMMYFUNCTION("""COMPUTED_VALUE"""),"")</f>
        <v/>
      </c>
      <c r="CG3" s="3" t="str">
        <f>IFERROR(__xludf.DUMMYFUNCTION("""COMPUTED_VALUE"""),"")</f>
        <v/>
      </c>
      <c r="CH3" s="3" t="str">
        <f>IFERROR(__xludf.DUMMYFUNCTION("""COMPUTED_VALUE"""),"")</f>
        <v/>
      </c>
      <c r="CI3" s="3" t="str">
        <f>IFERROR(__xludf.DUMMYFUNCTION("""COMPUTED_VALUE"""),"")</f>
        <v/>
      </c>
      <c r="CJ3" s="3" t="str">
        <f>IFERROR(__xludf.DUMMYFUNCTION("""COMPUTED_VALUE"""),"")</f>
        <v/>
      </c>
      <c r="CK3" s="3" t="str">
        <f>IFERROR(__xludf.DUMMYFUNCTION("""COMPUTED_VALUE"""),"")</f>
        <v/>
      </c>
      <c r="CL3" s="3" t="str">
        <f>IFERROR(__xludf.DUMMYFUNCTION("""COMPUTED_VALUE"""),"")</f>
        <v/>
      </c>
      <c r="CM3" s="3" t="str">
        <f>IFERROR(__xludf.DUMMYFUNCTION("""COMPUTED_VALUE"""),"")</f>
        <v/>
      </c>
      <c r="CN3" s="3" t="str">
        <f>IFERROR(__xludf.DUMMYFUNCTION("""COMPUTED_VALUE"""),"")</f>
        <v/>
      </c>
      <c r="CO3" s="3" t="str">
        <f>IFERROR(__xludf.DUMMYFUNCTION("""COMPUTED_VALUE"""),"")</f>
        <v/>
      </c>
      <c r="CP3" s="3" t="str">
        <f>IFERROR(__xludf.DUMMYFUNCTION("""COMPUTED_VALUE"""),"")</f>
        <v/>
      </c>
      <c r="CQ3" s="3" t="str">
        <f>IFERROR(__xludf.DUMMYFUNCTION("""COMPUTED_VALUE"""),"")</f>
        <v/>
      </c>
      <c r="CR3" s="3" t="str">
        <f>IFERROR(__xludf.DUMMYFUNCTION("""COMPUTED_VALUE"""),"")</f>
        <v/>
      </c>
      <c r="CS3" s="3" t="str">
        <f>IFERROR(__xludf.DUMMYFUNCTION("""COMPUTED_VALUE"""),"")</f>
        <v/>
      </c>
      <c r="CT3" s="3" t="str">
        <f>IFERROR(__xludf.DUMMYFUNCTION("""COMPUTED_VALUE"""),"")</f>
        <v/>
      </c>
      <c r="CU3" s="3" t="str">
        <f>IFERROR(__xludf.DUMMYFUNCTION("""COMPUTED_VALUE"""),"")</f>
        <v/>
      </c>
      <c r="CV3" s="3" t="str">
        <f>IFERROR(__xludf.DUMMYFUNCTION("""COMPUTED_VALUE"""),"")</f>
        <v/>
      </c>
      <c r="CW3" s="3" t="str">
        <f>IFERROR(__xludf.DUMMYFUNCTION("""COMPUTED_VALUE"""),"")</f>
        <v/>
      </c>
      <c r="CX3" s="3" t="str">
        <f>IFERROR(__xludf.DUMMYFUNCTION("""COMPUTED_VALUE"""),"")</f>
        <v/>
      </c>
      <c r="CY3" s="3" t="str">
        <f>IFERROR(__xludf.DUMMYFUNCTION("""COMPUTED_VALUE"""),"")</f>
        <v/>
      </c>
      <c r="CZ3" s="3" t="str">
        <f>IFERROR(__xludf.DUMMYFUNCTION("""COMPUTED_VALUE"""),"")</f>
        <v/>
      </c>
      <c r="DA3" s="3" t="str">
        <f>IFERROR(__xludf.DUMMYFUNCTION("""COMPUTED_VALUE"""),"")</f>
        <v/>
      </c>
      <c r="DB3" s="3" t="str">
        <f>IFERROR(__xludf.DUMMYFUNCTION("""COMPUTED_VALUE"""),"")</f>
        <v/>
      </c>
      <c r="DC3" s="3" t="str">
        <f>IFERROR(__xludf.DUMMYFUNCTION("""COMPUTED_VALUE"""),"")</f>
        <v/>
      </c>
      <c r="DD3" s="3" t="str">
        <f>IFERROR(__xludf.DUMMYFUNCTION("""COMPUTED_VALUE"""),"")</f>
        <v/>
      </c>
      <c r="DE3" s="3" t="str">
        <f>IFERROR(__xludf.DUMMYFUNCTION("""COMPUTED_VALUE"""),"")</f>
        <v/>
      </c>
      <c r="DF3" s="3" t="str">
        <f>IFERROR(__xludf.DUMMYFUNCTION("""COMPUTED_VALUE"""),"")</f>
        <v/>
      </c>
      <c r="DG3" s="3" t="str">
        <f>IFERROR(__xludf.DUMMYFUNCTION("""COMPUTED_VALUE"""),"")</f>
        <v/>
      </c>
      <c r="DH3" s="3" t="str">
        <f>IFERROR(__xludf.DUMMYFUNCTION("""COMPUTED_VALUE"""),"")</f>
        <v/>
      </c>
      <c r="DI3" s="3" t="str">
        <f>IFERROR(__xludf.DUMMYFUNCTION("""COMPUTED_VALUE"""),"")</f>
        <v/>
      </c>
      <c r="DJ3" s="3" t="str">
        <f>IFERROR(__xludf.DUMMYFUNCTION("""COMPUTED_VALUE"""),"")</f>
        <v/>
      </c>
      <c r="DK3" s="3" t="str">
        <f>IFERROR(__xludf.DUMMYFUNCTION("""COMPUTED_VALUE"""),"")</f>
        <v/>
      </c>
      <c r="DL3" s="3" t="str">
        <f>IFERROR(__xludf.DUMMYFUNCTION("""COMPUTED_VALUE"""),"")</f>
        <v/>
      </c>
      <c r="DM3" s="3" t="str">
        <f>IFERROR(__xludf.DUMMYFUNCTION("""COMPUTED_VALUE"""),"")</f>
        <v/>
      </c>
      <c r="DN3" s="3" t="str">
        <f>IFERROR(__xludf.DUMMYFUNCTION("""COMPUTED_VALUE"""),"")</f>
        <v/>
      </c>
      <c r="DO3" s="3" t="str">
        <f>IFERROR(__xludf.DUMMYFUNCTION("""COMPUTED_VALUE"""),"")</f>
        <v/>
      </c>
      <c r="DP3" s="3" t="str">
        <f>IFERROR(__xludf.DUMMYFUNCTION("""COMPUTED_VALUE"""),"")</f>
        <v/>
      </c>
      <c r="DQ3" s="3" t="str">
        <f>IFERROR(__xludf.DUMMYFUNCTION("""COMPUTED_VALUE"""),"")</f>
        <v/>
      </c>
      <c r="DR3" s="3" t="str">
        <f>IFERROR(__xludf.DUMMYFUNCTION("""COMPUTED_VALUE"""),"")</f>
        <v/>
      </c>
      <c r="DS3" s="3" t="str">
        <f>IFERROR(__xludf.DUMMYFUNCTION("""COMPUTED_VALUE"""),"")</f>
        <v/>
      </c>
      <c r="DT3" s="3" t="str">
        <f>IFERROR(__xludf.DUMMYFUNCTION("""COMPUTED_VALUE"""),"")</f>
        <v/>
      </c>
      <c r="DU3" s="3" t="str">
        <f>IFERROR(__xludf.DUMMYFUNCTION("""COMPUTED_VALUE"""),"")</f>
        <v/>
      </c>
      <c r="DV3" s="3" t="str">
        <f>IFERROR(__xludf.DUMMYFUNCTION("""COMPUTED_VALUE"""),"")</f>
        <v/>
      </c>
      <c r="DW3" s="3" t="str">
        <f>IFERROR(__xludf.DUMMYFUNCTION("""COMPUTED_VALUE"""),"")</f>
        <v/>
      </c>
      <c r="DX3" s="3" t="str">
        <f>IFERROR(__xludf.DUMMYFUNCTION("""COMPUTED_VALUE"""),"")</f>
        <v/>
      </c>
      <c r="DY3" s="3" t="str">
        <f>IFERROR(__xludf.DUMMYFUNCTION("""COMPUTED_VALUE"""),"")</f>
        <v/>
      </c>
      <c r="DZ3" s="3" t="str">
        <f>IFERROR(__xludf.DUMMYFUNCTION("""COMPUTED_VALUE"""),"")</f>
        <v/>
      </c>
      <c r="EA3" s="3" t="str">
        <f>IFERROR(__xludf.DUMMYFUNCTION("""COMPUTED_VALUE"""),"")</f>
        <v/>
      </c>
    </row>
    <row r="4">
      <c r="A4" s="3" t="str">
        <f>IFERROR(__xludf.DUMMYFUNCTION("""COMPUTED_VALUE"""),"Tulsi Gabbard")</f>
        <v>Tulsi Gabbard</v>
      </c>
      <c r="B4" s="3" t="str">
        <f>IFERROR(__xludf.DUMMYFUNCTION("""COMPUTED_VALUE"""),"")</f>
        <v/>
      </c>
      <c r="C4" s="3">
        <f>IFERROR(__xludf.DUMMYFUNCTION("""COMPUTED_VALUE"""),35.0)</f>
        <v>35</v>
      </c>
      <c r="D4" s="3">
        <f>IFERROR(__xludf.DUMMYFUNCTION("""COMPUTED_VALUE"""),21.0)</f>
        <v>21</v>
      </c>
      <c r="E4" s="3">
        <f>IFERROR(__xludf.DUMMYFUNCTION("""COMPUTED_VALUE"""),100.0)</f>
        <v>100</v>
      </c>
      <c r="F4" s="3">
        <f>IFERROR(__xludf.DUMMYFUNCTION("""COMPUTED_VALUE"""),100.0)</f>
        <v>100</v>
      </c>
      <c r="G4" s="3">
        <f>IFERROR(__xludf.DUMMYFUNCTION("""COMPUTED_VALUE"""),44.0)</f>
        <v>44</v>
      </c>
      <c r="H4" s="3">
        <f>IFERROR(__xludf.DUMMYFUNCTION("""COMPUTED_VALUE"""),55.0)</f>
        <v>55</v>
      </c>
      <c r="I4" s="3">
        <f>IFERROR(__xludf.DUMMYFUNCTION("""COMPUTED_VALUE"""),36.0)</f>
        <v>36</v>
      </c>
      <c r="J4" s="3">
        <f>IFERROR(__xludf.DUMMYFUNCTION("""COMPUTED_VALUE"""),14.0)</f>
        <v>14</v>
      </c>
      <c r="K4" s="3">
        <f>IFERROR(__xludf.DUMMYFUNCTION("""COMPUTED_VALUE"""),10.0)</f>
        <v>10</v>
      </c>
      <c r="L4" s="3">
        <f>IFERROR(__xludf.DUMMYFUNCTION("""COMPUTED_VALUE"""),14.0)</f>
        <v>14</v>
      </c>
      <c r="M4" s="3">
        <f>IFERROR(__xludf.DUMMYFUNCTION("""COMPUTED_VALUE"""),24.0)</f>
        <v>24</v>
      </c>
      <c r="N4" s="3">
        <f>IFERROR(__xludf.DUMMYFUNCTION("""COMPUTED_VALUE"""),10.0)</f>
        <v>10</v>
      </c>
      <c r="O4" s="3">
        <f>IFERROR(__xludf.DUMMYFUNCTION("""COMPUTED_VALUE"""),17.0)</f>
        <v>17</v>
      </c>
      <c r="P4" s="3">
        <f>IFERROR(__xludf.DUMMYFUNCTION("""COMPUTED_VALUE"""),7.0)</f>
        <v>7</v>
      </c>
      <c r="Q4" s="3">
        <f>IFERROR(__xludf.DUMMYFUNCTION("""COMPUTED_VALUE"""),9.0)</f>
        <v>9</v>
      </c>
      <c r="R4" s="3">
        <f>IFERROR(__xludf.DUMMYFUNCTION("""COMPUTED_VALUE"""),11.0)</f>
        <v>11</v>
      </c>
      <c r="S4" s="3">
        <f>IFERROR(__xludf.DUMMYFUNCTION("""COMPUTED_VALUE"""),17.0)</f>
        <v>17</v>
      </c>
      <c r="T4" s="3">
        <f>IFERROR(__xludf.DUMMYFUNCTION("""COMPUTED_VALUE"""),4.0)</f>
        <v>4</v>
      </c>
      <c r="U4" s="3">
        <f>IFERROR(__xludf.DUMMYFUNCTION("""COMPUTED_VALUE"""),6.0)</f>
        <v>6</v>
      </c>
      <c r="V4" s="3">
        <f>IFERROR(__xludf.DUMMYFUNCTION("""COMPUTED_VALUE"""),10.0)</f>
        <v>10</v>
      </c>
      <c r="W4" s="3">
        <f>IFERROR(__xludf.DUMMYFUNCTION("""COMPUTED_VALUE"""),16.0)</f>
        <v>16</v>
      </c>
      <c r="X4" s="3">
        <f>IFERROR(__xludf.DUMMYFUNCTION("""COMPUTED_VALUE"""),16.0)</f>
        <v>16</v>
      </c>
      <c r="Y4" s="3">
        <f>IFERROR(__xludf.DUMMYFUNCTION("""COMPUTED_VALUE"""),10.0)</f>
        <v>10</v>
      </c>
      <c r="Z4" s="3">
        <f>IFERROR(__xludf.DUMMYFUNCTION("""COMPUTED_VALUE"""),9.0)</f>
        <v>9</v>
      </c>
      <c r="AA4" s="3">
        <f>IFERROR(__xludf.DUMMYFUNCTION("""COMPUTED_VALUE"""),21.0)</f>
        <v>21</v>
      </c>
      <c r="AB4" s="3">
        <f>IFERROR(__xludf.DUMMYFUNCTION("""COMPUTED_VALUE"""),14.0)</f>
        <v>14</v>
      </c>
      <c r="AC4" s="3">
        <f>IFERROR(__xludf.DUMMYFUNCTION("""COMPUTED_VALUE"""),56.0)</f>
        <v>56</v>
      </c>
      <c r="AD4" s="3">
        <f>IFERROR(__xludf.DUMMYFUNCTION("""COMPUTED_VALUE"""),15.0)</f>
        <v>15</v>
      </c>
      <c r="AE4" s="3">
        <f>IFERROR(__xludf.DUMMYFUNCTION("""COMPUTED_VALUE"""),15.0)</f>
        <v>15</v>
      </c>
      <c r="AF4" s="3">
        <f>IFERROR(__xludf.DUMMYFUNCTION("""COMPUTED_VALUE"""),31.0)</f>
        <v>31</v>
      </c>
      <c r="AG4" s="3">
        <f>IFERROR(__xludf.DUMMYFUNCTION("""COMPUTED_VALUE"""),20.0)</f>
        <v>20</v>
      </c>
      <c r="AH4" s="3">
        <f>IFERROR(__xludf.DUMMYFUNCTION("""COMPUTED_VALUE"""),100.0)</f>
        <v>100</v>
      </c>
      <c r="AI4" s="3">
        <f>IFERROR(__xludf.DUMMYFUNCTION("""COMPUTED_VALUE"""),44.0)</f>
        <v>44</v>
      </c>
      <c r="AJ4" s="3">
        <f>IFERROR(__xludf.DUMMYFUNCTION("""COMPUTED_VALUE"""),33.0)</f>
        <v>33</v>
      </c>
      <c r="AK4" s="3">
        <f>IFERROR(__xludf.DUMMYFUNCTION("""COMPUTED_VALUE"""),29.0)</f>
        <v>29</v>
      </c>
      <c r="AL4" s="3">
        <f>IFERROR(__xludf.DUMMYFUNCTION("""COMPUTED_VALUE"""),51.0)</f>
        <v>51</v>
      </c>
      <c r="AM4" s="3">
        <f>IFERROR(__xludf.DUMMYFUNCTION("""COMPUTED_VALUE"""),30.0)</f>
        <v>30</v>
      </c>
      <c r="AN4" s="3">
        <f>IFERROR(__xludf.DUMMYFUNCTION("""COMPUTED_VALUE"""),14.0)</f>
        <v>14</v>
      </c>
      <c r="AO4" s="3">
        <f>IFERROR(__xludf.DUMMYFUNCTION("""COMPUTED_VALUE"""),12.0)</f>
        <v>12</v>
      </c>
      <c r="AP4" s="3">
        <f>IFERROR(__xludf.DUMMYFUNCTION("""COMPUTED_VALUE"""),16.0)</f>
        <v>16</v>
      </c>
      <c r="AQ4" s="3">
        <f>IFERROR(__xludf.DUMMYFUNCTION("""COMPUTED_VALUE"""),15.0)</f>
        <v>15</v>
      </c>
      <c r="AR4" s="3">
        <f>IFERROR(__xludf.DUMMYFUNCTION("""COMPUTED_VALUE"""),91.0)</f>
        <v>91</v>
      </c>
      <c r="AS4" s="3">
        <f>IFERROR(__xludf.DUMMYFUNCTION("""COMPUTED_VALUE"""),100.0)</f>
        <v>100</v>
      </c>
      <c r="AT4" s="3">
        <f>IFERROR(__xludf.DUMMYFUNCTION("""COMPUTED_VALUE"""),92.0)</f>
        <v>92</v>
      </c>
      <c r="AU4" s="3">
        <f>IFERROR(__xludf.DUMMYFUNCTION("""COMPUTED_VALUE"""),85.0)</f>
        <v>85</v>
      </c>
      <c r="AV4" s="3">
        <f>IFERROR(__xludf.DUMMYFUNCTION("""COMPUTED_VALUE"""),48.0)</f>
        <v>48</v>
      </c>
      <c r="AW4" s="3">
        <f>IFERROR(__xludf.DUMMYFUNCTION("""COMPUTED_VALUE"""),18.0)</f>
        <v>18</v>
      </c>
      <c r="AX4" s="3">
        <f>IFERROR(__xludf.DUMMYFUNCTION("""COMPUTED_VALUE"""),93.0)</f>
        <v>93</v>
      </c>
      <c r="AY4" s="3">
        <f>IFERROR(__xludf.DUMMYFUNCTION("""COMPUTED_VALUE"""),30.0)</f>
        <v>30</v>
      </c>
      <c r="AZ4" s="3">
        <f>IFERROR(__xludf.DUMMYFUNCTION("""COMPUTED_VALUE"""),13.0)</f>
        <v>13</v>
      </c>
      <c r="BA4" s="3">
        <f>IFERROR(__xludf.DUMMYFUNCTION("""COMPUTED_VALUE"""),21.0)</f>
        <v>21</v>
      </c>
      <c r="BB4" s="3">
        <f>IFERROR(__xludf.DUMMYFUNCTION("""COMPUTED_VALUE"""),100.0)</f>
        <v>100</v>
      </c>
      <c r="BC4" s="3">
        <f>IFERROR(__xludf.DUMMYFUNCTION("""COMPUTED_VALUE"""),30.0)</f>
        <v>30</v>
      </c>
      <c r="BD4" s="3">
        <f>IFERROR(__xludf.DUMMYFUNCTION("""COMPUTED_VALUE"""),20.0)</f>
        <v>20</v>
      </c>
      <c r="BE4" s="3">
        <f>IFERROR(__xludf.DUMMYFUNCTION("""COMPUTED_VALUE"""),8.0)</f>
        <v>8</v>
      </c>
      <c r="BF4" s="3">
        <f>IFERROR(__xludf.DUMMYFUNCTION("""COMPUTED_VALUE"""),13.0)</f>
        <v>13</v>
      </c>
      <c r="BG4" s="3">
        <f>IFERROR(__xludf.DUMMYFUNCTION("""COMPUTED_VALUE"""),10.0)</f>
        <v>10</v>
      </c>
      <c r="BH4" s="3">
        <f>IFERROR(__xludf.DUMMYFUNCTION("""COMPUTED_VALUE"""),7.0)</f>
        <v>7</v>
      </c>
      <c r="BI4" s="3">
        <f>IFERROR(__xludf.DUMMYFUNCTION("""COMPUTED_VALUE"""),7.0)</f>
        <v>7</v>
      </c>
      <c r="BJ4" s="3">
        <f>IFERROR(__xludf.DUMMYFUNCTION("""COMPUTED_VALUE"""),7.0)</f>
        <v>7</v>
      </c>
      <c r="BK4" s="3">
        <f>IFERROR(__xludf.DUMMYFUNCTION("""COMPUTED_VALUE"""),2.0)</f>
        <v>2</v>
      </c>
      <c r="BL4" s="3">
        <f>IFERROR(__xludf.DUMMYFUNCTION("""COMPUTED_VALUE"""),11.0)</f>
        <v>11</v>
      </c>
      <c r="BM4" s="3" t="str">
        <f>IFERROR(__xludf.DUMMYFUNCTION("""COMPUTED_VALUE"""),"")</f>
        <v/>
      </c>
      <c r="BN4" s="3" t="str">
        <f>IFERROR(__xludf.DUMMYFUNCTION("""COMPUTED_VALUE"""),"")</f>
        <v/>
      </c>
      <c r="BO4" s="3" t="str">
        <f>IFERROR(__xludf.DUMMYFUNCTION("""COMPUTED_VALUE"""),"")</f>
        <v/>
      </c>
      <c r="BP4" s="3" t="str">
        <f>IFERROR(__xludf.DUMMYFUNCTION("""COMPUTED_VALUE"""),"")</f>
        <v/>
      </c>
      <c r="BQ4" s="3" t="str">
        <f>IFERROR(__xludf.DUMMYFUNCTION("""COMPUTED_VALUE"""),"")</f>
        <v/>
      </c>
      <c r="BR4" s="3" t="str">
        <f>IFERROR(__xludf.DUMMYFUNCTION("""COMPUTED_VALUE"""),"")</f>
        <v/>
      </c>
      <c r="BS4" s="3" t="str">
        <f>IFERROR(__xludf.DUMMYFUNCTION("""COMPUTED_VALUE"""),"")</f>
        <v/>
      </c>
      <c r="BT4" s="3" t="str">
        <f>IFERROR(__xludf.DUMMYFUNCTION("""COMPUTED_VALUE"""),"")</f>
        <v/>
      </c>
      <c r="BU4" s="3" t="str">
        <f>IFERROR(__xludf.DUMMYFUNCTION("""COMPUTED_VALUE"""),"")</f>
        <v/>
      </c>
      <c r="BV4" s="3" t="str">
        <f>IFERROR(__xludf.DUMMYFUNCTION("""COMPUTED_VALUE"""),"")</f>
        <v/>
      </c>
      <c r="BW4" s="3" t="str">
        <f>IFERROR(__xludf.DUMMYFUNCTION("""COMPUTED_VALUE"""),"")</f>
        <v/>
      </c>
      <c r="BX4" s="3" t="str">
        <f>IFERROR(__xludf.DUMMYFUNCTION("""COMPUTED_VALUE"""),"")</f>
        <v/>
      </c>
      <c r="BY4" s="3" t="str">
        <f>IFERROR(__xludf.DUMMYFUNCTION("""COMPUTED_VALUE"""),"")</f>
        <v/>
      </c>
      <c r="BZ4" s="3" t="str">
        <f>IFERROR(__xludf.DUMMYFUNCTION("""COMPUTED_VALUE"""),"")</f>
        <v/>
      </c>
      <c r="CA4" s="3" t="str">
        <f>IFERROR(__xludf.DUMMYFUNCTION("""COMPUTED_VALUE"""),"")</f>
        <v/>
      </c>
      <c r="CB4" s="3" t="str">
        <f>IFERROR(__xludf.DUMMYFUNCTION("""COMPUTED_VALUE"""),"")</f>
        <v/>
      </c>
      <c r="CC4" s="3" t="str">
        <f>IFERROR(__xludf.DUMMYFUNCTION("""COMPUTED_VALUE"""),"")</f>
        <v/>
      </c>
      <c r="CD4" s="3" t="str">
        <f>IFERROR(__xludf.DUMMYFUNCTION("""COMPUTED_VALUE"""),"")</f>
        <v/>
      </c>
      <c r="CE4" s="3" t="str">
        <f>IFERROR(__xludf.DUMMYFUNCTION("""COMPUTED_VALUE"""),"")</f>
        <v/>
      </c>
      <c r="CF4" s="3" t="str">
        <f>IFERROR(__xludf.DUMMYFUNCTION("""COMPUTED_VALUE"""),"")</f>
        <v/>
      </c>
      <c r="CG4" s="3" t="str">
        <f>IFERROR(__xludf.DUMMYFUNCTION("""COMPUTED_VALUE"""),"")</f>
        <v/>
      </c>
      <c r="CH4" s="3" t="str">
        <f>IFERROR(__xludf.DUMMYFUNCTION("""COMPUTED_VALUE"""),"")</f>
        <v/>
      </c>
      <c r="CI4" s="3" t="str">
        <f>IFERROR(__xludf.DUMMYFUNCTION("""COMPUTED_VALUE"""),"")</f>
        <v/>
      </c>
      <c r="CJ4" s="3" t="str">
        <f>IFERROR(__xludf.DUMMYFUNCTION("""COMPUTED_VALUE"""),"")</f>
        <v/>
      </c>
      <c r="CK4" s="3" t="str">
        <f>IFERROR(__xludf.DUMMYFUNCTION("""COMPUTED_VALUE"""),"")</f>
        <v/>
      </c>
      <c r="CL4" s="3" t="str">
        <f>IFERROR(__xludf.DUMMYFUNCTION("""COMPUTED_VALUE"""),"")</f>
        <v/>
      </c>
      <c r="CM4" s="3" t="str">
        <f>IFERROR(__xludf.DUMMYFUNCTION("""COMPUTED_VALUE"""),"")</f>
        <v/>
      </c>
      <c r="CN4" s="3" t="str">
        <f>IFERROR(__xludf.DUMMYFUNCTION("""COMPUTED_VALUE"""),"")</f>
        <v/>
      </c>
      <c r="CO4" s="3" t="str">
        <f>IFERROR(__xludf.DUMMYFUNCTION("""COMPUTED_VALUE"""),"")</f>
        <v/>
      </c>
      <c r="CP4" s="3" t="str">
        <f>IFERROR(__xludf.DUMMYFUNCTION("""COMPUTED_VALUE"""),"")</f>
        <v/>
      </c>
      <c r="CQ4" s="3" t="str">
        <f>IFERROR(__xludf.DUMMYFUNCTION("""COMPUTED_VALUE"""),"")</f>
        <v/>
      </c>
      <c r="CR4" s="3" t="str">
        <f>IFERROR(__xludf.DUMMYFUNCTION("""COMPUTED_VALUE"""),"")</f>
        <v/>
      </c>
      <c r="CS4" s="3" t="str">
        <f>IFERROR(__xludf.DUMMYFUNCTION("""COMPUTED_VALUE"""),"")</f>
        <v/>
      </c>
      <c r="CT4" s="3" t="str">
        <f>IFERROR(__xludf.DUMMYFUNCTION("""COMPUTED_VALUE"""),"")</f>
        <v/>
      </c>
      <c r="CU4" s="3" t="str">
        <f>IFERROR(__xludf.DUMMYFUNCTION("""COMPUTED_VALUE"""),"")</f>
        <v/>
      </c>
      <c r="CV4" s="3" t="str">
        <f>IFERROR(__xludf.DUMMYFUNCTION("""COMPUTED_VALUE"""),"")</f>
        <v/>
      </c>
      <c r="CW4" s="3" t="str">
        <f>IFERROR(__xludf.DUMMYFUNCTION("""COMPUTED_VALUE"""),"")</f>
        <v/>
      </c>
      <c r="CX4" s="3" t="str">
        <f>IFERROR(__xludf.DUMMYFUNCTION("""COMPUTED_VALUE"""),"")</f>
        <v/>
      </c>
      <c r="CY4" s="3" t="str">
        <f>IFERROR(__xludf.DUMMYFUNCTION("""COMPUTED_VALUE"""),"")</f>
        <v/>
      </c>
      <c r="CZ4" s="3" t="str">
        <f>IFERROR(__xludf.DUMMYFUNCTION("""COMPUTED_VALUE"""),"")</f>
        <v/>
      </c>
      <c r="DA4" s="3" t="str">
        <f>IFERROR(__xludf.DUMMYFUNCTION("""COMPUTED_VALUE"""),"")</f>
        <v/>
      </c>
      <c r="DB4" s="3" t="str">
        <f>IFERROR(__xludf.DUMMYFUNCTION("""COMPUTED_VALUE"""),"")</f>
        <v/>
      </c>
      <c r="DC4" s="3" t="str">
        <f>IFERROR(__xludf.DUMMYFUNCTION("""COMPUTED_VALUE"""),"")</f>
        <v/>
      </c>
      <c r="DD4" s="3" t="str">
        <f>IFERROR(__xludf.DUMMYFUNCTION("""COMPUTED_VALUE"""),"")</f>
        <v/>
      </c>
      <c r="DE4" s="3" t="str">
        <f>IFERROR(__xludf.DUMMYFUNCTION("""COMPUTED_VALUE"""),"")</f>
        <v/>
      </c>
      <c r="DF4" s="3" t="str">
        <f>IFERROR(__xludf.DUMMYFUNCTION("""COMPUTED_VALUE"""),"")</f>
        <v/>
      </c>
      <c r="DG4" s="3" t="str">
        <f>IFERROR(__xludf.DUMMYFUNCTION("""COMPUTED_VALUE"""),"")</f>
        <v/>
      </c>
      <c r="DH4" s="3" t="str">
        <f>IFERROR(__xludf.DUMMYFUNCTION("""COMPUTED_VALUE"""),"")</f>
        <v/>
      </c>
      <c r="DI4" s="3" t="str">
        <f>IFERROR(__xludf.DUMMYFUNCTION("""COMPUTED_VALUE"""),"")</f>
        <v/>
      </c>
      <c r="DJ4" s="3" t="str">
        <f>IFERROR(__xludf.DUMMYFUNCTION("""COMPUTED_VALUE"""),"")</f>
        <v/>
      </c>
      <c r="DK4" s="3" t="str">
        <f>IFERROR(__xludf.DUMMYFUNCTION("""COMPUTED_VALUE"""),"")</f>
        <v/>
      </c>
      <c r="DL4" s="3" t="str">
        <f>IFERROR(__xludf.DUMMYFUNCTION("""COMPUTED_VALUE"""),"")</f>
        <v/>
      </c>
      <c r="DM4" s="3" t="str">
        <f>IFERROR(__xludf.DUMMYFUNCTION("""COMPUTED_VALUE"""),"")</f>
        <v/>
      </c>
      <c r="DN4" s="3" t="str">
        <f>IFERROR(__xludf.DUMMYFUNCTION("""COMPUTED_VALUE"""),"")</f>
        <v/>
      </c>
      <c r="DO4" s="3" t="str">
        <f>IFERROR(__xludf.DUMMYFUNCTION("""COMPUTED_VALUE"""),"")</f>
        <v/>
      </c>
      <c r="DP4" s="3" t="str">
        <f>IFERROR(__xludf.DUMMYFUNCTION("""COMPUTED_VALUE"""),"")</f>
        <v/>
      </c>
      <c r="DQ4" s="3" t="str">
        <f>IFERROR(__xludf.DUMMYFUNCTION("""COMPUTED_VALUE"""),"")</f>
        <v/>
      </c>
      <c r="DR4" s="3" t="str">
        <f>IFERROR(__xludf.DUMMYFUNCTION("""COMPUTED_VALUE"""),"")</f>
        <v/>
      </c>
      <c r="DS4" s="3" t="str">
        <f>IFERROR(__xludf.DUMMYFUNCTION("""COMPUTED_VALUE"""),"")</f>
        <v/>
      </c>
      <c r="DT4" s="3" t="str">
        <f>IFERROR(__xludf.DUMMYFUNCTION("""COMPUTED_VALUE"""),"")</f>
        <v/>
      </c>
      <c r="DU4" s="3" t="str">
        <f>IFERROR(__xludf.DUMMYFUNCTION("""COMPUTED_VALUE"""),"")</f>
        <v/>
      </c>
      <c r="DV4" s="3" t="str">
        <f>IFERROR(__xludf.DUMMYFUNCTION("""COMPUTED_VALUE"""),"")</f>
        <v/>
      </c>
      <c r="DW4" s="3" t="str">
        <f>IFERROR(__xludf.DUMMYFUNCTION("""COMPUTED_VALUE"""),"")</f>
        <v/>
      </c>
      <c r="DX4" s="3" t="str">
        <f>IFERROR(__xludf.DUMMYFUNCTION("""COMPUTED_VALUE"""),"")</f>
        <v/>
      </c>
      <c r="DY4" s="3" t="str">
        <f>IFERROR(__xludf.DUMMYFUNCTION("""COMPUTED_VALUE"""),"")</f>
        <v/>
      </c>
      <c r="DZ4" s="3" t="str">
        <f>IFERROR(__xludf.DUMMYFUNCTION("""COMPUTED_VALUE"""),"")</f>
        <v/>
      </c>
      <c r="EA4" s="3" t="str">
        <f>IFERROR(__xludf.DUMMYFUNCTION("""COMPUTED_VALUE"""),"")</f>
        <v/>
      </c>
    </row>
    <row r="24">
      <c r="A24" s="4" t="s">
        <v>0</v>
      </c>
    </row>
    <row r="26">
      <c r="A26" s="4" t="s">
        <v>1</v>
      </c>
    </row>
  </sheetData>
  <drawing r:id="rId1"/>
</worksheet>
</file>