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gris/Downloads/"/>
    </mc:Choice>
  </mc:AlternateContent>
  <xr:revisionPtr revIDLastSave="0" documentId="8_{9282906F-C29C-6A44-AF9B-857ADAD48E2F}" xr6:coauthVersionLast="45" xr6:coauthVersionMax="45" xr10:uidLastSave="{00000000-0000-0000-0000-000000000000}"/>
  <bookViews>
    <workbookView xWindow="0" yWindow="460" windowWidth="25600" windowHeight="14540" xr2:uid="{09650164-32A5-5E41-B315-3AC4BDEF06DC}"/>
  </bookViews>
  <sheets>
    <sheet name="Amazon-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2" i="1" l="1"/>
  <c r="L12" i="1"/>
  <c r="I12" i="1"/>
  <c r="F12" i="1"/>
  <c r="C12" i="1"/>
  <c r="O3" i="1" l="1"/>
  <c r="L14" i="1"/>
  <c r="O14" i="1"/>
  <c r="O16" i="1"/>
  <c r="O8" i="1"/>
  <c r="O10" i="1"/>
  <c r="O6" i="1"/>
  <c r="N3" i="1"/>
  <c r="N14" i="1"/>
  <c r="K14" i="1"/>
  <c r="N16" i="1"/>
  <c r="N10" i="1"/>
  <c r="N8" i="1"/>
  <c r="N6" i="1"/>
  <c r="L6" i="1"/>
  <c r="L8" i="1"/>
  <c r="L10" i="1"/>
  <c r="L16" i="1"/>
  <c r="K16" i="1"/>
  <c r="I16" i="1"/>
  <c r="K10" i="1"/>
  <c r="I10" i="1"/>
  <c r="K8" i="1"/>
  <c r="K6" i="1"/>
  <c r="K3" i="1"/>
  <c r="C16" i="1"/>
  <c r="F14" i="1"/>
  <c r="C14" i="1"/>
  <c r="F16" i="1"/>
  <c r="F8" i="1"/>
  <c r="C8" i="1"/>
  <c r="F6" i="1"/>
  <c r="C6" i="1"/>
  <c r="C3" i="1"/>
  <c r="F3" i="1"/>
  <c r="K4" i="1" s="1"/>
  <c r="I3" i="1" s="1"/>
  <c r="N4" i="1" s="1"/>
  <c r="H10" i="1" l="1"/>
  <c r="E10" i="1"/>
  <c r="B10" i="1"/>
  <c r="C10" i="1" l="1"/>
  <c r="F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tc={F388D222-1925-B243-9C0C-595D6E399CBC}</author>
  </authors>
  <commentList>
    <comment ref="O3" authorId="0" shapeId="0" xr:uid="{F388D222-1925-B243-9C0C-595D6E399CBC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the constant growth of Amazon throughout the years it is like to grow its sales by 45% in the span of 2 years. At the rate of reducing operational at an average 5% per year it might possible for this to have a proyected leverage that will break operating income even at a 203% rate.</t>
      </text>
    </comment>
  </commentList>
</comments>
</file>

<file path=xl/sharedStrings.xml><?xml version="1.0" encoding="utf-8"?>
<sst xmlns="http://schemas.openxmlformats.org/spreadsheetml/2006/main" count="14" uniqueCount="10">
  <si>
    <t>Total net sales</t>
  </si>
  <si>
    <t>Operating expenses:</t>
  </si>
  <si>
    <t>Cost of sales</t>
  </si>
  <si>
    <t>Marketing</t>
  </si>
  <si>
    <t>Total operating expenses</t>
  </si>
  <si>
    <t>Operating income</t>
  </si>
  <si>
    <t>$ in Millions</t>
  </si>
  <si>
    <t>other expenses</t>
  </si>
  <si>
    <t>% growth</t>
  </si>
  <si>
    <t>Average % of operating expense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</si>
</sst>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6" formatCode="_(&quot;$&quot;* #,##0_);_(&quot;$&quot;* \(#,##0\);_(&quot;$&quot;* &quot;-&quot;??_);_(@_)"/>
  </numFmts>
  <fonts count="8">
    <font>
      <sz val="12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8"/>
      <color theme="1"/>
      <name val="Inherit"/>
    </font>
    <font>
      <sz val="10"/>
      <color theme="1"/>
      <name val="Inherit"/>
    </font>
    <font>
      <sz val="12"/>
      <color theme="1"/>
      <name val="Calibri"/>
      <family val="2"/>
      <scheme val="minor"/>
    </font>
    <font>
      <b/>
      <sz val="10"/>
      <color theme="1"/>
      <name val="Inherit"/>
    </font>
    <font>
      <b/>
      <sz val="8"/>
      <color theme="1"/>
      <name val="Calibri"/>
      <family val="2"/>
      <scheme val="minor"/>
    </font>
    <font>
      <sz val="10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3" fillId="0" borderId="0" xfId="0" applyFont="1"/>
    <xf numFmtId="3" fontId="3" fillId="0" borderId="0" xfId="0" applyNumberFormat="1" applyFont="1"/>
    <xf numFmtId="0" fontId="1" fillId="0" borderId="0" xfId="0" applyFont="1"/>
    <xf numFmtId="0" fontId="5" fillId="2" borderId="1" xfId="0" applyFont="1" applyFill="1" applyBorder="1"/>
    <xf numFmtId="0" fontId="5" fillId="2" borderId="1" xfId="0" applyFont="1" applyFill="1" applyBorder="1"/>
    <xf numFmtId="3" fontId="3" fillId="3" borderId="0" xfId="0" applyNumberFormat="1" applyFont="1" applyFill="1" applyBorder="1"/>
    <xf numFmtId="9" fontId="3" fillId="3" borderId="0" xfId="2" applyFont="1" applyFill="1" applyBorder="1"/>
    <xf numFmtId="0" fontId="3" fillId="3" borderId="0" xfId="0" applyFont="1" applyFill="1" applyBorder="1"/>
    <xf numFmtId="0" fontId="3" fillId="3" borderId="0" xfId="0" applyFont="1" applyFill="1" applyBorder="1"/>
    <xf numFmtId="0" fontId="0" fillId="2" borderId="3" xfId="0" applyFill="1" applyBorder="1"/>
    <xf numFmtId="0" fontId="2" fillId="2" borderId="0" xfId="0" applyFont="1" applyFill="1" applyBorder="1"/>
    <xf numFmtId="0" fontId="2" fillId="2" borderId="2" xfId="0" applyFont="1" applyFill="1" applyBorder="1"/>
    <xf numFmtId="0" fontId="2" fillId="2" borderId="4" xfId="0" applyFont="1" applyFill="1" applyBorder="1"/>
    <xf numFmtId="0" fontId="6" fillId="2" borderId="4" xfId="0" applyFont="1" applyFill="1" applyBorder="1"/>
    <xf numFmtId="0" fontId="6" fillId="2" borderId="5" xfId="0" applyFont="1" applyFill="1" applyBorder="1"/>
    <xf numFmtId="166" fontId="3" fillId="3" borderId="0" xfId="1" applyNumberFormat="1" applyFont="1" applyFill="1" applyBorder="1"/>
    <xf numFmtId="166" fontId="3" fillId="3" borderId="0" xfId="1" applyNumberFormat="1" applyFont="1" applyFill="1" applyBorder="1"/>
    <xf numFmtId="166" fontId="3" fillId="0" borderId="0" xfId="0" applyNumberFormat="1" applyFont="1"/>
    <xf numFmtId="166" fontId="0" fillId="0" borderId="0" xfId="0" applyNumberFormat="1"/>
    <xf numFmtId="3" fontId="0" fillId="0" borderId="0" xfId="0" applyNumberFormat="1"/>
    <xf numFmtId="9" fontId="3" fillId="3" borderId="0" xfId="0" applyNumberFormat="1" applyFont="1" applyFill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iguel Santiago G." id="{F8296C98-DE27-8145-9DDF-DACD06D28C0C}" userId="3ff378aa4984e18a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O3" dT="2019-10-07T22:19:57.92" personId="{F8296C98-DE27-8145-9DDF-DACD06D28C0C}" id="{F388D222-1925-B243-9C0C-595D6E399CBC}">
    <text>Assuming the constant growth of Amazon throughout the years it is like to grow its sales by 45% in the span of 2 years. At the rate of reducing operational at an average 5% per year it might possible for this to have a proyected leverage that will break operating income even at a 203% rate.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D1CDC-C50D-8F44-A70F-6C040BCEABE3}">
  <dimension ref="A1:P30"/>
  <sheetViews>
    <sheetView tabSelected="1" topLeftCell="F1" zoomScale="110" zoomScaleNormal="110" workbookViewId="0">
      <selection activeCell="O3" sqref="O3:O4"/>
    </sheetView>
  </sheetViews>
  <sheetFormatPr baseColWidth="10" defaultRowHeight="16"/>
  <cols>
    <col min="1" max="1" width="44" customWidth="1"/>
    <col min="2" max="2" width="11.33203125" bestFit="1" customWidth="1"/>
    <col min="3" max="3" width="7.33203125" customWidth="1"/>
    <col min="5" max="5" width="11.33203125" bestFit="1" customWidth="1"/>
    <col min="6" max="6" width="7.33203125" customWidth="1"/>
    <col min="8" max="8" width="11.33203125" bestFit="1" customWidth="1"/>
    <col min="9" max="9" width="7.1640625" customWidth="1"/>
    <col min="11" max="11" width="11.33203125" bestFit="1" customWidth="1"/>
  </cols>
  <sheetData>
    <row r="1" spans="1:16">
      <c r="A1" s="11" t="s">
        <v>6</v>
      </c>
    </row>
    <row r="2" spans="1:16">
      <c r="A2" s="12"/>
      <c r="B2" s="13">
        <v>2016</v>
      </c>
      <c r="C2" s="14" t="s">
        <v>8</v>
      </c>
      <c r="D2" s="15"/>
      <c r="E2" s="14">
        <v>2017</v>
      </c>
      <c r="F2" s="14" t="s">
        <v>8</v>
      </c>
      <c r="G2" s="15"/>
      <c r="H2" s="14">
        <v>2018</v>
      </c>
      <c r="I2" s="14" t="s">
        <v>8</v>
      </c>
      <c r="J2" s="15"/>
      <c r="K2" s="14">
        <v>2019</v>
      </c>
      <c r="L2" s="14" t="s">
        <v>8</v>
      </c>
      <c r="M2" s="15"/>
      <c r="N2" s="14">
        <v>2020</v>
      </c>
      <c r="O2" s="14" t="s">
        <v>8</v>
      </c>
      <c r="P2" s="16"/>
    </row>
    <row r="3" spans="1:16">
      <c r="A3" s="5" t="s">
        <v>0</v>
      </c>
      <c r="B3" s="17">
        <v>135987</v>
      </c>
      <c r="C3" s="8">
        <f>(E3-B3)/B3</f>
        <v>0.30796326119408474</v>
      </c>
      <c r="D3" s="9"/>
      <c r="E3" s="17">
        <v>177866</v>
      </c>
      <c r="F3" s="8">
        <f>(H3-E3)/E3</f>
        <v>0.3093396152159491</v>
      </c>
      <c r="G3" s="9"/>
      <c r="H3" s="17">
        <v>232887</v>
      </c>
      <c r="I3" s="8">
        <f>(K4-H3)/H3</f>
        <v>0.30933961521594905</v>
      </c>
      <c r="J3" s="9"/>
      <c r="K3" s="17">
        <f>(1+I3)*H3</f>
        <v>304928.17496879672</v>
      </c>
      <c r="L3" s="8">
        <v>0.31</v>
      </c>
      <c r="M3" s="9"/>
      <c r="N3" s="7">
        <f>SUM(N14:N17)</f>
        <v>441871.05977908347</v>
      </c>
      <c r="O3" s="8">
        <f>(N3-K3)/K3</f>
        <v>0.44909882408964047</v>
      </c>
      <c r="P3" s="9"/>
    </row>
    <row r="4" spans="1:16">
      <c r="A4" s="5"/>
      <c r="B4" s="17"/>
      <c r="C4" s="8"/>
      <c r="D4" s="9"/>
      <c r="E4" s="17"/>
      <c r="F4" s="8"/>
      <c r="G4" s="9"/>
      <c r="H4" s="17"/>
      <c r="I4" s="8"/>
      <c r="J4" s="9"/>
      <c r="K4" s="17">
        <f>(1+F3)*H3</f>
        <v>304928.17496879672</v>
      </c>
      <c r="L4" s="8"/>
      <c r="M4" s="9"/>
      <c r="N4" s="7">
        <f>(1 +I3)*K4</f>
        <v>399254.53928214591</v>
      </c>
      <c r="O4" s="8"/>
      <c r="P4" s="9"/>
    </row>
    <row r="5" spans="1:16">
      <c r="A5" s="6" t="s">
        <v>1</v>
      </c>
      <c r="B5" s="18"/>
      <c r="C5" s="10"/>
      <c r="D5" s="10"/>
      <c r="E5" s="18"/>
      <c r="F5" s="10"/>
      <c r="G5" s="10"/>
      <c r="H5" s="18"/>
      <c r="I5" s="10"/>
      <c r="J5" s="10"/>
      <c r="K5" s="10"/>
      <c r="L5" s="10"/>
      <c r="M5" s="10"/>
      <c r="N5" s="10"/>
      <c r="O5" s="10"/>
      <c r="P5" s="10"/>
    </row>
    <row r="6" spans="1:16">
      <c r="A6" s="5" t="s">
        <v>2</v>
      </c>
      <c r="B6" s="17">
        <v>88265</v>
      </c>
      <c r="C6" s="8">
        <f>(E6-B6)/B6</f>
        <v>0.26815838667648556</v>
      </c>
      <c r="D6" s="9"/>
      <c r="E6" s="17">
        <v>111934</v>
      </c>
      <c r="F6" s="8">
        <f>(H6-E6)/E6</f>
        <v>0.24319688387799954</v>
      </c>
      <c r="G6" s="9"/>
      <c r="H6" s="17">
        <v>139156</v>
      </c>
      <c r="I6" s="8">
        <v>0.2</v>
      </c>
      <c r="J6" s="9"/>
      <c r="K6" s="17">
        <f>(1+I6)*H6</f>
        <v>166987.19999999998</v>
      </c>
      <c r="L6" s="8">
        <f>(K6-H6)/H6</f>
        <v>0.19999999999999987</v>
      </c>
      <c r="M6" s="9"/>
      <c r="N6" s="7">
        <f>(1+L6)*K6</f>
        <v>200384.63999999998</v>
      </c>
      <c r="O6" s="8">
        <f>(N6-K6)/K6</f>
        <v>0.20000000000000004</v>
      </c>
      <c r="P6" s="9"/>
    </row>
    <row r="7" spans="1:16">
      <c r="A7" s="5"/>
      <c r="B7" s="17"/>
      <c r="C7" s="8"/>
      <c r="D7" s="9"/>
      <c r="E7" s="17"/>
      <c r="F7" s="8"/>
      <c r="G7" s="9"/>
      <c r="H7" s="17"/>
      <c r="I7" s="8"/>
      <c r="J7" s="9"/>
      <c r="K7" s="17"/>
      <c r="L7" s="8"/>
      <c r="M7" s="9"/>
      <c r="N7" s="7"/>
      <c r="O7" s="8"/>
      <c r="P7" s="9"/>
    </row>
    <row r="8" spans="1:16">
      <c r="A8" s="5" t="s">
        <v>3</v>
      </c>
      <c r="B8" s="17">
        <v>7233</v>
      </c>
      <c r="C8" s="8">
        <f>(E8-B8)/B8</f>
        <v>0.39209180146550532</v>
      </c>
      <c r="D8" s="9"/>
      <c r="E8" s="17">
        <v>10069</v>
      </c>
      <c r="F8" s="8">
        <f>(H8-E8)/E8</f>
        <v>0.37193365776144605</v>
      </c>
      <c r="G8" s="9"/>
      <c r="H8" s="17">
        <v>13814</v>
      </c>
      <c r="I8" s="8">
        <v>0.35</v>
      </c>
      <c r="J8" s="9"/>
      <c r="K8" s="17">
        <f>(1+I8)*H8</f>
        <v>18648.900000000001</v>
      </c>
      <c r="L8" s="8">
        <f>(K8-H8)/H8</f>
        <v>0.35000000000000009</v>
      </c>
      <c r="M8" s="9"/>
      <c r="N8" s="7">
        <f>(1+L8)*K8</f>
        <v>25176.015000000003</v>
      </c>
      <c r="O8" s="8">
        <f t="shared" ref="O8" si="0">(N8-K8)/K8</f>
        <v>0.35000000000000003</v>
      </c>
      <c r="P8" s="9"/>
    </row>
    <row r="9" spans="1:16">
      <c r="A9" s="5"/>
      <c r="B9" s="17"/>
      <c r="C9" s="8"/>
      <c r="D9" s="9"/>
      <c r="E9" s="17"/>
      <c r="F9" s="8"/>
      <c r="G9" s="9"/>
      <c r="H9" s="17"/>
      <c r="I9" s="8"/>
      <c r="J9" s="9"/>
      <c r="K9" s="17"/>
      <c r="L9" s="8"/>
      <c r="M9" s="9"/>
      <c r="N9" s="7"/>
      <c r="O9" s="8"/>
      <c r="P9" s="9"/>
    </row>
    <row r="10" spans="1:16">
      <c r="A10" s="5" t="s">
        <v>7</v>
      </c>
      <c r="B10" s="17">
        <f>B14-B8-B6</f>
        <v>36303</v>
      </c>
      <c r="C10" s="8">
        <f>(E10-B10)/B10</f>
        <v>0.42569484615596509</v>
      </c>
      <c r="D10" s="9"/>
      <c r="E10" s="17">
        <f>E14-E8-E6</f>
        <v>51757</v>
      </c>
      <c r="F10" s="8">
        <f>(H10-E10)/E10</f>
        <v>0.30409413219467896</v>
      </c>
      <c r="G10" s="9"/>
      <c r="H10" s="17">
        <f>H14-H8-H6</f>
        <v>67496</v>
      </c>
      <c r="I10" s="8">
        <f>(H10-E10)/H10</f>
        <v>0.23318418869266327</v>
      </c>
      <c r="J10" s="9"/>
      <c r="K10" s="17">
        <f>(1+I10)*H10</f>
        <v>83235</v>
      </c>
      <c r="L10" s="8">
        <f>(K10-H10)/H10</f>
        <v>0.23318418869266327</v>
      </c>
      <c r="M10" s="9"/>
      <c r="N10" s="7">
        <f>(1+L10)*K10</f>
        <v>102644.08594583384</v>
      </c>
      <c r="O10" s="8">
        <f t="shared" ref="O10:O16" si="1">(N10-K10)/K10</f>
        <v>0.23318418869266341</v>
      </c>
      <c r="P10" s="9"/>
    </row>
    <row r="11" spans="1:16">
      <c r="A11" s="5"/>
      <c r="B11" s="17"/>
      <c r="C11" s="8"/>
      <c r="D11" s="9"/>
      <c r="E11" s="17"/>
      <c r="F11" s="8"/>
      <c r="G11" s="9"/>
      <c r="H11" s="17"/>
      <c r="I11" s="8"/>
      <c r="J11" s="9"/>
      <c r="K11" s="17"/>
      <c r="L11" s="8"/>
      <c r="M11" s="9"/>
      <c r="N11" s="7"/>
      <c r="O11" s="8"/>
      <c r="P11" s="9"/>
    </row>
    <row r="12" spans="1:16">
      <c r="A12" s="5" t="s">
        <v>9</v>
      </c>
      <c r="B12" s="17"/>
      <c r="C12" s="22">
        <f>AVERAGE(C6:C11)</f>
        <v>0.36198167809931864</v>
      </c>
      <c r="D12" s="9"/>
      <c r="E12" s="17"/>
      <c r="F12" s="22">
        <f>AVERAGE(F6:F11)</f>
        <v>0.30640822461137485</v>
      </c>
      <c r="G12" s="9"/>
      <c r="H12" s="17"/>
      <c r="I12" s="22">
        <f>AVERAGE(I6:I11)</f>
        <v>0.26106139623088781</v>
      </c>
      <c r="J12" s="9"/>
      <c r="K12" s="9"/>
      <c r="L12" s="22">
        <f>AVERAGE(L6:L11)</f>
        <v>0.2610613962308877</v>
      </c>
      <c r="M12" s="9"/>
      <c r="N12" s="9"/>
      <c r="O12" s="8">
        <f>AVERAGE(O6:O11)</f>
        <v>0.26106139623088781</v>
      </c>
      <c r="P12" s="9"/>
    </row>
    <row r="13" spans="1:16">
      <c r="A13" s="5"/>
      <c r="B13" s="17"/>
      <c r="C13" s="9"/>
      <c r="D13" s="9"/>
      <c r="E13" s="17"/>
      <c r="F13" s="9"/>
      <c r="G13" s="9"/>
      <c r="H13" s="17"/>
      <c r="I13" s="9"/>
      <c r="J13" s="9"/>
      <c r="K13" s="9"/>
      <c r="L13" s="9"/>
      <c r="M13" s="9"/>
      <c r="N13" s="9"/>
      <c r="O13" s="8"/>
      <c r="P13" s="9"/>
    </row>
    <row r="14" spans="1:16">
      <c r="A14" s="5" t="s">
        <v>4</v>
      </c>
      <c r="B14" s="17">
        <v>131801</v>
      </c>
      <c r="C14" s="8">
        <f>(E14-B14)/B14</f>
        <v>0.31835115059825037</v>
      </c>
      <c r="D14" s="9"/>
      <c r="E14" s="17">
        <v>173760</v>
      </c>
      <c r="F14" s="8">
        <f>(H14-E14)/E14</f>
        <v>0.26879604051565376</v>
      </c>
      <c r="G14" s="9"/>
      <c r="H14" s="17">
        <v>220466</v>
      </c>
      <c r="I14" s="8">
        <v>0.22</v>
      </c>
      <c r="J14" s="9"/>
      <c r="K14" s="17">
        <f>SUM(K6:K11)</f>
        <v>268871.09999999998</v>
      </c>
      <c r="L14" s="8">
        <f>(K14-H14)/H14</f>
        <v>0.21955811780501291</v>
      </c>
      <c r="M14" s="9"/>
      <c r="N14" s="7">
        <f>SUM(N6:N11)</f>
        <v>328204.74094583385</v>
      </c>
      <c r="O14" s="8">
        <f t="shared" si="1"/>
        <v>0.22067690036539397</v>
      </c>
      <c r="P14" s="9"/>
    </row>
    <row r="15" spans="1:16">
      <c r="A15" s="5"/>
      <c r="B15" s="17"/>
      <c r="C15" s="8"/>
      <c r="D15" s="9"/>
      <c r="E15" s="17"/>
      <c r="F15" s="8"/>
      <c r="G15" s="9"/>
      <c r="H15" s="17"/>
      <c r="I15" s="8"/>
      <c r="J15" s="9"/>
      <c r="K15" s="17"/>
      <c r="L15" s="8"/>
      <c r="M15" s="9"/>
      <c r="N15" s="7"/>
      <c r="O15" s="8"/>
      <c r="P15" s="9"/>
    </row>
    <row r="16" spans="1:16">
      <c r="A16" s="5" t="s">
        <v>5</v>
      </c>
      <c r="B16" s="17">
        <v>4186</v>
      </c>
      <c r="C16" s="8">
        <f>(E16-B16)/B16</f>
        <v>-1.9111323459149548E-2</v>
      </c>
      <c r="D16" s="9"/>
      <c r="E16" s="17">
        <v>4106</v>
      </c>
      <c r="F16" s="8">
        <f>(H16-E16)/E16</f>
        <v>2.02508524111057</v>
      </c>
      <c r="G16" s="9"/>
      <c r="H16" s="17">
        <v>12421</v>
      </c>
      <c r="I16" s="8">
        <f>(H16-E16)/E16</f>
        <v>2.02508524111057</v>
      </c>
      <c r="J16" s="9"/>
      <c r="K16" s="17">
        <f>(1+I16)*H16</f>
        <v>37574.583779834393</v>
      </c>
      <c r="L16" s="8">
        <f>(K16-H16)/H16</f>
        <v>2.0250852411105704</v>
      </c>
      <c r="M16" s="9"/>
      <c r="N16" s="7">
        <f>(1+L16)*K16</f>
        <v>113666.31883324965</v>
      </c>
      <c r="O16" s="8">
        <f t="shared" si="1"/>
        <v>2.0250852411105704</v>
      </c>
      <c r="P16" s="9"/>
    </row>
    <row r="17" spans="1:16">
      <c r="A17" s="5"/>
      <c r="B17" s="17"/>
      <c r="C17" s="8"/>
      <c r="D17" s="9"/>
      <c r="E17" s="17"/>
      <c r="F17" s="8"/>
      <c r="G17" s="9"/>
      <c r="H17" s="17"/>
      <c r="I17" s="8"/>
      <c r="J17" s="9"/>
      <c r="K17" s="17"/>
      <c r="L17" s="8"/>
      <c r="M17" s="9"/>
      <c r="N17" s="7"/>
      <c r="O17" s="8"/>
      <c r="P17" s="9"/>
    </row>
    <row r="18" spans="1:16">
      <c r="A18" s="2"/>
      <c r="B18" s="19"/>
      <c r="C18" s="2"/>
      <c r="D18" s="2"/>
      <c r="E18" s="2"/>
      <c r="F18" s="2"/>
      <c r="G18" s="2"/>
      <c r="H18" s="19"/>
      <c r="I18" s="2"/>
    </row>
    <row r="19" spans="1:16">
      <c r="A19" s="2"/>
      <c r="B19" s="2"/>
      <c r="C19" s="2"/>
      <c r="D19" s="2"/>
      <c r="E19" s="2"/>
      <c r="F19" s="2"/>
      <c r="G19" s="2"/>
      <c r="H19" s="2"/>
      <c r="I19" s="2"/>
      <c r="K19" s="20"/>
      <c r="N19" s="21"/>
    </row>
    <row r="20" spans="1:16">
      <c r="A20" s="1"/>
      <c r="B20" s="1"/>
      <c r="C20" s="1"/>
      <c r="D20" s="1"/>
      <c r="E20" s="1"/>
      <c r="F20" s="1"/>
      <c r="G20" s="1"/>
      <c r="H20" s="1"/>
      <c r="I20" s="1"/>
    </row>
    <row r="21" spans="1:16" ht="24" customHeight="1">
      <c r="A21" s="2"/>
      <c r="B21" s="2"/>
      <c r="C21" s="2"/>
      <c r="D21" s="2"/>
      <c r="E21" s="2"/>
      <c r="F21" s="2"/>
      <c r="G21" s="2"/>
      <c r="H21" s="2"/>
      <c r="I21" s="2"/>
    </row>
    <row r="22" spans="1:16">
      <c r="A22" s="2"/>
      <c r="B22" s="2"/>
      <c r="C22" s="2"/>
      <c r="D22" s="2"/>
      <c r="E22" s="2"/>
      <c r="F22" s="2"/>
      <c r="G22" s="2"/>
      <c r="H22" s="2"/>
      <c r="I22" s="2"/>
    </row>
    <row r="23" spans="1:16">
      <c r="A23" s="1"/>
      <c r="B23" s="1"/>
      <c r="C23" s="1"/>
      <c r="D23" s="1"/>
      <c r="E23" s="1"/>
      <c r="F23" s="1"/>
      <c r="G23" s="1"/>
      <c r="H23" s="1"/>
      <c r="I23" s="1"/>
    </row>
    <row r="24" spans="1:16">
      <c r="A24" s="2"/>
      <c r="B24" s="3"/>
      <c r="C24" s="2"/>
      <c r="D24" s="2"/>
      <c r="E24" s="3"/>
      <c r="F24" s="2"/>
      <c r="G24" s="2"/>
      <c r="H24" s="3"/>
      <c r="I24" s="2"/>
    </row>
    <row r="25" spans="1:16">
      <c r="A25" s="2"/>
      <c r="B25" s="3"/>
      <c r="C25" s="2"/>
      <c r="D25" s="2"/>
      <c r="E25" s="3"/>
      <c r="F25" s="2"/>
      <c r="G25" s="2"/>
      <c r="H25" s="3"/>
      <c r="I25" s="2"/>
    </row>
    <row r="26" spans="1:16">
      <c r="A26" s="1"/>
      <c r="B26" s="1"/>
      <c r="C26" s="1"/>
      <c r="D26" s="1"/>
      <c r="E26" s="1"/>
      <c r="F26" s="1"/>
      <c r="G26" s="1"/>
      <c r="H26" s="1"/>
      <c r="I26" s="1"/>
    </row>
    <row r="27" spans="1:16">
      <c r="A27" s="2"/>
      <c r="B27" s="2"/>
      <c r="C27" s="2"/>
      <c r="D27" s="2"/>
      <c r="E27" s="2"/>
      <c r="F27" s="2"/>
      <c r="G27" s="2"/>
      <c r="H27" s="2"/>
      <c r="I27" s="2"/>
    </row>
    <row r="28" spans="1:16">
      <c r="A28" s="2"/>
      <c r="B28" s="2"/>
      <c r="C28" s="2"/>
      <c r="D28" s="2"/>
      <c r="E28" s="2"/>
      <c r="F28" s="2"/>
      <c r="G28" s="2"/>
      <c r="H28" s="2"/>
      <c r="I28" s="2"/>
    </row>
    <row r="29" spans="1:16">
      <c r="A29" s="2"/>
      <c r="B29" s="2"/>
      <c r="C29" s="3"/>
      <c r="D29" s="2"/>
      <c r="E29" s="2"/>
      <c r="F29" s="2"/>
      <c r="G29" s="3"/>
      <c r="H29" s="2"/>
      <c r="I29" s="2"/>
      <c r="J29" s="2"/>
      <c r="K29" s="3"/>
      <c r="L29" s="4"/>
    </row>
    <row r="30" spans="1:16">
      <c r="A30" s="2"/>
      <c r="B30" s="2"/>
      <c r="C30" s="3"/>
      <c r="D30" s="2"/>
      <c r="E30" s="2"/>
      <c r="F30" s="2"/>
      <c r="G30" s="3"/>
      <c r="H30" s="2"/>
      <c r="I30" s="2"/>
      <c r="J30" s="2"/>
      <c r="K30" s="3"/>
      <c r="L30" s="4"/>
    </row>
  </sheetData>
  <mergeCells count="160">
    <mergeCell ref="P12:P13"/>
    <mergeCell ref="N14:N15"/>
    <mergeCell ref="O14:O15"/>
    <mergeCell ref="P14:P15"/>
    <mergeCell ref="N16:N17"/>
    <mergeCell ref="O16:O17"/>
    <mergeCell ref="P16:P17"/>
    <mergeCell ref="P3:P4"/>
    <mergeCell ref="N6:N7"/>
    <mergeCell ref="O6:O7"/>
    <mergeCell ref="P6:P7"/>
    <mergeCell ref="N8:N9"/>
    <mergeCell ref="O8:O9"/>
    <mergeCell ref="P8:P9"/>
    <mergeCell ref="N10:N11"/>
    <mergeCell ref="O10:O11"/>
    <mergeCell ref="P10:P11"/>
    <mergeCell ref="M12:M13"/>
    <mergeCell ref="K14:K15"/>
    <mergeCell ref="L14:L15"/>
    <mergeCell ref="M14:M15"/>
    <mergeCell ref="K16:K17"/>
    <mergeCell ref="L16:L17"/>
    <mergeCell ref="M16:M17"/>
    <mergeCell ref="N3:N4"/>
    <mergeCell ref="O3:O4"/>
    <mergeCell ref="N12:N13"/>
    <mergeCell ref="O12:O13"/>
    <mergeCell ref="M3:M4"/>
    <mergeCell ref="K6:K7"/>
    <mergeCell ref="L6:L7"/>
    <mergeCell ref="M6:M7"/>
    <mergeCell ref="K8:K9"/>
    <mergeCell ref="L8:L9"/>
    <mergeCell ref="M8:M9"/>
    <mergeCell ref="K10:K11"/>
    <mergeCell ref="L10:L11"/>
    <mergeCell ref="M10:M11"/>
    <mergeCell ref="J3:J4"/>
    <mergeCell ref="J6:J7"/>
    <mergeCell ref="J8:J9"/>
    <mergeCell ref="J10:J11"/>
    <mergeCell ref="J12:J13"/>
    <mergeCell ref="J14:J15"/>
    <mergeCell ref="J16:J17"/>
    <mergeCell ref="K3:K4"/>
    <mergeCell ref="L3:L4"/>
    <mergeCell ref="K12:K13"/>
    <mergeCell ref="L12:L13"/>
    <mergeCell ref="I6:I7"/>
    <mergeCell ref="H3:H4"/>
    <mergeCell ref="I3:I4"/>
    <mergeCell ref="A6:A7"/>
    <mergeCell ref="B6:B7"/>
    <mergeCell ref="C6:C7"/>
    <mergeCell ref="D6:D7"/>
    <mergeCell ref="E6:E7"/>
    <mergeCell ref="F6:F7"/>
    <mergeCell ref="G6:G7"/>
    <mergeCell ref="H6:H7"/>
    <mergeCell ref="A3:A4"/>
    <mergeCell ref="B3:B4"/>
    <mergeCell ref="C3:C4"/>
    <mergeCell ref="D3:D4"/>
    <mergeCell ref="E3:E4"/>
    <mergeCell ref="F3:F4"/>
    <mergeCell ref="G3:G4"/>
    <mergeCell ref="G8:G9"/>
    <mergeCell ref="H8:H9"/>
    <mergeCell ref="I8:I9"/>
    <mergeCell ref="A8:A9"/>
    <mergeCell ref="B8:B9"/>
    <mergeCell ref="C8:C9"/>
    <mergeCell ref="D8:D9"/>
    <mergeCell ref="E8:E9"/>
    <mergeCell ref="F8:F9"/>
    <mergeCell ref="I10:I11"/>
    <mergeCell ref="A12:A13"/>
    <mergeCell ref="B12:B13"/>
    <mergeCell ref="C12:C13"/>
    <mergeCell ref="D12:D13"/>
    <mergeCell ref="E12:E13"/>
    <mergeCell ref="F12:F13"/>
    <mergeCell ref="G12:G13"/>
    <mergeCell ref="H12:H13"/>
    <mergeCell ref="I12:I13"/>
    <mergeCell ref="A10:A11"/>
    <mergeCell ref="B10:B11"/>
    <mergeCell ref="C10:C11"/>
    <mergeCell ref="D10:D11"/>
    <mergeCell ref="E10:E11"/>
    <mergeCell ref="F10:F11"/>
    <mergeCell ref="G10:G11"/>
    <mergeCell ref="H10:H11"/>
    <mergeCell ref="G14:G15"/>
    <mergeCell ref="H14:H15"/>
    <mergeCell ref="I14:I15"/>
    <mergeCell ref="A16:A17"/>
    <mergeCell ref="B16:B17"/>
    <mergeCell ref="C16:C17"/>
    <mergeCell ref="D16:D17"/>
    <mergeCell ref="E16:E17"/>
    <mergeCell ref="F16:F17"/>
    <mergeCell ref="G16:G17"/>
    <mergeCell ref="A14:A15"/>
    <mergeCell ref="B14:B15"/>
    <mergeCell ref="C14:C15"/>
    <mergeCell ref="D14:D15"/>
    <mergeCell ref="E14:E15"/>
    <mergeCell ref="F14:F15"/>
    <mergeCell ref="H16:H17"/>
    <mergeCell ref="I16:I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A21:A22"/>
    <mergeCell ref="B21:B22"/>
    <mergeCell ref="C21:C22"/>
    <mergeCell ref="D21:D22"/>
    <mergeCell ref="E21:E22"/>
    <mergeCell ref="F21:F22"/>
    <mergeCell ref="G21:G22"/>
    <mergeCell ref="H21:H22"/>
    <mergeCell ref="I21:I22"/>
    <mergeCell ref="G24:G25"/>
    <mergeCell ref="H24:H25"/>
    <mergeCell ref="I24:I25"/>
    <mergeCell ref="A27:A28"/>
    <mergeCell ref="B27:B28"/>
    <mergeCell ref="C27:C28"/>
    <mergeCell ref="D27:D28"/>
    <mergeCell ref="E27:E28"/>
    <mergeCell ref="F27:F28"/>
    <mergeCell ref="G27:G28"/>
    <mergeCell ref="A24:A25"/>
    <mergeCell ref="B24:B25"/>
    <mergeCell ref="C24:C25"/>
    <mergeCell ref="D24:D25"/>
    <mergeCell ref="E24:E25"/>
    <mergeCell ref="F24:F25"/>
    <mergeCell ref="I29:I30"/>
    <mergeCell ref="J29:J30"/>
    <mergeCell ref="K29:K30"/>
    <mergeCell ref="L29:L30"/>
    <mergeCell ref="H27:H28"/>
    <mergeCell ref="I27:I28"/>
    <mergeCell ref="A29:A30"/>
    <mergeCell ref="B29:B30"/>
    <mergeCell ref="C29:C30"/>
    <mergeCell ref="D29:D30"/>
    <mergeCell ref="E29:E30"/>
    <mergeCell ref="F29:F30"/>
    <mergeCell ref="G29:G30"/>
    <mergeCell ref="H29:H30"/>
  </mergeCell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Amazon-1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Miguel Santiago G.</cp:lastModifiedBy>
  <dcterms:created xsi:type="dcterms:W3CDTF">2019-10-07T19:17:30Z</dcterms:created>
  <dcterms:modified xsi:type="dcterms:W3CDTF">2019-10-07T22:20:14Z</dcterms:modified>
</cp:coreProperties>
</file>