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entregable\"/>
    </mc:Choice>
  </mc:AlternateContent>
  <xr:revisionPtr revIDLastSave="0" documentId="13_ncr:1_{68859E18-1407-4F3D-8304-739FFB5A43FC}" xr6:coauthVersionLast="45" xr6:coauthVersionMax="45" xr10:uidLastSave="{00000000-0000-0000-0000-000000000000}"/>
  <bookViews>
    <workbookView xWindow="-120" yWindow="-120" windowWidth="19440" windowHeight="11640" activeTab="1" xr2:uid="{00000000-000D-0000-FFFF-FFFF00000000}"/>
  </bookViews>
  <sheets>
    <sheet name="importancia_ejer7" sheetId="5" r:id="rId1"/>
    <sheet name="Porcentajes" sheetId="1" r:id="rId2"/>
    <sheet name="sorted_nodes" sheetId="2" r:id="rId3"/>
  </sheets>
  <definedNames>
    <definedName name="_xlnm._FilterDatabase" localSheetId="1" hidden="1">Porcentajes!$A$1:$J$77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1" i="1" l="1"/>
  <c r="M30" i="1"/>
  <c r="E77" i="1" l="1"/>
  <c r="G64" i="1" s="1"/>
  <c r="C77" i="1"/>
  <c r="F12" i="1" s="1"/>
  <c r="G3" i="1" l="1"/>
  <c r="G12" i="1"/>
  <c r="I12" i="1" s="1"/>
  <c r="G54" i="1"/>
  <c r="G41" i="1"/>
  <c r="G13" i="1"/>
  <c r="G47" i="1"/>
  <c r="G23" i="1"/>
  <c r="G4" i="1"/>
  <c r="G28" i="1"/>
  <c r="G9" i="1"/>
  <c r="G67" i="1"/>
  <c r="G32" i="1"/>
  <c r="G42" i="1"/>
  <c r="G38" i="1"/>
  <c r="G72" i="1"/>
  <c r="G68" i="1"/>
  <c r="G65" i="1"/>
  <c r="G46" i="1"/>
  <c r="G7" i="1"/>
  <c r="G10" i="1"/>
  <c r="G40" i="1"/>
  <c r="G73" i="1"/>
  <c r="G16" i="1"/>
  <c r="G18" i="1"/>
  <c r="G56" i="1"/>
  <c r="G31" i="1"/>
  <c r="G36" i="1"/>
  <c r="G71" i="1"/>
  <c r="G34" i="1"/>
  <c r="G5" i="1"/>
  <c r="G57" i="1"/>
  <c r="G26" i="1"/>
  <c r="F13" i="1"/>
  <c r="F46" i="1"/>
  <c r="F9" i="1"/>
  <c r="F7" i="1"/>
  <c r="F3" i="1"/>
  <c r="F10" i="1"/>
  <c r="F67" i="1"/>
  <c r="F40" i="1"/>
  <c r="F47" i="1"/>
  <c r="F73" i="1"/>
  <c r="F32" i="1"/>
  <c r="F16" i="1"/>
  <c r="F18" i="1"/>
  <c r="F42" i="1"/>
  <c r="F56" i="1"/>
  <c r="F23" i="1"/>
  <c r="F31" i="1"/>
  <c r="F38" i="1"/>
  <c r="F36" i="1"/>
  <c r="F54" i="1"/>
  <c r="F71" i="1"/>
  <c r="F72" i="1"/>
  <c r="F34" i="1"/>
  <c r="F4" i="1"/>
  <c r="F5" i="1"/>
  <c r="F68" i="1"/>
  <c r="F57" i="1"/>
  <c r="F66" i="1"/>
  <c r="F60" i="1"/>
  <c r="F24" i="1"/>
  <c r="F63" i="1"/>
  <c r="F61" i="1"/>
  <c r="F27" i="1"/>
  <c r="F29" i="1"/>
  <c r="F59" i="1"/>
  <c r="F58" i="1"/>
  <c r="F55" i="1"/>
  <c r="G55" i="1"/>
  <c r="G58" i="1"/>
  <c r="G59" i="1"/>
  <c r="G29" i="1"/>
  <c r="G27" i="1"/>
  <c r="G61" i="1"/>
  <c r="G63" i="1"/>
  <c r="G24" i="1"/>
  <c r="G60" i="1"/>
  <c r="G66" i="1"/>
  <c r="F45" i="1"/>
  <c r="F11" i="1"/>
  <c r="F8" i="1"/>
  <c r="F6" i="1"/>
  <c r="F53" i="1"/>
  <c r="F52" i="1"/>
  <c r="F25" i="1"/>
  <c r="F50" i="1"/>
  <c r="F74" i="1"/>
  <c r="F44" i="1"/>
  <c r="F17" i="1"/>
  <c r="F15" i="1"/>
  <c r="F19" i="1"/>
  <c r="F20" i="1"/>
  <c r="F21" i="1"/>
  <c r="F22" i="1"/>
  <c r="F39" i="1"/>
  <c r="F75" i="1"/>
  <c r="F37" i="1"/>
  <c r="F33" i="1"/>
  <c r="F14" i="1"/>
  <c r="F76" i="1"/>
  <c r="F35" i="1"/>
  <c r="F30" i="1"/>
  <c r="F43" i="1"/>
  <c r="F70" i="1"/>
  <c r="F69" i="1"/>
  <c r="F2" i="1"/>
  <c r="F41" i="1"/>
  <c r="F51" i="1"/>
  <c r="F26" i="1"/>
  <c r="F49" i="1"/>
  <c r="F65" i="1"/>
  <c r="F48" i="1"/>
  <c r="F64" i="1"/>
  <c r="F62" i="1"/>
  <c r="F28" i="1"/>
  <c r="G45" i="1"/>
  <c r="G11" i="1"/>
  <c r="G8" i="1"/>
  <c r="G6" i="1"/>
  <c r="G53" i="1"/>
  <c r="G52" i="1"/>
  <c r="G25" i="1"/>
  <c r="G50" i="1"/>
  <c r="G74" i="1"/>
  <c r="G44" i="1"/>
  <c r="G17" i="1"/>
  <c r="G15" i="1"/>
  <c r="G19" i="1"/>
  <c r="G20" i="1"/>
  <c r="G21" i="1"/>
  <c r="G22" i="1"/>
  <c r="G39" i="1"/>
  <c r="G75" i="1"/>
  <c r="G37" i="1"/>
  <c r="G33" i="1"/>
  <c r="G14" i="1"/>
  <c r="G76" i="1"/>
  <c r="G35" i="1"/>
  <c r="G30" i="1"/>
  <c r="G43" i="1"/>
  <c r="G70" i="1"/>
  <c r="G69" i="1"/>
  <c r="G2" i="1"/>
  <c r="G51" i="1"/>
  <c r="G49" i="1"/>
  <c r="G48" i="1"/>
  <c r="G62" i="1"/>
  <c r="H12" i="1" l="1"/>
  <c r="G77" i="1"/>
  <c r="H62" i="1"/>
  <c r="I62" i="1"/>
  <c r="H48" i="1"/>
  <c r="I48" i="1"/>
  <c r="H49" i="1"/>
  <c r="I49" i="1"/>
  <c r="H51" i="1"/>
  <c r="I51" i="1"/>
  <c r="H2" i="1"/>
  <c r="I2" i="1"/>
  <c r="H70" i="1"/>
  <c r="I70" i="1"/>
  <c r="H30" i="1"/>
  <c r="I30" i="1"/>
  <c r="H76" i="1"/>
  <c r="I76" i="1"/>
  <c r="I33" i="1"/>
  <c r="H33" i="1"/>
  <c r="I75" i="1"/>
  <c r="H75" i="1"/>
  <c r="I22" i="1"/>
  <c r="H22" i="1"/>
  <c r="I20" i="1"/>
  <c r="H20" i="1"/>
  <c r="I15" i="1"/>
  <c r="H15" i="1"/>
  <c r="I44" i="1"/>
  <c r="H44" i="1"/>
  <c r="I50" i="1"/>
  <c r="H50" i="1"/>
  <c r="I52" i="1"/>
  <c r="H52" i="1"/>
  <c r="I6" i="1"/>
  <c r="H6" i="1"/>
  <c r="I11" i="1"/>
  <c r="H11" i="1"/>
  <c r="I55" i="1"/>
  <c r="H55" i="1"/>
  <c r="I59" i="1"/>
  <c r="H59" i="1"/>
  <c r="I27" i="1"/>
  <c r="H27" i="1"/>
  <c r="I63" i="1"/>
  <c r="H63" i="1"/>
  <c r="I60" i="1"/>
  <c r="H60" i="1"/>
  <c r="I57" i="1"/>
  <c r="H57" i="1"/>
  <c r="I5" i="1"/>
  <c r="H5" i="1"/>
  <c r="I34" i="1"/>
  <c r="H34" i="1"/>
  <c r="I71" i="1"/>
  <c r="H71" i="1"/>
  <c r="I36" i="1"/>
  <c r="H36" i="1"/>
  <c r="I31" i="1"/>
  <c r="H31" i="1"/>
  <c r="I56" i="1"/>
  <c r="H56" i="1"/>
  <c r="I18" i="1"/>
  <c r="H18" i="1"/>
  <c r="I32" i="1"/>
  <c r="H32" i="1"/>
  <c r="I47" i="1"/>
  <c r="H47" i="1"/>
  <c r="I67" i="1"/>
  <c r="H67" i="1"/>
  <c r="I3" i="1"/>
  <c r="H3" i="1"/>
  <c r="I9" i="1"/>
  <c r="H9" i="1"/>
  <c r="I13" i="1"/>
  <c r="H13" i="1"/>
  <c r="H28" i="1"/>
  <c r="I28" i="1"/>
  <c r="H64" i="1"/>
  <c r="I64" i="1"/>
  <c r="H65" i="1"/>
  <c r="I65" i="1"/>
  <c r="H26" i="1"/>
  <c r="I26" i="1"/>
  <c r="H41" i="1"/>
  <c r="I41" i="1"/>
  <c r="H69" i="1"/>
  <c r="I69" i="1"/>
  <c r="H43" i="1"/>
  <c r="I43" i="1"/>
  <c r="H35" i="1"/>
  <c r="I35" i="1"/>
  <c r="I14" i="1"/>
  <c r="H14" i="1"/>
  <c r="I37" i="1"/>
  <c r="H37" i="1"/>
  <c r="I39" i="1"/>
  <c r="H39" i="1"/>
  <c r="I21" i="1"/>
  <c r="H21" i="1"/>
  <c r="I19" i="1"/>
  <c r="H19" i="1"/>
  <c r="I17" i="1"/>
  <c r="H17" i="1"/>
  <c r="I74" i="1"/>
  <c r="H74" i="1"/>
  <c r="I25" i="1"/>
  <c r="H25" i="1"/>
  <c r="I53" i="1"/>
  <c r="H53" i="1"/>
  <c r="I8" i="1"/>
  <c r="H8" i="1"/>
  <c r="I45" i="1"/>
  <c r="F77" i="1"/>
  <c r="H45" i="1"/>
  <c r="I58" i="1"/>
  <c r="H58" i="1"/>
  <c r="I29" i="1"/>
  <c r="H29" i="1"/>
  <c r="I61" i="1"/>
  <c r="H61" i="1"/>
  <c r="I24" i="1"/>
  <c r="H24" i="1"/>
  <c r="I66" i="1"/>
  <c r="H66" i="1"/>
  <c r="I68" i="1"/>
  <c r="H68" i="1"/>
  <c r="I4" i="1"/>
  <c r="H4" i="1"/>
  <c r="I72" i="1"/>
  <c r="H72" i="1"/>
  <c r="I54" i="1"/>
  <c r="H54" i="1"/>
  <c r="I38" i="1"/>
  <c r="H38" i="1"/>
  <c r="I23" i="1"/>
  <c r="H23" i="1"/>
  <c r="I42" i="1"/>
  <c r="H42" i="1"/>
  <c r="I16" i="1"/>
  <c r="H16" i="1"/>
  <c r="I73" i="1"/>
  <c r="H73" i="1"/>
  <c r="I40" i="1"/>
  <c r="H40" i="1"/>
  <c r="I10" i="1"/>
  <c r="H10" i="1"/>
  <c r="I7" i="1"/>
  <c r="H7" i="1"/>
  <c r="I46" i="1"/>
  <c r="H46" i="1"/>
  <c r="N30" i="1" l="1"/>
  <c r="N31" i="1"/>
</calcChain>
</file>

<file path=xl/sharedStrings.xml><?xml version="1.0" encoding="utf-8"?>
<sst xmlns="http://schemas.openxmlformats.org/spreadsheetml/2006/main" count="23" uniqueCount="21">
  <si>
    <t>Number</t>
  </si>
  <si>
    <t>Label</t>
  </si>
  <si>
    <t>All Degree of N1 (75)</t>
  </si>
  <si>
    <t>Weighted All Degree of N1 (75)</t>
  </si>
  <si>
    <t>Hub Weights of N1 (75)</t>
  </si>
  <si>
    <t>Authority Weights of N1 (75)</t>
  </si>
  <si>
    <t>Partition</t>
  </si>
  <si>
    <t>Row Labels</t>
  </si>
  <si>
    <t>Grand Total</t>
  </si>
  <si>
    <t xml:space="preserve"> H&amp;A of N1 (75)</t>
  </si>
  <si>
    <t>PorDegree</t>
  </si>
  <si>
    <t>PorH&amp;A</t>
  </si>
  <si>
    <t>TOTAL</t>
  </si>
  <si>
    <t>Agregacion</t>
  </si>
  <si>
    <t>Dispersion</t>
  </si>
  <si>
    <t>(blank)</t>
  </si>
  <si>
    <t>Sum of Agregacion</t>
  </si>
  <si>
    <t>Average of Agregacion2</t>
  </si>
  <si>
    <t>Count of Agregacion2</t>
  </si>
  <si>
    <t>Importancia 32</t>
  </si>
  <si>
    <t>Importancia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</si>
</sst>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" refreshedDate="44259.022172453704" createdVersion="6" refreshedVersion="6" minRefreshableVersion="3" recordCount="76" xr:uid="{2B9962E3-9D42-40FB-9F4E-2683301B5D71}">
  <cacheSource type="worksheet">
    <worksheetSource ref="A1:J77" sheet="Porcentajes"/>
  </cacheSource>
  <cacheFields count="10">
    <cacheField name="Number" numFmtId="0">
      <sharedItems containsMixedTypes="1" containsNumber="1" containsInteger="1" minValue="1" maxValue="75"/>
    </cacheField>
    <cacheField name="Label" numFmtId="0">
      <sharedItems containsString="0" containsBlank="1" containsNumber="1" containsInteger="1" minValue="1" maxValue="77"/>
    </cacheField>
    <cacheField name="All Degree of N1 (75)" numFmtId="0">
      <sharedItems containsSemiMixedTypes="0" containsString="0" containsNumber="1" containsInteger="1" minValue="0" maxValue="484"/>
    </cacheField>
    <cacheField name="Weighted All Degree of N1 (75)" numFmtId="0">
      <sharedItems containsString="0" containsBlank="1" containsNumber="1" containsInteger="1" minValue="0" maxValue="148"/>
    </cacheField>
    <cacheField name=" H&amp;A of N1 (75)" numFmtId="0">
      <sharedItems containsSemiMixedTypes="0" containsString="0" containsNumber="1" minValue="0" maxValue="4.4230926714219994"/>
    </cacheField>
    <cacheField name="PorDegree" numFmtId="0">
      <sharedItems containsSemiMixedTypes="0" containsString="0" containsNumber="1" minValue="0" maxValue="1"/>
    </cacheField>
    <cacheField name="PorH&amp;A" numFmtId="0">
      <sharedItems containsSemiMixedTypes="0" containsString="0" containsNumber="1" minValue="0" maxValue="1.0000000000000004"/>
    </cacheField>
    <cacheField name="Agregacion" numFmtId="0">
      <sharedItems containsString="0" containsBlank="1" containsNumber="1" minValue="0" maxValue="9.1937137625723198E-2"/>
    </cacheField>
    <cacheField name="Dispersion" numFmtId="0">
      <sharedItems containsString="0" containsBlank="1" containsNumber="1" minValue="0" maxValue="6.1399553826504104E-2"/>
    </cacheField>
    <cacheField name="Partition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1"/>
    <n v="1"/>
    <n v="10"/>
    <n v="31"/>
    <n v="4.2858482000000003E-2"/>
    <n v="2.0661157024793389E-2"/>
    <n v="9.6897092563564217E-3"/>
    <n v="1.2981143586887511E-2"/>
    <n v="1.0971447768436967E-2"/>
    <x v="0"/>
  </r>
  <r>
    <n v="2"/>
    <n v="2"/>
    <n v="1"/>
    <n v="1"/>
    <n v="6.6165395999999996E-4"/>
    <n v="2.0661157024793389E-3"/>
    <n v="1.4959079746960897E-4"/>
    <n v="7.2454826897252794E-4"/>
    <n v="1.9165249050097299E-3"/>
    <x v="0"/>
  </r>
  <r>
    <n v="3"/>
    <n v="3"/>
    <n v="3"/>
    <n v="17"/>
    <n v="2.8811981E-2"/>
    <n v="6.1983471074380167E-3"/>
    <n v="6.5139899026210347E-3"/>
    <n v="6.4192970640661292E-3"/>
    <n v="3.1564279518301805E-4"/>
    <x v="0"/>
  </r>
  <r>
    <n v="4"/>
    <n v="4"/>
    <n v="3"/>
    <n v="19"/>
    <n v="3.0023103999999998E-2"/>
    <n v="6.1983471074380167E-3"/>
    <n v="6.7878080407362887E-3"/>
    <n v="6.6109697607468071E-3"/>
    <n v="5.8946093329827198E-4"/>
    <x v="0"/>
  </r>
  <r>
    <n v="5"/>
    <n v="5"/>
    <n v="1"/>
    <n v="1"/>
    <n v="6.6165395999999996E-4"/>
    <n v="2.0661157024793389E-3"/>
    <n v="1.4959079746960897E-4"/>
    <n v="7.2454826897252794E-4"/>
    <n v="1.9165249050097299E-3"/>
    <x v="0"/>
  </r>
  <r>
    <n v="6"/>
    <n v="6"/>
    <n v="1"/>
    <n v="1"/>
    <n v="6.6165395999999996E-4"/>
    <n v="2.0661157024793389E-3"/>
    <n v="1.4959079746960897E-4"/>
    <n v="7.2454826897252794E-4"/>
    <n v="1.9165249050097299E-3"/>
    <x v="0"/>
  </r>
  <r>
    <n v="7"/>
    <n v="7"/>
    <n v="1"/>
    <n v="1"/>
    <n v="6.6165395999999996E-4"/>
    <n v="2.0661157024793389E-3"/>
    <n v="1.4959079746960897E-4"/>
    <n v="7.2454826897252794E-4"/>
    <n v="1.9165249050097299E-3"/>
    <x v="0"/>
  </r>
  <r>
    <n v="8"/>
    <n v="8"/>
    <n v="1"/>
    <n v="1"/>
    <n v="6.6165395999999996E-4"/>
    <n v="2.0661157024793389E-3"/>
    <n v="1.4959079746960897E-4"/>
    <n v="7.2454826897252794E-4"/>
    <n v="1.9165249050097299E-3"/>
    <x v="0"/>
  </r>
  <r>
    <n v="9"/>
    <n v="9"/>
    <n v="1"/>
    <n v="2"/>
    <n v="1.323308E-3"/>
    <n v="2.0661157024793389E-3"/>
    <n v="2.9918161302611005E-4"/>
    <n v="8.2926183986207873E-4"/>
    <n v="1.7669340894532288E-3"/>
    <x v="0"/>
  </r>
  <r>
    <n v="10"/>
    <n v="10"/>
    <n v="1"/>
    <n v="1"/>
    <n v="6.6165395999999996E-4"/>
    <n v="2.0661157024793389E-3"/>
    <n v="1.4959079746960897E-4"/>
    <n v="7.2454826897252794E-4"/>
    <n v="1.9165249050097299E-3"/>
    <x v="0"/>
  </r>
  <r>
    <n v="11"/>
    <n v="11"/>
    <n v="1"/>
    <n v="1"/>
    <n v="6.9125829999999999E-3"/>
    <n v="2.0661157024793389E-3"/>
    <n v="1.562839287691805E-3"/>
    <n v="1.7138222121280649E-3"/>
    <n v="5.0327641478753395E-4"/>
    <x v="1"/>
  </r>
  <r>
    <n v="12"/>
    <n v="12"/>
    <n v="34"/>
    <n v="148"/>
    <n v="0.44776077600000003"/>
    <n v="7.0247933884297523E-2"/>
    <n v="0.10123251065776279"/>
    <n v="9.1937137625723198E-2"/>
    <n v="3.0984576773465264E-2"/>
    <x v="1"/>
  </r>
  <r>
    <n v="13"/>
    <n v="13"/>
    <n v="2"/>
    <n v="3"/>
    <n v="9.5792480000000003E-3"/>
    <n v="4.1322314049586778E-3"/>
    <n v="2.1657353149963114E-3"/>
    <n v="2.7556841419850214E-3"/>
    <n v="1.9664960899623664E-3"/>
    <x v="2"/>
  </r>
  <r>
    <n v="14"/>
    <n v="14"/>
    <n v="1"/>
    <n v="1"/>
    <n v="6.9125829999999999E-3"/>
    <n v="2.0661157024793389E-3"/>
    <n v="1.562839287691805E-3"/>
    <n v="1.7138222121280649E-3"/>
    <n v="5.0327641478753395E-4"/>
    <x v="1"/>
  </r>
  <r>
    <n v="15"/>
    <n v="15"/>
    <n v="1"/>
    <n v="1"/>
    <n v="6.9125829999999999E-3"/>
    <n v="2.0661157024793389E-3"/>
    <n v="1.562839287691805E-3"/>
    <n v="1.7138222121280649E-3"/>
    <n v="5.0327641478753395E-4"/>
    <x v="1"/>
  </r>
  <r>
    <n v="16"/>
    <n v="16"/>
    <n v="1"/>
    <n v="1"/>
    <n v="6.9125829999999999E-3"/>
    <n v="2.0661157024793389E-3"/>
    <n v="1.562839287691805E-3"/>
    <n v="1.7138222121280649E-3"/>
    <n v="5.0327641478753395E-4"/>
    <x v="1"/>
  </r>
  <r>
    <n v="17"/>
    <n v="17"/>
    <n v="9"/>
    <n v="26"/>
    <n v="1.8732216999999999E-2"/>
    <n v="1.859504132231405E-2"/>
    <n v="4.2350948513990095E-3"/>
    <n v="8.5430787926735214E-3"/>
    <n v="1.4359946470915042E-2"/>
    <x v="2"/>
  </r>
  <r>
    <n v="18"/>
    <n v="18"/>
    <n v="7"/>
    <n v="24"/>
    <n v="7.2184959999999996E-3"/>
    <n v="1.4462809917355372E-2"/>
    <n v="1.6320019805687893E-3"/>
    <n v="5.4812443616047641E-3"/>
    <n v="1.2830807936786584E-2"/>
    <x v="2"/>
  </r>
  <r>
    <n v="19"/>
    <n v="19"/>
    <n v="7"/>
    <n v="24"/>
    <n v="7.2184959999999996E-3"/>
    <n v="1.4462809917355372E-2"/>
    <n v="1.6320019805687893E-3"/>
    <n v="5.4812443616047641E-3"/>
    <n v="1.2830807936786584E-2"/>
    <x v="2"/>
  </r>
  <r>
    <n v="20"/>
    <n v="20"/>
    <n v="7"/>
    <n v="25"/>
    <n v="7.3417780000000002E-3"/>
    <n v="1.4462809917355372E-2"/>
    <n v="1.6598743335033176E-3"/>
    <n v="5.5007550086589342E-3"/>
    <n v="1.2802935583852055E-2"/>
    <x v="2"/>
  </r>
  <r>
    <n v="21"/>
    <n v="21"/>
    <n v="7"/>
    <n v="26"/>
    <n v="8.4787419999999992E-3"/>
    <n v="1.4462809917355372E-2"/>
    <n v="1.9169261487062923E-3"/>
    <n v="5.6806912793010162E-3"/>
    <n v="1.2545883768649079E-2"/>
    <x v="2"/>
  </r>
  <r>
    <n v="22"/>
    <n v="22"/>
    <n v="7"/>
    <n v="25"/>
    <n v="8.3735200000000006E-3"/>
    <n v="1.4462809917355372E-2"/>
    <n v="1.8931369116686313E-3"/>
    <n v="5.6640388133746538E-3"/>
    <n v="1.2569673005686741E-2"/>
    <x v="2"/>
  </r>
  <r>
    <n v="23"/>
    <n v="23"/>
    <n v="7"/>
    <n v="24"/>
    <n v="8.250238E-3"/>
    <n v="1.4462809917355372E-2"/>
    <n v="1.865264558734103E-3"/>
    <n v="5.6445281663204836E-3"/>
    <n v="1.259754535862127E-2"/>
    <x v="2"/>
  </r>
  <r>
    <n v="24"/>
    <n v="24"/>
    <n v="14"/>
    <n v="46"/>
    <n v="8.6366307000000003E-2"/>
    <n v="2.8925619834710745E-2"/>
    <n v="1.9526225972614254E-2"/>
    <n v="2.2346044131243199E-2"/>
    <n v="9.3993938620964904E-3"/>
    <x v="2"/>
  </r>
  <r>
    <n v="25"/>
    <n v="25"/>
    <n v="11"/>
    <n v="34"/>
    <n v="0.110895569"/>
    <n v="2.2727272727272728E-2"/>
    <n v="2.5071952418385054E-2"/>
    <n v="2.4368548511051354E-2"/>
    <n v="2.3446796911123259E-3"/>
    <x v="3"/>
  </r>
  <r>
    <n v="26"/>
    <n v="26"/>
    <n v="16"/>
    <n v="61"/>
    <n v="0.153369482"/>
    <n v="3.3057851239669422E-2"/>
    <n v="3.4674715949528721E-2"/>
    <n v="3.4189656536570932E-2"/>
    <n v="1.6168647098592989E-3"/>
    <x v="3"/>
  </r>
  <r>
    <n v="27"/>
    <n v="27"/>
    <n v="11"/>
    <n v="68"/>
    <n v="0.37210074999999998"/>
    <n v="2.2727272727272728E-2"/>
    <n v="8.4126826553776832E-2"/>
    <n v="6.570696040582559E-2"/>
    <n v="6.1399553826504104E-2"/>
    <x v="1"/>
  </r>
  <r>
    <n v="28"/>
    <n v="28"/>
    <n v="15"/>
    <n v="45"/>
    <n v="0.17872872100000001"/>
    <n v="3.0991735537190084E-2"/>
    <n v="4.0408088701098757E-2"/>
    <n v="3.7583182751926153E-2"/>
    <n v="9.4163531639086737E-3"/>
    <x v="1"/>
  </r>
  <r>
    <n v="29"/>
    <n v="31"/>
    <n v="2"/>
    <n v="3"/>
    <n v="2.14321E-3"/>
    <n v="4.1322314049586778E-3"/>
    <n v="4.8455010084854722E-4"/>
    <n v="1.5788544920815864E-3"/>
    <n v="3.6476813041101306E-3"/>
    <x v="2"/>
  </r>
  <r>
    <n v="30"/>
    <n v="32"/>
    <n v="4"/>
    <n v="8"/>
    <n v="2.6229822999999999E-2"/>
    <n v="8.2644628099173556E-3"/>
    <n v="5.9301997377249746E-3"/>
    <n v="6.6304786593826895E-3"/>
    <n v="2.334263072192381E-3"/>
    <x v="2"/>
  </r>
  <r>
    <n v="31"/>
    <n v="33"/>
    <n v="1"/>
    <n v="1"/>
    <n v="6.9125829999999999E-3"/>
    <n v="2.0661157024793389E-3"/>
    <n v="1.562839287691805E-3"/>
    <n v="1.7138222121280649E-3"/>
    <n v="5.0327641478753395E-4"/>
    <x v="1"/>
  </r>
  <r>
    <n v="32"/>
    <n v="34"/>
    <n v="2"/>
    <n v="3"/>
    <n v="1.6584400999999999E-2"/>
    <n v="4.1322314049586778E-3"/>
    <n v="3.7495033977364548E-3"/>
    <n v="3.8643217999031216E-3"/>
    <n v="3.8272800722222297E-4"/>
    <x v="1"/>
  </r>
  <r>
    <n v="33"/>
    <n v="35"/>
    <n v="5"/>
    <n v="12"/>
    <n v="2.3325130999999999E-2"/>
    <n v="1.0330578512396695E-2"/>
    <n v="5.2734891020271343E-3"/>
    <n v="6.7906159251380025E-3"/>
    <n v="5.0570894103695602E-3"/>
    <x v="4"/>
  </r>
  <r>
    <n v="34"/>
    <n v="36"/>
    <n v="5"/>
    <n v="12"/>
    <n v="2.3325130999999999E-2"/>
    <n v="1.0330578512396695E-2"/>
    <n v="5.2734891020271343E-3"/>
    <n v="6.7906159251380025E-3"/>
    <n v="5.0570894103695602E-3"/>
    <x v="4"/>
  </r>
  <r>
    <n v="35"/>
    <n v="37"/>
    <n v="5"/>
    <n v="10"/>
    <n v="1.6270278999999999E-2"/>
    <n v="1.0330578512396695E-2"/>
    <n v="3.6784847636414536E-3"/>
    <n v="5.6741128882680254E-3"/>
    <n v="6.6520937487552414E-3"/>
    <x v="4"/>
  </r>
  <r>
    <n v="36"/>
    <n v="38"/>
    <n v="5"/>
    <n v="10"/>
    <n v="1.6270278999999999E-2"/>
    <n v="1.0330578512396695E-2"/>
    <n v="3.6784847636414536E-3"/>
    <n v="5.6741128882680254E-3"/>
    <n v="6.6520937487552414E-3"/>
    <x v="4"/>
  </r>
  <r>
    <n v="37"/>
    <n v="39"/>
    <n v="5"/>
    <n v="10"/>
    <n v="1.6270278999999999E-2"/>
    <n v="1.0330578512396695E-2"/>
    <n v="3.6784847636414536E-3"/>
    <n v="5.6741128882680254E-3"/>
    <n v="6.6520937487552414E-3"/>
    <x v="4"/>
  </r>
  <r>
    <n v="38"/>
    <n v="40"/>
    <n v="3"/>
    <n v="3"/>
    <n v="8.8694629999999993E-3"/>
    <n v="6.1983471074380167E-3"/>
    <n v="2.0052627559233385E-3"/>
    <n v="3.2631880613777416E-3"/>
    <n v="4.1930843515146782E-3"/>
    <x v="1"/>
  </r>
  <r>
    <n v="39"/>
    <n v="41"/>
    <n v="1"/>
    <n v="1"/>
    <n v="2.3677350000000002E-3"/>
    <n v="2.0661157024793389E-3"/>
    <n v="5.3531209402374715E-4"/>
    <n v="9.9455317656042472E-4"/>
    <n v="1.5308036084555918E-3"/>
    <x v="3"/>
  </r>
  <r>
    <n v="40"/>
    <n v="42"/>
    <n v="11"/>
    <n v="19"/>
    <n v="5.0373361999999998E-2"/>
    <n v="2.2727272727272728E-2"/>
    <n v="1.1388719554864141E-2"/>
    <n v="1.4790285506586717E-2"/>
    <n v="1.1338553172408587E-2"/>
    <x v="3"/>
  </r>
  <r>
    <n v="41"/>
    <n v="43"/>
    <n v="3"/>
    <n v="5"/>
    <n v="8.002828E-3"/>
    <n v="6.1983471074380167E-3"/>
    <n v="1.8093285839808407E-3"/>
    <n v="3.1260341410179935E-3"/>
    <n v="4.3890185234571758E-3"/>
    <x v="3"/>
  </r>
  <r>
    <n v="42"/>
    <n v="44"/>
    <n v="3"/>
    <n v="5"/>
    <n v="2.9241517000000002E-2"/>
    <n v="6.1983471074380167E-3"/>
    <n v="6.6111020438102235E-3"/>
    <n v="6.4872755628985609E-3"/>
    <n v="4.1275493637220675E-4"/>
    <x v="1"/>
  </r>
  <r>
    <n v="43"/>
    <n v="45"/>
    <n v="1"/>
    <n v="1"/>
    <n v="6.9125829999999999E-3"/>
    <n v="2.0661157024793389E-3"/>
    <n v="1.562839287691805E-3"/>
    <n v="1.7138222121280649E-3"/>
    <n v="5.0327641478753395E-4"/>
    <x v="1"/>
  </r>
  <r>
    <n v="44"/>
    <n v="46"/>
    <n v="0"/>
    <n v="0"/>
    <n v="0"/>
    <n v="0"/>
    <n v="0"/>
    <n v="0"/>
    <n v="0"/>
    <x v="5"/>
  </r>
  <r>
    <n v="45"/>
    <n v="47"/>
    <n v="1"/>
    <n v="1"/>
    <n v="7.9340661999999993E-5"/>
    <n v="2.0661157024793389E-3"/>
    <n v="1.7937824932456686E-5"/>
    <n v="6.3239118819652135E-4"/>
    <n v="2.0481778775468824E-3"/>
    <x v="6"/>
  </r>
  <r>
    <n v="46"/>
    <n v="48"/>
    <n v="2"/>
    <n v="3"/>
    <n v="5.1392640000000002E-3"/>
    <n v="4.1322314049586778E-3"/>
    <n v="1.1619164195236624E-3"/>
    <n v="2.0530109151541669E-3"/>
    <n v="2.9703149854350156E-3"/>
    <x v="6"/>
  </r>
  <r>
    <n v="47"/>
    <n v="49"/>
    <n v="22"/>
    <n v="56"/>
    <n v="0.166407419"/>
    <n v="4.5454545454545456E-2"/>
    <n v="3.7622412949919262E-2"/>
    <n v="3.9972052701307118E-2"/>
    <n v="7.8321325046261936E-3"/>
    <x v="6"/>
  </r>
  <r>
    <n v="48"/>
    <n v="50"/>
    <n v="7"/>
    <n v="29"/>
    <n v="0.12058564099999999"/>
    <n v="1.4462809917355372E-2"/>
    <n v="2.7262743505039967E-2"/>
    <n v="2.3422763428734589E-2"/>
    <n v="1.2799933587684595E-2"/>
    <x v="1"/>
  </r>
  <r>
    <n v="49"/>
    <n v="51"/>
    <n v="2"/>
    <n v="2"/>
    <n v="3.5736330000000001E-3"/>
    <n v="4.1322314049586778E-3"/>
    <n v="8.0794893199718945E-4"/>
    <n v="1.8052336738856359E-3"/>
    <n v="3.3242824729614881E-3"/>
    <x v="3"/>
  </r>
  <r>
    <n v="50"/>
    <n v="52"/>
    <n v="7"/>
    <n v="23"/>
    <n v="8.1503498999999993E-2"/>
    <n v="1.4462809917355372E-2"/>
    <n v="1.8426812426201568E-2"/>
    <n v="1.7237611673547707E-2"/>
    <n v="3.9640025088461955E-3"/>
    <x v="1"/>
  </r>
  <r>
    <n v="51"/>
    <n v="53"/>
    <n v="2"/>
    <n v="2"/>
    <n v="1.3951879999999999E-3"/>
    <n v="4.1322314049586778E-3"/>
    <n v="3.1543268559902339E-4"/>
    <n v="1.4604723014069198E-3"/>
    <n v="3.8167987193596545E-3"/>
    <x v="1"/>
  </r>
  <r>
    <n v="52"/>
    <n v="54"/>
    <n v="1"/>
    <n v="1"/>
    <n v="1.25826E-3"/>
    <n v="2.0661157024793389E-3"/>
    <n v="2.8447516104053872E-4"/>
    <n v="8.1896732347217882E-4"/>
    <n v="1.7816405414388002E-3"/>
    <x v="1"/>
  </r>
  <r>
    <n v="53"/>
    <n v="55"/>
    <n v="4"/>
    <n v="5"/>
    <n v="1.6602858000000002E-2"/>
    <n v="8.2644628099173556E-3"/>
    <n v="3.7536762698354852E-3"/>
    <n v="5.1069122318600467E-3"/>
    <n v="4.5107865400818709E-3"/>
    <x v="1"/>
  </r>
  <r>
    <n v="54"/>
    <n v="56"/>
    <n v="19"/>
    <n v="104"/>
    <n v="0.41975243400000001"/>
    <n v="3.9256198347107439E-2"/>
    <n v="9.4900212403881648E-2"/>
    <n v="7.8207008186849392E-2"/>
    <n v="5.5644014056774209E-2"/>
    <x v="1"/>
  </r>
  <r>
    <n v="55"/>
    <n v="57"/>
    <n v="2"/>
    <n v="2"/>
    <n v="8.3418039999999995E-3"/>
    <n v="4.1322314049586778E-3"/>
    <n v="1.8859663632862923E-3"/>
    <n v="2.5598458757880079E-3"/>
    <n v="2.2462650416723855E-3"/>
    <x v="1"/>
  </r>
  <r>
    <n v="56"/>
    <n v="58"/>
    <n v="11"/>
    <n v="16"/>
    <n v="4.2196736999999998E-2"/>
    <n v="2.2727272727272728E-2"/>
    <n v="9.5400978760035761E-3"/>
    <n v="1.3496250331384321E-2"/>
    <n v="1.3187174851269152E-2"/>
    <x v="6"/>
  </r>
  <r>
    <n v="57"/>
    <n v="59"/>
    <n v="15"/>
    <n v="91"/>
    <n v="0.31069685400000002"/>
    <n v="3.0991735537190084E-2"/>
    <n v="7.024425601738811E-2"/>
    <n v="5.8468499873328694E-2"/>
    <n v="3.9252520480198026E-2"/>
    <x v="6"/>
  </r>
  <r>
    <n v="58"/>
    <n v="60"/>
    <n v="11"/>
    <n v="68"/>
    <n v="0.24193787999999999"/>
    <n v="2.2727272727272728E-2"/>
    <n v="5.4698804201680523E-2"/>
    <n v="4.5107344759358181E-2"/>
    <n v="3.1971531474407795E-2"/>
    <x v="6"/>
  </r>
  <r>
    <n v="59"/>
    <n v="61"/>
    <n v="9"/>
    <n v="19"/>
    <n v="6.1918146E-2"/>
    <n v="1.859504132231405E-2"/>
    <n v="1.3998835339819743E-2"/>
    <n v="1.5377697134568035E-2"/>
    <n v="4.5962059824943072E-3"/>
    <x v="6"/>
  </r>
  <r>
    <n v="60"/>
    <n v="62"/>
    <n v="11"/>
    <n v="38"/>
    <n v="0.12569545800000001"/>
    <n v="2.2727272727272728E-2"/>
    <n v="2.8418002365659147E-2"/>
    <n v="2.671078347414322E-2"/>
    <n v="5.6907296383864187E-3"/>
    <x v="6"/>
  </r>
  <r>
    <n v="61"/>
    <n v="63"/>
    <n v="13"/>
    <n v="84"/>
    <n v="0.287822364"/>
    <n v="2.6859504132231406E-2"/>
    <n v="6.5072650604778473E-2"/>
    <n v="5.3608706663014351E-2"/>
    <n v="3.8213146472547067E-2"/>
    <x v="6"/>
  </r>
  <r>
    <n v="62"/>
    <n v="64"/>
    <n v="12"/>
    <n v="39"/>
    <n v="0.11815405499999999"/>
    <n v="2.4793388429752067E-2"/>
    <n v="2.6712995584154048E-2"/>
    <n v="2.6137113437833454E-2"/>
    <n v="1.919607154401981E-3"/>
    <x v="6"/>
  </r>
  <r>
    <n v="63"/>
    <n v="65"/>
    <n v="13"/>
    <n v="66"/>
    <n v="0.22553530599999999"/>
    <n v="2.6859504132231406E-2"/>
    <n v="5.0990409370620687E-2"/>
    <n v="4.3751137799103897E-2"/>
    <n v="2.4130905238389282E-2"/>
    <x v="6"/>
  </r>
  <r>
    <n v="64"/>
    <n v="66"/>
    <n v="12"/>
    <n v="43"/>
    <n v="0.13312763699999999"/>
    <n v="2.4793388429752067E-2"/>
    <n v="3.0098315113348102E-2"/>
    <n v="2.850683710826929E-2"/>
    <n v="5.3049266835960354E-3"/>
    <x v="6"/>
  </r>
  <r>
    <n v="65"/>
    <n v="67"/>
    <n v="10"/>
    <n v="16"/>
    <n v="4.9164877000000003E-2"/>
    <n v="2.0661157024793389E-2"/>
    <n v="1.1115497832016659E-2"/>
    <n v="1.3979195589849678E-2"/>
    <n v="9.5456591927767301E-3"/>
    <x v="6"/>
  </r>
  <r>
    <n v="66"/>
    <n v="68"/>
    <n v="1"/>
    <n v="3"/>
    <n v="1.9543170000000001E-3"/>
    <n v="2.0661157024793389E-3"/>
    <n v="4.418440094251288E-4"/>
    <n v="9.2912551734139178E-4"/>
    <n v="1.62427169305421E-3"/>
    <x v="6"/>
  </r>
  <r>
    <n v="67"/>
    <n v="69"/>
    <n v="10"/>
    <n v="25"/>
    <n v="3.3294464000000003E-2"/>
    <n v="2.0661157024793389E-2"/>
    <n v="7.5274172334481113E-3"/>
    <n v="1.1467539170851694E-2"/>
    <n v="1.3133739791345278E-2"/>
    <x v="3"/>
  </r>
  <r>
    <n v="68"/>
    <n v="70"/>
    <n v="10"/>
    <n v="27"/>
    <n v="3.7986789E-2"/>
    <n v="2.0661157024793389E-2"/>
    <n v="8.5882869344872815E-3"/>
    <n v="1.2210147961579113E-2"/>
    <n v="1.2072870090306108E-2"/>
    <x v="3"/>
  </r>
  <r>
    <n v="69"/>
    <n v="71"/>
    <n v="10"/>
    <n v="20"/>
    <n v="3.1635238000000003E-2"/>
    <n v="2.0661157024793389E-2"/>
    <n v="7.1522892125679685E-3"/>
    <n v="1.1204949556235595E-2"/>
    <n v="1.350886781222542E-2"/>
    <x v="3"/>
  </r>
  <r>
    <n v="70"/>
    <n v="72"/>
    <n v="9"/>
    <n v="12"/>
    <n v="1.8788226000000002E-2"/>
    <n v="1.859504132231405E-2"/>
    <n v="4.2477577106607833E-3"/>
    <n v="8.5519427941567628E-3"/>
    <n v="1.4347283611653267E-2"/>
    <x v="3"/>
  </r>
  <r>
    <n v="71"/>
    <n v="73"/>
    <n v="3"/>
    <n v="4"/>
    <n v="2.1160885000000001E-2"/>
    <n v="6.1983471074380167E-3"/>
    <n v="4.7841830528947285E-3"/>
    <n v="5.2084322692577149E-3"/>
    <n v="1.4141640545432882E-3"/>
    <x v="1"/>
  </r>
  <r>
    <n v="72"/>
    <n v="74"/>
    <n v="2"/>
    <n v="5"/>
    <n v="5.3875609999999999E-3"/>
    <n v="4.1322314049586778E-3"/>
    <n v="1.2180529326933432E-3"/>
    <n v="2.0923064743729436E-3"/>
    <n v="2.9141784722653344E-3"/>
    <x v="6"/>
  </r>
  <r>
    <n v="73"/>
    <n v="75"/>
    <n v="2"/>
    <n v="5"/>
    <n v="5.3875609999999999E-3"/>
    <n v="4.1322314049586778E-3"/>
    <n v="1.2180529326933432E-3"/>
    <n v="2.0923064743729436E-3"/>
    <n v="2.9141784722653344E-3"/>
    <x v="6"/>
  </r>
  <r>
    <n v="74"/>
    <n v="76"/>
    <n v="7"/>
    <n v="13"/>
    <n v="1.4529683E-2"/>
    <n v="1.4462809917355372E-2"/>
    <n v="3.284960112610254E-3"/>
    <n v="6.6383150540337893E-3"/>
    <n v="1.1177849804745118E-2"/>
    <x v="3"/>
  </r>
  <r>
    <n v="75"/>
    <n v="77"/>
    <n v="7"/>
    <n v="7"/>
    <n v="1.9929217999999999E-2"/>
    <n v="1.4462809917355372E-2"/>
    <n v="4.5057202008821733E-3"/>
    <n v="7.4928471158241328E-3"/>
    <n v="9.957089716473199E-3"/>
    <x v="6"/>
  </r>
  <r>
    <s v="TOTAL"/>
    <m/>
    <n v="484"/>
    <m/>
    <n v="4.4230926714219994"/>
    <n v="1"/>
    <n v="1.0000000000000004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AFFA5-16D9-4CA9-9B48-67CEA777F60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regacion" fld="7" baseField="0" baseItem="0"/>
    <dataField name="Average of Agregacion2" fld="7" subtotal="average" baseField="9" baseItem="0"/>
    <dataField name="Count of Agregacion2" fld="7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CA54-43DB-4261-8B66-50B8AF50BC30}">
  <dimension ref="A3:D12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2.28515625" bestFit="1" customWidth="1"/>
    <col min="4" max="4" width="20.140625" bestFit="1" customWidth="1"/>
  </cols>
  <sheetData>
    <row r="3" spans="1:4" x14ac:dyDescent="0.25">
      <c r="A3" s="2" t="s">
        <v>7</v>
      </c>
      <c r="B3" t="s">
        <v>16</v>
      </c>
      <c r="C3" t="s">
        <v>17</v>
      </c>
      <c r="D3" t="s">
        <v>18</v>
      </c>
    </row>
    <row r="4" spans="1:4" x14ac:dyDescent="0.25">
      <c r="A4" s="3">
        <v>1</v>
      </c>
      <c r="B4" s="4">
        <v>3.1187961865397688E-2</v>
      </c>
      <c r="C4" s="4">
        <v>3.1187961865397689E-3</v>
      </c>
      <c r="D4" s="4">
        <v>10</v>
      </c>
    </row>
    <row r="5" spans="1:4" x14ac:dyDescent="0.25">
      <c r="A5" s="3">
        <v>2</v>
      </c>
      <c r="B5" s="4">
        <v>0.35314701277133936</v>
      </c>
      <c r="C5" s="4">
        <v>1.7657350638566969E-2</v>
      </c>
      <c r="D5" s="4">
        <v>20</v>
      </c>
    </row>
    <row r="6" spans="1:4" x14ac:dyDescent="0.25">
      <c r="A6" s="3">
        <v>3</v>
      </c>
      <c r="B6" s="4">
        <v>7.5306642208230634E-2</v>
      </c>
      <c r="C6" s="4">
        <v>6.8460583825664216E-3</v>
      </c>
      <c r="D6" s="4">
        <v>11</v>
      </c>
    </row>
    <row r="7" spans="1:4" x14ac:dyDescent="0.25">
      <c r="A7" s="3">
        <v>4</v>
      </c>
      <c r="B7" s="4">
        <v>0.12934720608253</v>
      </c>
      <c r="C7" s="4">
        <v>1.1758836916593636E-2</v>
      </c>
      <c r="D7" s="4">
        <v>11</v>
      </c>
    </row>
    <row r="8" spans="1:4" x14ac:dyDescent="0.25">
      <c r="A8" s="3">
        <v>5</v>
      </c>
      <c r="B8" s="4">
        <v>3.0603570515080079E-2</v>
      </c>
      <c r="C8" s="4">
        <v>6.120714103016016E-3</v>
      </c>
      <c r="D8" s="4">
        <v>5</v>
      </c>
    </row>
    <row r="9" spans="1:4" x14ac:dyDescent="0.25">
      <c r="A9" s="3">
        <v>6</v>
      </c>
      <c r="B9" s="4">
        <v>0</v>
      </c>
      <c r="C9" s="4">
        <v>0</v>
      </c>
      <c r="D9" s="4">
        <v>1</v>
      </c>
    </row>
    <row r="10" spans="1:4" x14ac:dyDescent="0.25">
      <c r="A10" s="3">
        <v>7</v>
      </c>
      <c r="B10" s="4">
        <v>0.38040760655742223</v>
      </c>
      <c r="C10" s="4">
        <v>2.2376918032789544E-2</v>
      </c>
      <c r="D10" s="4">
        <v>17</v>
      </c>
    </row>
    <row r="11" spans="1:4" x14ac:dyDescent="0.25">
      <c r="A11" s="3" t="s">
        <v>15</v>
      </c>
      <c r="B11" s="4"/>
      <c r="C11" s="4"/>
      <c r="D11" s="4"/>
    </row>
    <row r="12" spans="1:4" x14ac:dyDescent="0.25">
      <c r="A12" s="3" t="s">
        <v>8</v>
      </c>
      <c r="B12" s="4">
        <v>0.99999999999999989</v>
      </c>
      <c r="C12" s="4">
        <v>1.3333333333333332E-2</v>
      </c>
      <c r="D12" s="4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7"/>
  <sheetViews>
    <sheetView tabSelected="1" workbookViewId="0">
      <selection activeCell="M78" sqref="M78"/>
    </sheetView>
  </sheetViews>
  <sheetFormatPr defaultRowHeight="15" x14ac:dyDescent="0.25"/>
  <cols>
    <col min="3" max="3" width="12.28515625" customWidth="1"/>
    <col min="4" max="4" width="12" customWidth="1"/>
    <col min="5" max="5" width="15.5703125" customWidth="1"/>
    <col min="8" max="9" width="12" bestFit="1" customWidth="1"/>
    <col min="12" max="12" width="13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13</v>
      </c>
      <c r="I1" t="s">
        <v>14</v>
      </c>
      <c r="J1" t="s">
        <v>6</v>
      </c>
    </row>
    <row r="2" spans="1:10" hidden="1" x14ac:dyDescent="0.25">
      <c r="A2">
        <v>1</v>
      </c>
      <c r="B2">
        <v>1</v>
      </c>
      <c r="C2">
        <v>10</v>
      </c>
      <c r="D2">
        <v>31</v>
      </c>
      <c r="E2">
        <v>4.2858482000000003E-2</v>
      </c>
      <c r="F2">
        <f t="shared" ref="F2:F33" si="0">C2/$C$77</f>
        <v>2.0661157024793389E-2</v>
      </c>
      <c r="G2">
        <f t="shared" ref="G2:G33" si="1">E2/$E$77</f>
        <v>9.6897092563564199E-3</v>
      </c>
      <c r="H2">
        <f t="shared" ref="H2:H33" si="2">0.3*F2+G2*0.7</f>
        <v>1.2981143586887511E-2</v>
      </c>
      <c r="I2">
        <f t="shared" ref="I2:I33" si="3">MAX(F2:G2)-MIN(F2:G2)</f>
        <v>1.0971447768436969E-2</v>
      </c>
      <c r="J2">
        <v>1</v>
      </c>
    </row>
    <row r="3" spans="1:10" hidden="1" x14ac:dyDescent="0.25">
      <c r="A3">
        <v>2</v>
      </c>
      <c r="B3">
        <v>2</v>
      </c>
      <c r="C3">
        <v>1</v>
      </c>
      <c r="D3">
        <v>1</v>
      </c>
      <c r="E3" s="1">
        <v>6.6165395999999996E-4</v>
      </c>
      <c r="F3">
        <f t="shared" si="0"/>
        <v>2.0661157024793389E-3</v>
      </c>
      <c r="G3">
        <f t="shared" si="1"/>
        <v>1.4959079746960894E-4</v>
      </c>
      <c r="H3">
        <f t="shared" si="2"/>
        <v>7.2454826897252794E-4</v>
      </c>
      <c r="I3">
        <f t="shared" si="3"/>
        <v>1.9165249050097299E-3</v>
      </c>
      <c r="J3">
        <v>1</v>
      </c>
    </row>
    <row r="4" spans="1:10" hidden="1" x14ac:dyDescent="0.25">
      <c r="A4">
        <v>3</v>
      </c>
      <c r="B4">
        <v>3</v>
      </c>
      <c r="C4">
        <v>3</v>
      </c>
      <c r="D4">
        <v>17</v>
      </c>
      <c r="E4">
        <v>2.8811981E-2</v>
      </c>
      <c r="F4">
        <f t="shared" si="0"/>
        <v>6.1983471074380167E-3</v>
      </c>
      <c r="G4">
        <f t="shared" si="1"/>
        <v>6.513989902621033E-3</v>
      </c>
      <c r="H4">
        <f t="shared" si="2"/>
        <v>6.4192970640661283E-3</v>
      </c>
      <c r="I4">
        <f t="shared" si="3"/>
        <v>3.1564279518301631E-4</v>
      </c>
      <c r="J4">
        <v>1</v>
      </c>
    </row>
    <row r="5" spans="1:10" hidden="1" x14ac:dyDescent="0.25">
      <c r="A5">
        <v>4</v>
      </c>
      <c r="B5">
        <v>4</v>
      </c>
      <c r="C5">
        <v>3</v>
      </c>
      <c r="D5">
        <v>19</v>
      </c>
      <c r="E5">
        <v>3.0023103999999998E-2</v>
      </c>
      <c r="F5">
        <f t="shared" si="0"/>
        <v>6.1983471074380167E-3</v>
      </c>
      <c r="G5">
        <f t="shared" si="1"/>
        <v>6.7878080407362869E-3</v>
      </c>
      <c r="H5">
        <f t="shared" si="2"/>
        <v>6.6109697607468054E-3</v>
      </c>
      <c r="I5">
        <f t="shared" si="3"/>
        <v>5.8946093329827025E-4</v>
      </c>
      <c r="J5">
        <v>1</v>
      </c>
    </row>
    <row r="6" spans="1:10" hidden="1" x14ac:dyDescent="0.25">
      <c r="A6">
        <v>5</v>
      </c>
      <c r="B6">
        <v>5</v>
      </c>
      <c r="C6">
        <v>1</v>
      </c>
      <c r="D6">
        <v>1</v>
      </c>
      <c r="E6" s="1">
        <v>6.6165395999999996E-4</v>
      </c>
      <c r="F6">
        <f t="shared" si="0"/>
        <v>2.0661157024793389E-3</v>
      </c>
      <c r="G6">
        <f t="shared" si="1"/>
        <v>1.4959079746960894E-4</v>
      </c>
      <c r="H6">
        <f t="shared" si="2"/>
        <v>7.2454826897252794E-4</v>
      </c>
      <c r="I6">
        <f t="shared" si="3"/>
        <v>1.9165249050097299E-3</v>
      </c>
      <c r="J6">
        <v>1</v>
      </c>
    </row>
    <row r="7" spans="1:10" hidden="1" x14ac:dyDescent="0.25">
      <c r="A7">
        <v>6</v>
      </c>
      <c r="B7">
        <v>6</v>
      </c>
      <c r="C7">
        <v>1</v>
      </c>
      <c r="D7">
        <v>1</v>
      </c>
      <c r="E7" s="1">
        <v>6.6165395999999996E-4</v>
      </c>
      <c r="F7">
        <f t="shared" si="0"/>
        <v>2.0661157024793389E-3</v>
      </c>
      <c r="G7">
        <f t="shared" si="1"/>
        <v>1.4959079746960894E-4</v>
      </c>
      <c r="H7">
        <f t="shared" si="2"/>
        <v>7.2454826897252794E-4</v>
      </c>
      <c r="I7">
        <f t="shared" si="3"/>
        <v>1.9165249050097299E-3</v>
      </c>
      <c r="J7">
        <v>1</v>
      </c>
    </row>
    <row r="8" spans="1:10" hidden="1" x14ac:dyDescent="0.25">
      <c r="A8">
        <v>7</v>
      </c>
      <c r="B8">
        <v>7</v>
      </c>
      <c r="C8">
        <v>1</v>
      </c>
      <c r="D8">
        <v>1</v>
      </c>
      <c r="E8" s="1">
        <v>6.6165395999999996E-4</v>
      </c>
      <c r="F8">
        <f t="shared" si="0"/>
        <v>2.0661157024793389E-3</v>
      </c>
      <c r="G8">
        <f t="shared" si="1"/>
        <v>1.4959079746960894E-4</v>
      </c>
      <c r="H8">
        <f t="shared" si="2"/>
        <v>7.2454826897252794E-4</v>
      </c>
      <c r="I8">
        <f t="shared" si="3"/>
        <v>1.9165249050097299E-3</v>
      </c>
      <c r="J8">
        <v>1</v>
      </c>
    </row>
    <row r="9" spans="1:10" hidden="1" x14ac:dyDescent="0.25">
      <c r="A9">
        <v>8</v>
      </c>
      <c r="B9">
        <v>8</v>
      </c>
      <c r="C9">
        <v>1</v>
      </c>
      <c r="D9">
        <v>1</v>
      </c>
      <c r="E9" s="1">
        <v>6.6165395999999996E-4</v>
      </c>
      <c r="F9">
        <f t="shared" si="0"/>
        <v>2.0661157024793389E-3</v>
      </c>
      <c r="G9">
        <f t="shared" si="1"/>
        <v>1.4959079746960894E-4</v>
      </c>
      <c r="H9">
        <f t="shared" si="2"/>
        <v>7.2454826897252794E-4</v>
      </c>
      <c r="I9">
        <f t="shared" si="3"/>
        <v>1.9165249050097299E-3</v>
      </c>
      <c r="J9">
        <v>1</v>
      </c>
    </row>
    <row r="10" spans="1:10" hidden="1" x14ac:dyDescent="0.25">
      <c r="A10">
        <v>9</v>
      </c>
      <c r="B10">
        <v>9</v>
      </c>
      <c r="C10">
        <v>1</v>
      </c>
      <c r="D10">
        <v>2</v>
      </c>
      <c r="E10">
        <v>1.323308E-3</v>
      </c>
      <c r="F10">
        <f t="shared" si="0"/>
        <v>2.0661157024793389E-3</v>
      </c>
      <c r="G10">
        <f t="shared" si="1"/>
        <v>2.9918161302611E-4</v>
      </c>
      <c r="H10">
        <f t="shared" si="2"/>
        <v>8.2926183986207873E-4</v>
      </c>
      <c r="I10">
        <f t="shared" si="3"/>
        <v>1.7669340894532288E-3</v>
      </c>
      <c r="J10">
        <v>1</v>
      </c>
    </row>
    <row r="11" spans="1:10" hidden="1" x14ac:dyDescent="0.25">
      <c r="A11">
        <v>10</v>
      </c>
      <c r="B11">
        <v>10</v>
      </c>
      <c r="C11">
        <v>1</v>
      </c>
      <c r="D11">
        <v>1</v>
      </c>
      <c r="E11" s="1">
        <v>6.6165395999999996E-4</v>
      </c>
      <c r="F11">
        <f t="shared" si="0"/>
        <v>2.0661157024793389E-3</v>
      </c>
      <c r="G11">
        <f t="shared" si="1"/>
        <v>1.4959079746960894E-4</v>
      </c>
      <c r="H11">
        <f t="shared" si="2"/>
        <v>7.2454826897252794E-4</v>
      </c>
      <c r="I11">
        <f t="shared" si="3"/>
        <v>1.9165249050097299E-3</v>
      </c>
      <c r="J11">
        <v>1</v>
      </c>
    </row>
    <row r="12" spans="1:10" hidden="1" x14ac:dyDescent="0.25">
      <c r="A12">
        <v>11</v>
      </c>
      <c r="B12">
        <v>11</v>
      </c>
      <c r="C12">
        <v>1</v>
      </c>
      <c r="D12">
        <v>1</v>
      </c>
      <c r="E12">
        <v>6.9125829999999999E-3</v>
      </c>
      <c r="F12">
        <f t="shared" si="0"/>
        <v>2.0661157024793389E-3</v>
      </c>
      <c r="G12">
        <f t="shared" si="1"/>
        <v>1.5628392876918045E-3</v>
      </c>
      <c r="H12">
        <f t="shared" si="2"/>
        <v>1.7138222121280649E-3</v>
      </c>
      <c r="I12">
        <f t="shared" si="3"/>
        <v>5.0327641478753438E-4</v>
      </c>
      <c r="J12">
        <v>2</v>
      </c>
    </row>
    <row r="13" spans="1:10" hidden="1" x14ac:dyDescent="0.25">
      <c r="A13">
        <v>12</v>
      </c>
      <c r="B13">
        <v>12</v>
      </c>
      <c r="C13">
        <v>34</v>
      </c>
      <c r="D13">
        <v>148</v>
      </c>
      <c r="E13">
        <v>0.44776077600000003</v>
      </c>
      <c r="F13">
        <f t="shared" si="0"/>
        <v>7.0247933884297523E-2</v>
      </c>
      <c r="G13">
        <f t="shared" si="1"/>
        <v>0.10123251065776277</v>
      </c>
      <c r="H13">
        <f t="shared" si="2"/>
        <v>9.1937137625723198E-2</v>
      </c>
      <c r="I13">
        <f t="shared" si="3"/>
        <v>3.098457677346525E-2</v>
      </c>
      <c r="J13">
        <v>2</v>
      </c>
    </row>
    <row r="14" spans="1:10" x14ac:dyDescent="0.25">
      <c r="A14">
        <v>17</v>
      </c>
      <c r="B14">
        <v>17</v>
      </c>
      <c r="C14">
        <v>9</v>
      </c>
      <c r="D14">
        <v>26</v>
      </c>
      <c r="E14">
        <v>1.8732216999999999E-2</v>
      </c>
      <c r="F14">
        <f>C14/$C$77</f>
        <v>1.859504132231405E-2</v>
      </c>
      <c r="G14">
        <f>E14/$E$77</f>
        <v>4.2350948513990086E-3</v>
      </c>
      <c r="H14">
        <f>0.3*F14+G14*0.7</f>
        <v>8.5430787926735197E-3</v>
      </c>
      <c r="I14">
        <f>MAX(F14:G14)-MIN(F14:G14)</f>
        <v>1.4359946470915042E-2</v>
      </c>
      <c r="J14">
        <v>3</v>
      </c>
    </row>
    <row r="15" spans="1:10" hidden="1" x14ac:dyDescent="0.25">
      <c r="A15">
        <v>14</v>
      </c>
      <c r="B15">
        <v>14</v>
      </c>
      <c r="C15">
        <v>1</v>
      </c>
      <c r="D15">
        <v>1</v>
      </c>
      <c r="E15">
        <v>6.9125829999999999E-3</v>
      </c>
      <c r="F15">
        <f>C15/$C$77</f>
        <v>2.0661157024793389E-3</v>
      </c>
      <c r="G15">
        <f>E15/$E$77</f>
        <v>1.5628392876918045E-3</v>
      </c>
      <c r="H15">
        <f>0.3*F15+G15*0.7</f>
        <v>1.7138222121280649E-3</v>
      </c>
      <c r="I15">
        <f>MAX(F15:G15)-MIN(F15:G15)</f>
        <v>5.0327641478753438E-4</v>
      </c>
      <c r="J15">
        <v>2</v>
      </c>
    </row>
    <row r="16" spans="1:10" hidden="1" x14ac:dyDescent="0.25">
      <c r="A16">
        <v>15</v>
      </c>
      <c r="B16">
        <v>15</v>
      </c>
      <c r="C16">
        <v>1</v>
      </c>
      <c r="D16">
        <v>1</v>
      </c>
      <c r="E16">
        <v>6.9125829999999999E-3</v>
      </c>
      <c r="F16">
        <f>C16/$C$77</f>
        <v>2.0661157024793389E-3</v>
      </c>
      <c r="G16">
        <f>E16/$E$77</f>
        <v>1.5628392876918045E-3</v>
      </c>
      <c r="H16">
        <f>0.3*F16+G16*0.7</f>
        <v>1.7138222121280649E-3</v>
      </c>
      <c r="I16">
        <f>MAX(F16:G16)-MIN(F16:G16)</f>
        <v>5.0327641478753438E-4</v>
      </c>
      <c r="J16">
        <v>2</v>
      </c>
    </row>
    <row r="17" spans="1:14" hidden="1" x14ac:dyDescent="0.25">
      <c r="A17">
        <v>16</v>
      </c>
      <c r="B17">
        <v>16</v>
      </c>
      <c r="C17">
        <v>1</v>
      </c>
      <c r="D17">
        <v>1</v>
      </c>
      <c r="E17">
        <v>6.9125829999999999E-3</v>
      </c>
      <c r="F17">
        <f>C17/$C$77</f>
        <v>2.0661157024793389E-3</v>
      </c>
      <c r="G17">
        <f>E17/$E$77</f>
        <v>1.5628392876918045E-3</v>
      </c>
      <c r="H17">
        <f>0.3*F17+G17*0.7</f>
        <v>1.7138222121280649E-3</v>
      </c>
      <c r="I17">
        <f>MAX(F17:G17)-MIN(F17:G17)</f>
        <v>5.0327641478753438E-4</v>
      </c>
      <c r="J17">
        <v>2</v>
      </c>
    </row>
    <row r="18" spans="1:14" x14ac:dyDescent="0.25">
      <c r="A18">
        <v>18</v>
      </c>
      <c r="B18">
        <v>18</v>
      </c>
      <c r="C18">
        <v>7</v>
      </c>
      <c r="D18">
        <v>24</v>
      </c>
      <c r="E18">
        <v>7.2184959999999996E-3</v>
      </c>
      <c r="F18">
        <f>C18/$C$77</f>
        <v>1.4462809917355372E-2</v>
      </c>
      <c r="G18">
        <f>E18/$E$77</f>
        <v>1.6320019805687888E-3</v>
      </c>
      <c r="H18">
        <f>0.3*F18+G18*0.7</f>
        <v>5.4812443616047632E-3</v>
      </c>
      <c r="I18">
        <f>MAX(F18:G18)-MIN(F18:G18)</f>
        <v>1.2830807936786584E-2</v>
      </c>
      <c r="J18">
        <v>3</v>
      </c>
    </row>
    <row r="19" spans="1:14" x14ac:dyDescent="0.25">
      <c r="A19">
        <v>19</v>
      </c>
      <c r="B19">
        <v>19</v>
      </c>
      <c r="C19">
        <v>7</v>
      </c>
      <c r="D19">
        <v>24</v>
      </c>
      <c r="E19">
        <v>7.2184959999999996E-3</v>
      </c>
      <c r="F19">
        <f>C19/$C$77</f>
        <v>1.4462809917355372E-2</v>
      </c>
      <c r="G19">
        <f>E19/$E$77</f>
        <v>1.6320019805687888E-3</v>
      </c>
      <c r="H19">
        <f>0.3*F19+G19*0.7</f>
        <v>5.4812443616047632E-3</v>
      </c>
      <c r="I19">
        <f>MAX(F19:G19)-MIN(F19:G19)</f>
        <v>1.2830807936786584E-2</v>
      </c>
      <c r="J19">
        <v>3</v>
      </c>
    </row>
    <row r="20" spans="1:14" x14ac:dyDescent="0.25">
      <c r="A20">
        <v>20</v>
      </c>
      <c r="B20">
        <v>20</v>
      </c>
      <c r="C20">
        <v>7</v>
      </c>
      <c r="D20">
        <v>25</v>
      </c>
      <c r="E20">
        <v>7.3417780000000002E-3</v>
      </c>
      <c r="F20">
        <f>C20/$C$77</f>
        <v>1.4462809917355372E-2</v>
      </c>
      <c r="G20">
        <f>E20/$E$77</f>
        <v>1.6598743335033174E-3</v>
      </c>
      <c r="H20">
        <f>0.3*F20+G20*0.7</f>
        <v>5.5007550086589333E-3</v>
      </c>
      <c r="I20">
        <f>MAX(F20:G20)-MIN(F20:G20)</f>
        <v>1.2802935583852055E-2</v>
      </c>
      <c r="J20">
        <v>3</v>
      </c>
    </row>
    <row r="21" spans="1:14" x14ac:dyDescent="0.25">
      <c r="A21">
        <v>23</v>
      </c>
      <c r="B21">
        <v>23</v>
      </c>
      <c r="C21">
        <v>7</v>
      </c>
      <c r="D21">
        <v>24</v>
      </c>
      <c r="E21">
        <v>8.250238E-3</v>
      </c>
      <c r="F21">
        <f>C21/$C$77</f>
        <v>1.4462809917355372E-2</v>
      </c>
      <c r="G21">
        <f>E21/$E$77</f>
        <v>1.8652645587341025E-3</v>
      </c>
      <c r="H21">
        <f>0.3*F21+G21*0.7</f>
        <v>5.6445281663204828E-3</v>
      </c>
      <c r="I21">
        <f>MAX(F21:G21)-MIN(F21:G21)</f>
        <v>1.259754535862127E-2</v>
      </c>
      <c r="J21">
        <v>3</v>
      </c>
    </row>
    <row r="22" spans="1:14" x14ac:dyDescent="0.25">
      <c r="A22">
        <v>22</v>
      </c>
      <c r="B22">
        <v>22</v>
      </c>
      <c r="C22">
        <v>7</v>
      </c>
      <c r="D22">
        <v>25</v>
      </c>
      <c r="E22">
        <v>8.3735200000000006E-3</v>
      </c>
      <c r="F22">
        <f>C22/$C$77</f>
        <v>1.4462809917355372E-2</v>
      </c>
      <c r="G22">
        <f>E22/$E$77</f>
        <v>1.8931369116686311E-3</v>
      </c>
      <c r="H22">
        <f>0.3*F22+G22*0.7</f>
        <v>5.6640388133746529E-3</v>
      </c>
      <c r="I22">
        <f>MAX(F22:G22)-MIN(F22:G22)</f>
        <v>1.2569673005686741E-2</v>
      </c>
      <c r="J22">
        <v>3</v>
      </c>
    </row>
    <row r="23" spans="1:14" x14ac:dyDescent="0.25">
      <c r="A23">
        <v>21</v>
      </c>
      <c r="B23">
        <v>21</v>
      </c>
      <c r="C23">
        <v>7</v>
      </c>
      <c r="D23">
        <v>26</v>
      </c>
      <c r="E23">
        <v>8.4787419999999992E-3</v>
      </c>
      <c r="F23">
        <f>C23/$C$77</f>
        <v>1.4462809917355372E-2</v>
      </c>
      <c r="G23">
        <f>E23/$E$77</f>
        <v>1.9169261487062919E-3</v>
      </c>
      <c r="H23">
        <f>0.3*F23+G23*0.7</f>
        <v>5.6806912793010162E-3</v>
      </c>
      <c r="I23">
        <f>MAX(F23:G23)-MIN(F23:G23)</f>
        <v>1.2545883768649081E-2</v>
      </c>
      <c r="J23">
        <v>3</v>
      </c>
    </row>
    <row r="24" spans="1:14" x14ac:dyDescent="0.25">
      <c r="A24">
        <v>24</v>
      </c>
      <c r="B24">
        <v>24</v>
      </c>
      <c r="C24">
        <v>14</v>
      </c>
      <c r="D24">
        <v>46</v>
      </c>
      <c r="E24">
        <v>8.6366307000000003E-2</v>
      </c>
      <c r="F24">
        <f>C24/$C$77</f>
        <v>2.8925619834710745E-2</v>
      </c>
      <c r="G24">
        <f>E24/$E$77</f>
        <v>1.9526225972614247E-2</v>
      </c>
      <c r="H24">
        <f>0.3*F24+G24*0.7</f>
        <v>2.2346044131243196E-2</v>
      </c>
      <c r="I24">
        <f>MAX(F24:G24)-MIN(F24:G24)</f>
        <v>9.3993938620964973E-3</v>
      </c>
      <c r="J24">
        <v>3</v>
      </c>
    </row>
    <row r="25" spans="1:14" x14ac:dyDescent="0.25">
      <c r="A25">
        <v>29</v>
      </c>
      <c r="B25">
        <v>31</v>
      </c>
      <c r="C25">
        <v>2</v>
      </c>
      <c r="D25">
        <v>3</v>
      </c>
      <c r="E25">
        <v>2.14321E-3</v>
      </c>
      <c r="F25">
        <f>C25/$C$77</f>
        <v>4.1322314049586778E-3</v>
      </c>
      <c r="G25">
        <f>E25/$E$77</f>
        <v>4.8455010084854717E-4</v>
      </c>
      <c r="H25">
        <f>0.3*F25+G25*0.7</f>
        <v>1.5788544920815864E-3</v>
      </c>
      <c r="I25">
        <f>MAX(F25:G25)-MIN(F25:G25)</f>
        <v>3.6476813041101306E-3</v>
      </c>
      <c r="J25">
        <v>3</v>
      </c>
    </row>
    <row r="26" spans="1:14" hidden="1" x14ac:dyDescent="0.25">
      <c r="A26">
        <v>25</v>
      </c>
      <c r="B26">
        <v>25</v>
      </c>
      <c r="C26">
        <v>11</v>
      </c>
      <c r="D26">
        <v>34</v>
      </c>
      <c r="E26">
        <v>0.110895569</v>
      </c>
      <c r="F26">
        <f>C26/$C$77</f>
        <v>2.2727272727272728E-2</v>
      </c>
      <c r="G26">
        <f>E26/$E$77</f>
        <v>2.5071952418385047E-2</v>
      </c>
      <c r="H26">
        <f>0.3*F26+G26*0.7</f>
        <v>2.4368548511051347E-2</v>
      </c>
      <c r="I26">
        <f>MAX(F26:G26)-MIN(F26:G26)</f>
        <v>2.344679691112319E-3</v>
      </c>
      <c r="J26">
        <v>4</v>
      </c>
    </row>
    <row r="27" spans="1:14" hidden="1" x14ac:dyDescent="0.25">
      <c r="A27">
        <v>26</v>
      </c>
      <c r="B27">
        <v>26</v>
      </c>
      <c r="C27">
        <v>16</v>
      </c>
      <c r="D27">
        <v>61</v>
      </c>
      <c r="E27">
        <v>0.153369482</v>
      </c>
      <c r="F27">
        <f>C27/$C$77</f>
        <v>3.3057851239669422E-2</v>
      </c>
      <c r="G27">
        <f>E27/$E$77</f>
        <v>3.4674715949528714E-2</v>
      </c>
      <c r="H27">
        <f>0.3*F27+G27*0.7</f>
        <v>3.4189656536570925E-2</v>
      </c>
      <c r="I27">
        <f>MAX(F27:G27)-MIN(F27:G27)</f>
        <v>1.616864709859292E-3</v>
      </c>
      <c r="J27">
        <v>4</v>
      </c>
    </row>
    <row r="28" spans="1:14" hidden="1" x14ac:dyDescent="0.25">
      <c r="A28">
        <v>27</v>
      </c>
      <c r="B28">
        <v>27</v>
      </c>
      <c r="C28">
        <v>11</v>
      </c>
      <c r="D28">
        <v>68</v>
      </c>
      <c r="E28">
        <v>0.37210074999999998</v>
      </c>
      <c r="F28">
        <f>C28/$C$77</f>
        <v>2.2727272727272728E-2</v>
      </c>
      <c r="G28">
        <f>E28/$E$77</f>
        <v>8.4126826553776818E-2</v>
      </c>
      <c r="H28">
        <f>0.3*F28+G28*0.7</f>
        <v>6.570696040582559E-2</v>
      </c>
      <c r="I28">
        <f>MAX(F28:G28)-MIN(F28:G28)</f>
        <v>6.139955382650409E-2</v>
      </c>
      <c r="J28">
        <v>2</v>
      </c>
    </row>
    <row r="29" spans="1:14" hidden="1" x14ac:dyDescent="0.25">
      <c r="A29">
        <v>28</v>
      </c>
      <c r="B29">
        <v>28</v>
      </c>
      <c r="C29">
        <v>15</v>
      </c>
      <c r="D29">
        <v>45</v>
      </c>
      <c r="E29">
        <v>0.17872872100000001</v>
      </c>
      <c r="F29">
        <f>C29/$C$77</f>
        <v>3.0991735537190084E-2</v>
      </c>
      <c r="G29">
        <f>E29/$E$77</f>
        <v>4.040808870109875E-2</v>
      </c>
      <c r="H29">
        <f>0.3*F29+G29*0.7</f>
        <v>3.7583182751926153E-2</v>
      </c>
      <c r="I29">
        <f>MAX(F29:G29)-MIN(F29:G29)</f>
        <v>9.4163531639086667E-3</v>
      </c>
      <c r="J29">
        <v>2</v>
      </c>
    </row>
    <row r="30" spans="1:14" x14ac:dyDescent="0.25">
      <c r="A30">
        <v>30</v>
      </c>
      <c r="B30">
        <v>32</v>
      </c>
      <c r="C30">
        <v>4</v>
      </c>
      <c r="D30">
        <v>8</v>
      </c>
      <c r="E30">
        <v>2.6229822999999999E-2</v>
      </c>
      <c r="F30">
        <f>C30/$C$77</f>
        <v>8.2644628099173556E-3</v>
      </c>
      <c r="G30">
        <f>E30/$E$77</f>
        <v>5.9301997377249737E-3</v>
      </c>
      <c r="H30">
        <f>0.3*F30+G30*0.7</f>
        <v>6.6304786593826878E-3</v>
      </c>
      <c r="I30">
        <f>MAX(F30:G30)-MIN(F30:G30)</f>
        <v>2.3342630721923819E-3</v>
      </c>
      <c r="J30">
        <v>3</v>
      </c>
      <c r="L30" t="s">
        <v>20</v>
      </c>
      <c r="M30">
        <f>I25/(I14+I18+I19+I20+I21+I22+I23+I24+I25+I30+I31)</f>
        <v>3.3810693025858325E-2</v>
      </c>
      <c r="N30">
        <f>M30*100</f>
        <v>3.3810693025858325</v>
      </c>
    </row>
    <row r="31" spans="1:14" x14ac:dyDescent="0.25">
      <c r="A31">
        <v>13</v>
      </c>
      <c r="B31">
        <v>13</v>
      </c>
      <c r="C31">
        <v>2</v>
      </c>
      <c r="D31">
        <v>3</v>
      </c>
      <c r="E31">
        <v>9.5792480000000003E-3</v>
      </c>
      <c r="F31">
        <f>C31/$C$77</f>
        <v>4.1322314049586778E-3</v>
      </c>
      <c r="G31">
        <f>E31/$E$77</f>
        <v>2.1657353149963109E-3</v>
      </c>
      <c r="H31">
        <f>0.3*F31+G31*0.7</f>
        <v>2.755684141985021E-3</v>
      </c>
      <c r="I31">
        <f>MAX(F31:G31)-MIN(F31:G31)</f>
        <v>1.9664960899623669E-3</v>
      </c>
      <c r="J31">
        <v>3</v>
      </c>
      <c r="L31" t="s">
        <v>19</v>
      </c>
      <c r="M31">
        <f>I30/(I14+I18+I19+I20+I21+I22+I23+I24+I25+I30+I31)</f>
        <v>2.1636498804477454E-2</v>
      </c>
      <c r="N31">
        <f>M31*100</f>
        <v>2.1636498804477453</v>
      </c>
    </row>
    <row r="32" spans="1:14" hidden="1" x14ac:dyDescent="0.25">
      <c r="A32">
        <v>31</v>
      </c>
      <c r="B32">
        <v>33</v>
      </c>
      <c r="C32">
        <v>1</v>
      </c>
      <c r="D32">
        <v>1</v>
      </c>
      <c r="E32">
        <v>6.9125829999999999E-3</v>
      </c>
      <c r="F32">
        <f t="shared" si="0"/>
        <v>2.0661157024793389E-3</v>
      </c>
      <c r="G32">
        <f t="shared" si="1"/>
        <v>1.5628392876918045E-3</v>
      </c>
      <c r="H32">
        <f t="shared" si="2"/>
        <v>1.7138222121280649E-3</v>
      </c>
      <c r="I32">
        <f t="shared" si="3"/>
        <v>5.0327641478753438E-4</v>
      </c>
      <c r="J32">
        <v>2</v>
      </c>
    </row>
    <row r="33" spans="1:10" hidden="1" x14ac:dyDescent="0.25">
      <c r="A33">
        <v>32</v>
      </c>
      <c r="B33">
        <v>34</v>
      </c>
      <c r="C33">
        <v>2</v>
      </c>
      <c r="D33">
        <v>3</v>
      </c>
      <c r="E33">
        <v>1.6584400999999999E-2</v>
      </c>
      <c r="F33">
        <f t="shared" si="0"/>
        <v>4.1322314049586778E-3</v>
      </c>
      <c r="G33">
        <f t="shared" si="1"/>
        <v>3.749503397736454E-3</v>
      </c>
      <c r="H33">
        <f t="shared" si="2"/>
        <v>3.8643217999031207E-3</v>
      </c>
      <c r="I33">
        <f t="shared" si="3"/>
        <v>3.8272800722222384E-4</v>
      </c>
      <c r="J33">
        <v>2</v>
      </c>
    </row>
    <row r="34" spans="1:10" hidden="1" x14ac:dyDescent="0.25">
      <c r="A34">
        <v>33</v>
      </c>
      <c r="B34">
        <v>35</v>
      </c>
      <c r="C34">
        <v>5</v>
      </c>
      <c r="D34">
        <v>12</v>
      </c>
      <c r="E34">
        <v>2.3325130999999999E-2</v>
      </c>
      <c r="F34">
        <f t="shared" ref="F34:F65" si="4">C34/$C$77</f>
        <v>1.0330578512396695E-2</v>
      </c>
      <c r="G34">
        <f t="shared" ref="G34:G65" si="5">E34/$E$77</f>
        <v>5.2734891020271334E-3</v>
      </c>
      <c r="H34">
        <f t="shared" ref="H34:H65" si="6">0.3*F34+G34*0.7</f>
        <v>6.7906159251380016E-3</v>
      </c>
      <c r="I34">
        <f t="shared" ref="I34:I65" si="7">MAX(F34:G34)-MIN(F34:G34)</f>
        <v>5.0570894103695611E-3</v>
      </c>
      <c r="J34">
        <v>5</v>
      </c>
    </row>
    <row r="35" spans="1:10" hidden="1" x14ac:dyDescent="0.25">
      <c r="A35">
        <v>34</v>
      </c>
      <c r="B35">
        <v>36</v>
      </c>
      <c r="C35">
        <v>5</v>
      </c>
      <c r="D35">
        <v>12</v>
      </c>
      <c r="E35">
        <v>2.3325130999999999E-2</v>
      </c>
      <c r="F35">
        <f t="shared" si="4"/>
        <v>1.0330578512396695E-2</v>
      </c>
      <c r="G35">
        <f t="shared" si="5"/>
        <v>5.2734891020271334E-3</v>
      </c>
      <c r="H35">
        <f t="shared" si="6"/>
        <v>6.7906159251380016E-3</v>
      </c>
      <c r="I35">
        <f t="shared" si="7"/>
        <v>5.0570894103695611E-3</v>
      </c>
      <c r="J35">
        <v>5</v>
      </c>
    </row>
    <row r="36" spans="1:10" hidden="1" x14ac:dyDescent="0.25">
      <c r="A36">
        <v>35</v>
      </c>
      <c r="B36">
        <v>37</v>
      </c>
      <c r="C36">
        <v>5</v>
      </c>
      <c r="D36">
        <v>10</v>
      </c>
      <c r="E36">
        <v>1.6270278999999999E-2</v>
      </c>
      <c r="F36">
        <f t="shared" si="4"/>
        <v>1.0330578512396695E-2</v>
      </c>
      <c r="G36">
        <f t="shared" si="5"/>
        <v>3.6784847636414527E-3</v>
      </c>
      <c r="H36">
        <f t="shared" si="6"/>
        <v>5.6741128882680254E-3</v>
      </c>
      <c r="I36">
        <f t="shared" si="7"/>
        <v>6.6520937487552414E-3</v>
      </c>
      <c r="J36">
        <v>5</v>
      </c>
    </row>
    <row r="37" spans="1:10" hidden="1" x14ac:dyDescent="0.25">
      <c r="A37">
        <v>36</v>
      </c>
      <c r="B37">
        <v>38</v>
      </c>
      <c r="C37">
        <v>5</v>
      </c>
      <c r="D37">
        <v>10</v>
      </c>
      <c r="E37">
        <v>1.6270278999999999E-2</v>
      </c>
      <c r="F37">
        <f t="shared" si="4"/>
        <v>1.0330578512396695E-2</v>
      </c>
      <c r="G37">
        <f t="shared" si="5"/>
        <v>3.6784847636414527E-3</v>
      </c>
      <c r="H37">
        <f t="shared" si="6"/>
        <v>5.6741128882680254E-3</v>
      </c>
      <c r="I37">
        <f t="shared" si="7"/>
        <v>6.6520937487552414E-3</v>
      </c>
      <c r="J37">
        <v>5</v>
      </c>
    </row>
    <row r="38" spans="1:10" hidden="1" x14ac:dyDescent="0.25">
      <c r="A38">
        <v>37</v>
      </c>
      <c r="B38">
        <v>39</v>
      </c>
      <c r="C38">
        <v>5</v>
      </c>
      <c r="D38">
        <v>10</v>
      </c>
      <c r="E38">
        <v>1.6270278999999999E-2</v>
      </c>
      <c r="F38">
        <f t="shared" si="4"/>
        <v>1.0330578512396695E-2</v>
      </c>
      <c r="G38">
        <f t="shared" si="5"/>
        <v>3.6784847636414527E-3</v>
      </c>
      <c r="H38">
        <f t="shared" si="6"/>
        <v>5.6741128882680254E-3</v>
      </c>
      <c r="I38">
        <f t="shared" si="7"/>
        <v>6.6520937487552414E-3</v>
      </c>
      <c r="J38">
        <v>5</v>
      </c>
    </row>
    <row r="39" spans="1:10" hidden="1" x14ac:dyDescent="0.25">
      <c r="A39">
        <v>38</v>
      </c>
      <c r="B39">
        <v>40</v>
      </c>
      <c r="C39">
        <v>3</v>
      </c>
      <c r="D39">
        <v>3</v>
      </c>
      <c r="E39">
        <v>8.8694629999999993E-3</v>
      </c>
      <c r="F39">
        <f t="shared" si="4"/>
        <v>6.1983471074380167E-3</v>
      </c>
      <c r="G39">
        <f t="shared" si="5"/>
        <v>2.0052627559233381E-3</v>
      </c>
      <c r="H39">
        <f t="shared" si="6"/>
        <v>3.2631880613777416E-3</v>
      </c>
      <c r="I39">
        <f t="shared" si="7"/>
        <v>4.1930843515146782E-3</v>
      </c>
      <c r="J39">
        <v>2</v>
      </c>
    </row>
    <row r="40" spans="1:10" hidden="1" x14ac:dyDescent="0.25">
      <c r="A40">
        <v>39</v>
      </c>
      <c r="B40">
        <v>41</v>
      </c>
      <c r="C40">
        <v>1</v>
      </c>
      <c r="D40">
        <v>1</v>
      </c>
      <c r="E40">
        <v>2.3677350000000002E-3</v>
      </c>
      <c r="F40">
        <f t="shared" si="4"/>
        <v>2.0661157024793389E-3</v>
      </c>
      <c r="G40">
        <f t="shared" si="5"/>
        <v>5.3531209402374704E-4</v>
      </c>
      <c r="H40">
        <f t="shared" si="6"/>
        <v>9.9455317656042472E-4</v>
      </c>
      <c r="I40">
        <f t="shared" si="7"/>
        <v>1.5308036084555918E-3</v>
      </c>
      <c r="J40">
        <v>4</v>
      </c>
    </row>
    <row r="41" spans="1:10" hidden="1" x14ac:dyDescent="0.25">
      <c r="A41">
        <v>40</v>
      </c>
      <c r="B41">
        <v>42</v>
      </c>
      <c r="C41">
        <v>11</v>
      </c>
      <c r="D41">
        <v>19</v>
      </c>
      <c r="E41">
        <v>5.0373361999999998E-2</v>
      </c>
      <c r="F41">
        <f t="shared" si="4"/>
        <v>2.2727272727272728E-2</v>
      </c>
      <c r="G41">
        <f t="shared" si="5"/>
        <v>1.1388719554864139E-2</v>
      </c>
      <c r="H41">
        <f t="shared" si="6"/>
        <v>1.4790285506586714E-2</v>
      </c>
      <c r="I41">
        <f t="shared" si="7"/>
        <v>1.1338553172408589E-2</v>
      </c>
      <c r="J41">
        <v>4</v>
      </c>
    </row>
    <row r="42" spans="1:10" hidden="1" x14ac:dyDescent="0.25">
      <c r="A42">
        <v>41</v>
      </c>
      <c r="B42">
        <v>43</v>
      </c>
      <c r="C42">
        <v>3</v>
      </c>
      <c r="D42">
        <v>5</v>
      </c>
      <c r="E42">
        <v>8.002828E-3</v>
      </c>
      <c r="F42">
        <f t="shared" si="4"/>
        <v>6.1983471074380167E-3</v>
      </c>
      <c r="G42">
        <f t="shared" si="5"/>
        <v>1.8093285839808403E-3</v>
      </c>
      <c r="H42">
        <f t="shared" si="6"/>
        <v>3.126034141017993E-3</v>
      </c>
      <c r="I42">
        <f t="shared" si="7"/>
        <v>4.3890185234571766E-3</v>
      </c>
      <c r="J42">
        <v>4</v>
      </c>
    </row>
    <row r="43" spans="1:10" hidden="1" x14ac:dyDescent="0.25">
      <c r="A43">
        <v>42</v>
      </c>
      <c r="B43">
        <v>44</v>
      </c>
      <c r="C43">
        <v>3</v>
      </c>
      <c r="D43">
        <v>5</v>
      </c>
      <c r="E43">
        <v>2.9241517000000002E-2</v>
      </c>
      <c r="F43">
        <f t="shared" si="4"/>
        <v>6.1983471074380167E-3</v>
      </c>
      <c r="G43">
        <f t="shared" si="5"/>
        <v>6.6111020438102226E-3</v>
      </c>
      <c r="H43">
        <f t="shared" si="6"/>
        <v>6.4872755628985609E-3</v>
      </c>
      <c r="I43">
        <f t="shared" si="7"/>
        <v>4.1275493637220589E-4</v>
      </c>
      <c r="J43">
        <v>2</v>
      </c>
    </row>
    <row r="44" spans="1:10" hidden="1" x14ac:dyDescent="0.25">
      <c r="A44">
        <v>43</v>
      </c>
      <c r="B44">
        <v>45</v>
      </c>
      <c r="C44">
        <v>1</v>
      </c>
      <c r="D44">
        <v>1</v>
      </c>
      <c r="E44">
        <v>6.9125829999999999E-3</v>
      </c>
      <c r="F44">
        <f t="shared" si="4"/>
        <v>2.0661157024793389E-3</v>
      </c>
      <c r="G44">
        <f t="shared" si="5"/>
        <v>1.5628392876918045E-3</v>
      </c>
      <c r="H44">
        <f t="shared" si="6"/>
        <v>1.7138222121280649E-3</v>
      </c>
      <c r="I44">
        <f t="shared" si="7"/>
        <v>5.0327641478753438E-4</v>
      </c>
      <c r="J44">
        <v>2</v>
      </c>
    </row>
    <row r="45" spans="1:10" hidden="1" x14ac:dyDescent="0.25">
      <c r="A45">
        <v>44</v>
      </c>
      <c r="B45">
        <v>46</v>
      </c>
      <c r="C45">
        <v>0</v>
      </c>
      <c r="D45">
        <v>0</v>
      </c>
      <c r="E45"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v>6</v>
      </c>
    </row>
    <row r="46" spans="1:10" hidden="1" x14ac:dyDescent="0.25">
      <c r="A46">
        <v>45</v>
      </c>
      <c r="B46">
        <v>47</v>
      </c>
      <c r="C46">
        <v>1</v>
      </c>
      <c r="D46">
        <v>1</v>
      </c>
      <c r="E46" s="1">
        <v>7.9340661999999993E-5</v>
      </c>
      <c r="F46">
        <f t="shared" si="4"/>
        <v>2.0661157024793389E-3</v>
      </c>
      <c r="G46">
        <f t="shared" si="5"/>
        <v>1.7937824932456683E-5</v>
      </c>
      <c r="H46">
        <f t="shared" si="6"/>
        <v>6.3239118819652135E-4</v>
      </c>
      <c r="I46">
        <f t="shared" si="7"/>
        <v>2.0481778775468824E-3</v>
      </c>
      <c r="J46">
        <v>7</v>
      </c>
    </row>
    <row r="47" spans="1:10" hidden="1" x14ac:dyDescent="0.25">
      <c r="A47">
        <v>46</v>
      </c>
      <c r="B47">
        <v>48</v>
      </c>
      <c r="C47">
        <v>2</v>
      </c>
      <c r="D47">
        <v>3</v>
      </c>
      <c r="E47">
        <v>5.1392640000000002E-3</v>
      </c>
      <c r="F47">
        <f t="shared" si="4"/>
        <v>4.1322314049586778E-3</v>
      </c>
      <c r="G47">
        <f t="shared" si="5"/>
        <v>1.1619164195236622E-3</v>
      </c>
      <c r="H47">
        <f t="shared" si="6"/>
        <v>2.0530109151541669E-3</v>
      </c>
      <c r="I47">
        <f t="shared" si="7"/>
        <v>2.9703149854350156E-3</v>
      </c>
      <c r="J47">
        <v>7</v>
      </c>
    </row>
    <row r="48" spans="1:10" hidden="1" x14ac:dyDescent="0.25">
      <c r="A48">
        <v>47</v>
      </c>
      <c r="B48">
        <v>49</v>
      </c>
      <c r="C48">
        <v>22</v>
      </c>
      <c r="D48">
        <v>56</v>
      </c>
      <c r="E48">
        <v>0.166407419</v>
      </c>
      <c r="F48">
        <f t="shared" si="4"/>
        <v>4.5454545454545456E-2</v>
      </c>
      <c r="G48">
        <f t="shared" si="5"/>
        <v>3.7622412949919255E-2</v>
      </c>
      <c r="H48">
        <f t="shared" si="6"/>
        <v>3.9972052701307111E-2</v>
      </c>
      <c r="I48">
        <f t="shared" si="7"/>
        <v>7.8321325046262005E-3</v>
      </c>
      <c r="J48">
        <v>7</v>
      </c>
    </row>
    <row r="49" spans="1:10" hidden="1" x14ac:dyDescent="0.25">
      <c r="A49">
        <v>48</v>
      </c>
      <c r="B49">
        <v>50</v>
      </c>
      <c r="C49">
        <v>7</v>
      </c>
      <c r="D49">
        <v>29</v>
      </c>
      <c r="E49">
        <v>0.12058564099999999</v>
      </c>
      <c r="F49">
        <f t="shared" si="4"/>
        <v>1.4462809917355372E-2</v>
      </c>
      <c r="G49">
        <f t="shared" si="5"/>
        <v>2.7262743505039964E-2</v>
      </c>
      <c r="H49">
        <f t="shared" si="6"/>
        <v>2.3422763428734585E-2</v>
      </c>
      <c r="I49">
        <f t="shared" si="7"/>
        <v>1.2799933587684591E-2</v>
      </c>
      <c r="J49">
        <v>2</v>
      </c>
    </row>
    <row r="50" spans="1:10" hidden="1" x14ac:dyDescent="0.25">
      <c r="A50">
        <v>49</v>
      </c>
      <c r="B50">
        <v>51</v>
      </c>
      <c r="C50">
        <v>2</v>
      </c>
      <c r="D50">
        <v>2</v>
      </c>
      <c r="E50">
        <v>3.5736330000000001E-3</v>
      </c>
      <c r="F50">
        <f t="shared" si="4"/>
        <v>4.1322314049586778E-3</v>
      </c>
      <c r="G50">
        <f t="shared" si="5"/>
        <v>8.0794893199718934E-4</v>
      </c>
      <c r="H50">
        <f t="shared" si="6"/>
        <v>1.8052336738856359E-3</v>
      </c>
      <c r="I50">
        <f t="shared" si="7"/>
        <v>3.3242824729614886E-3</v>
      </c>
      <c r="J50">
        <v>4</v>
      </c>
    </row>
    <row r="51" spans="1:10" hidden="1" x14ac:dyDescent="0.25">
      <c r="A51">
        <v>50</v>
      </c>
      <c r="B51">
        <v>52</v>
      </c>
      <c r="C51">
        <v>7</v>
      </c>
      <c r="D51">
        <v>23</v>
      </c>
      <c r="E51">
        <v>8.1503498999999993E-2</v>
      </c>
      <c r="F51">
        <f t="shared" si="4"/>
        <v>1.4462809917355372E-2</v>
      </c>
      <c r="G51">
        <f t="shared" si="5"/>
        <v>1.8426812426201564E-2</v>
      </c>
      <c r="H51">
        <f t="shared" si="6"/>
        <v>1.7237611673547707E-2</v>
      </c>
      <c r="I51">
        <f t="shared" si="7"/>
        <v>3.9640025088461921E-3</v>
      </c>
      <c r="J51">
        <v>2</v>
      </c>
    </row>
    <row r="52" spans="1:10" hidden="1" x14ac:dyDescent="0.25">
      <c r="A52">
        <v>51</v>
      </c>
      <c r="B52">
        <v>53</v>
      </c>
      <c r="C52">
        <v>2</v>
      </c>
      <c r="D52">
        <v>2</v>
      </c>
      <c r="E52">
        <v>1.3951879999999999E-3</v>
      </c>
      <c r="F52">
        <f t="shared" si="4"/>
        <v>4.1322314049586778E-3</v>
      </c>
      <c r="G52">
        <f t="shared" si="5"/>
        <v>3.1543268559902328E-4</v>
      </c>
      <c r="H52">
        <f t="shared" si="6"/>
        <v>1.4604723014069196E-3</v>
      </c>
      <c r="I52">
        <f t="shared" si="7"/>
        <v>3.8167987193596545E-3</v>
      </c>
      <c r="J52">
        <v>2</v>
      </c>
    </row>
    <row r="53" spans="1:10" hidden="1" x14ac:dyDescent="0.25">
      <c r="A53">
        <v>52</v>
      </c>
      <c r="B53">
        <v>54</v>
      </c>
      <c r="C53">
        <v>1</v>
      </c>
      <c r="D53">
        <v>1</v>
      </c>
      <c r="E53">
        <v>1.25826E-3</v>
      </c>
      <c r="F53">
        <f t="shared" si="4"/>
        <v>2.0661157024793389E-3</v>
      </c>
      <c r="G53">
        <f t="shared" si="5"/>
        <v>2.8447516104053867E-4</v>
      </c>
      <c r="H53">
        <f t="shared" si="6"/>
        <v>8.1896732347217871E-4</v>
      </c>
      <c r="I53">
        <f t="shared" si="7"/>
        <v>1.7816405414388002E-3</v>
      </c>
      <c r="J53">
        <v>2</v>
      </c>
    </row>
    <row r="54" spans="1:10" hidden="1" x14ac:dyDescent="0.25">
      <c r="A54">
        <v>53</v>
      </c>
      <c r="B54">
        <v>55</v>
      </c>
      <c r="C54">
        <v>4</v>
      </c>
      <c r="D54">
        <v>5</v>
      </c>
      <c r="E54">
        <v>1.6602858000000002E-2</v>
      </c>
      <c r="F54">
        <f t="shared" si="4"/>
        <v>8.2644628099173556E-3</v>
      </c>
      <c r="G54">
        <f t="shared" si="5"/>
        <v>3.7536762698354843E-3</v>
      </c>
      <c r="H54">
        <f t="shared" si="6"/>
        <v>5.1069122318600458E-3</v>
      </c>
      <c r="I54">
        <f t="shared" si="7"/>
        <v>4.5107865400818709E-3</v>
      </c>
      <c r="J54">
        <v>2</v>
      </c>
    </row>
    <row r="55" spans="1:10" hidden="1" x14ac:dyDescent="0.25">
      <c r="A55">
        <v>54</v>
      </c>
      <c r="B55">
        <v>56</v>
      </c>
      <c r="C55">
        <v>19</v>
      </c>
      <c r="D55">
        <v>104</v>
      </c>
      <c r="E55">
        <v>0.41975243400000001</v>
      </c>
      <c r="F55">
        <f t="shared" si="4"/>
        <v>3.9256198347107439E-2</v>
      </c>
      <c r="G55">
        <f t="shared" si="5"/>
        <v>9.490021240388162E-2</v>
      </c>
      <c r="H55">
        <f t="shared" si="6"/>
        <v>7.8207008186849364E-2</v>
      </c>
      <c r="I55">
        <f t="shared" si="7"/>
        <v>5.5644014056774181E-2</v>
      </c>
      <c r="J55">
        <v>2</v>
      </c>
    </row>
    <row r="56" spans="1:10" hidden="1" x14ac:dyDescent="0.25">
      <c r="A56">
        <v>55</v>
      </c>
      <c r="B56">
        <v>57</v>
      </c>
      <c r="C56">
        <v>2</v>
      </c>
      <c r="D56">
        <v>2</v>
      </c>
      <c r="E56">
        <v>8.3418039999999995E-3</v>
      </c>
      <c r="F56">
        <f t="shared" si="4"/>
        <v>4.1322314049586778E-3</v>
      </c>
      <c r="G56">
        <f t="shared" si="5"/>
        <v>1.8859663632862919E-3</v>
      </c>
      <c r="H56">
        <f t="shared" si="6"/>
        <v>2.5598458757880079E-3</v>
      </c>
      <c r="I56">
        <f t="shared" si="7"/>
        <v>2.2462650416723859E-3</v>
      </c>
      <c r="J56">
        <v>2</v>
      </c>
    </row>
    <row r="57" spans="1:10" hidden="1" x14ac:dyDescent="0.25">
      <c r="A57">
        <v>56</v>
      </c>
      <c r="B57">
        <v>58</v>
      </c>
      <c r="C57">
        <v>11</v>
      </c>
      <c r="D57">
        <v>16</v>
      </c>
      <c r="E57">
        <v>4.2196736999999998E-2</v>
      </c>
      <c r="F57">
        <f t="shared" si="4"/>
        <v>2.2727272727272728E-2</v>
      </c>
      <c r="G57">
        <f t="shared" si="5"/>
        <v>9.5400978760035744E-3</v>
      </c>
      <c r="H57">
        <f t="shared" si="6"/>
        <v>1.3496250331384321E-2</v>
      </c>
      <c r="I57">
        <f t="shared" si="7"/>
        <v>1.3187174851269154E-2</v>
      </c>
      <c r="J57">
        <v>7</v>
      </c>
    </row>
    <row r="58" spans="1:10" hidden="1" x14ac:dyDescent="0.25">
      <c r="A58">
        <v>57</v>
      </c>
      <c r="B58">
        <v>59</v>
      </c>
      <c r="C58">
        <v>15</v>
      </c>
      <c r="D58">
        <v>91</v>
      </c>
      <c r="E58">
        <v>0.31069685400000002</v>
      </c>
      <c r="F58">
        <f t="shared" si="4"/>
        <v>3.0991735537190084E-2</v>
      </c>
      <c r="G58">
        <f t="shared" si="5"/>
        <v>7.0244256017388096E-2</v>
      </c>
      <c r="H58">
        <f t="shared" si="6"/>
        <v>5.8468499873328694E-2</v>
      </c>
      <c r="I58">
        <f t="shared" si="7"/>
        <v>3.9252520480198012E-2</v>
      </c>
      <c r="J58">
        <v>7</v>
      </c>
    </row>
    <row r="59" spans="1:10" hidden="1" x14ac:dyDescent="0.25">
      <c r="A59">
        <v>58</v>
      </c>
      <c r="B59">
        <v>60</v>
      </c>
      <c r="C59">
        <v>11</v>
      </c>
      <c r="D59">
        <v>68</v>
      </c>
      <c r="E59">
        <v>0.24193787999999999</v>
      </c>
      <c r="F59">
        <f t="shared" si="4"/>
        <v>2.2727272727272728E-2</v>
      </c>
      <c r="G59">
        <f t="shared" si="5"/>
        <v>5.4698804201680516E-2</v>
      </c>
      <c r="H59">
        <f t="shared" si="6"/>
        <v>4.5107344759358181E-2</v>
      </c>
      <c r="I59">
        <f t="shared" si="7"/>
        <v>3.1971531474407788E-2</v>
      </c>
      <c r="J59">
        <v>7</v>
      </c>
    </row>
    <row r="60" spans="1:10" hidden="1" x14ac:dyDescent="0.25">
      <c r="A60">
        <v>59</v>
      </c>
      <c r="B60">
        <v>61</v>
      </c>
      <c r="C60">
        <v>9</v>
      </c>
      <c r="D60">
        <v>19</v>
      </c>
      <c r="E60">
        <v>6.1918146E-2</v>
      </c>
      <c r="F60">
        <f t="shared" si="4"/>
        <v>1.859504132231405E-2</v>
      </c>
      <c r="G60">
        <f t="shared" si="5"/>
        <v>1.3998835339819741E-2</v>
      </c>
      <c r="H60">
        <f t="shared" si="6"/>
        <v>1.5377697134568033E-2</v>
      </c>
      <c r="I60">
        <f t="shared" si="7"/>
        <v>4.5962059824943089E-3</v>
      </c>
      <c r="J60">
        <v>7</v>
      </c>
    </row>
    <row r="61" spans="1:10" hidden="1" x14ac:dyDescent="0.25">
      <c r="A61">
        <v>60</v>
      </c>
      <c r="B61">
        <v>62</v>
      </c>
      <c r="C61">
        <v>11</v>
      </c>
      <c r="D61">
        <v>38</v>
      </c>
      <c r="E61">
        <v>0.12569545800000001</v>
      </c>
      <c r="F61">
        <f t="shared" si="4"/>
        <v>2.2727272727272728E-2</v>
      </c>
      <c r="G61">
        <f t="shared" si="5"/>
        <v>2.841800236565914E-2</v>
      </c>
      <c r="H61">
        <f t="shared" si="6"/>
        <v>2.6710783474143213E-2</v>
      </c>
      <c r="I61">
        <f t="shared" si="7"/>
        <v>5.6907296383864117E-3</v>
      </c>
      <c r="J61">
        <v>7</v>
      </c>
    </row>
    <row r="62" spans="1:10" hidden="1" x14ac:dyDescent="0.25">
      <c r="A62">
        <v>61</v>
      </c>
      <c r="B62">
        <v>63</v>
      </c>
      <c r="C62">
        <v>13</v>
      </c>
      <c r="D62">
        <v>84</v>
      </c>
      <c r="E62">
        <v>0.287822364</v>
      </c>
      <c r="F62">
        <f t="shared" si="4"/>
        <v>2.6859504132231406E-2</v>
      </c>
      <c r="G62">
        <f t="shared" si="5"/>
        <v>6.5072650604778459E-2</v>
      </c>
      <c r="H62">
        <f t="shared" si="6"/>
        <v>5.3608706663014337E-2</v>
      </c>
      <c r="I62">
        <f t="shared" si="7"/>
        <v>3.8213146472547053E-2</v>
      </c>
      <c r="J62">
        <v>7</v>
      </c>
    </row>
    <row r="63" spans="1:10" hidden="1" x14ac:dyDescent="0.25">
      <c r="A63">
        <v>62</v>
      </c>
      <c r="B63">
        <v>64</v>
      </c>
      <c r="C63">
        <v>12</v>
      </c>
      <c r="D63">
        <v>39</v>
      </c>
      <c r="E63">
        <v>0.11815405499999999</v>
      </c>
      <c r="F63">
        <f t="shared" si="4"/>
        <v>2.4793388429752067E-2</v>
      </c>
      <c r="G63">
        <f t="shared" si="5"/>
        <v>2.6712995584154041E-2</v>
      </c>
      <c r="H63">
        <f t="shared" si="6"/>
        <v>2.6137113437833447E-2</v>
      </c>
      <c r="I63">
        <f t="shared" si="7"/>
        <v>1.9196071544019741E-3</v>
      </c>
      <c r="J63">
        <v>7</v>
      </c>
    </row>
    <row r="64" spans="1:10" hidden="1" x14ac:dyDescent="0.25">
      <c r="A64">
        <v>63</v>
      </c>
      <c r="B64">
        <v>65</v>
      </c>
      <c r="C64">
        <v>13</v>
      </c>
      <c r="D64">
        <v>66</v>
      </c>
      <c r="E64">
        <v>0.22553530599999999</v>
      </c>
      <c r="F64">
        <f t="shared" si="4"/>
        <v>2.6859504132231406E-2</v>
      </c>
      <c r="G64">
        <f t="shared" si="5"/>
        <v>5.0990409370620673E-2</v>
      </c>
      <c r="H64">
        <f t="shared" si="6"/>
        <v>4.375113779910389E-2</v>
      </c>
      <c r="I64">
        <f t="shared" si="7"/>
        <v>2.4130905238389268E-2</v>
      </c>
      <c r="J64">
        <v>7</v>
      </c>
    </row>
    <row r="65" spans="1:10" hidden="1" x14ac:dyDescent="0.25">
      <c r="A65">
        <v>64</v>
      </c>
      <c r="B65">
        <v>66</v>
      </c>
      <c r="C65">
        <v>12</v>
      </c>
      <c r="D65">
        <v>43</v>
      </c>
      <c r="E65">
        <v>0.13312763699999999</v>
      </c>
      <c r="F65">
        <f t="shared" si="4"/>
        <v>2.4793388429752067E-2</v>
      </c>
      <c r="G65">
        <f t="shared" si="5"/>
        <v>3.0098315113348095E-2</v>
      </c>
      <c r="H65">
        <f t="shared" si="6"/>
        <v>2.8506837108269286E-2</v>
      </c>
      <c r="I65">
        <f t="shared" si="7"/>
        <v>5.3049266835960285E-3</v>
      </c>
      <c r="J65">
        <v>7</v>
      </c>
    </row>
    <row r="66" spans="1:10" hidden="1" x14ac:dyDescent="0.25">
      <c r="A66">
        <v>65</v>
      </c>
      <c r="B66">
        <v>67</v>
      </c>
      <c r="C66">
        <v>10</v>
      </c>
      <c r="D66">
        <v>16</v>
      </c>
      <c r="E66">
        <v>4.9164877000000003E-2</v>
      </c>
      <c r="F66">
        <f t="shared" ref="F66:F76" si="8">C66/$C$77</f>
        <v>2.0661157024793389E-2</v>
      </c>
      <c r="G66">
        <f t="shared" ref="G66:G76" si="9">E66/$E$77</f>
        <v>1.1115497832016655E-2</v>
      </c>
      <c r="H66">
        <f t="shared" ref="H66:H76" si="10">0.3*F66+G66*0.7</f>
        <v>1.3979195589849676E-2</v>
      </c>
      <c r="I66">
        <f t="shared" ref="I66:I76" si="11">MAX(F66:G66)-MIN(F66:G66)</f>
        <v>9.5456591927767336E-3</v>
      </c>
      <c r="J66">
        <v>7</v>
      </c>
    </row>
    <row r="67" spans="1:10" hidden="1" x14ac:dyDescent="0.25">
      <c r="A67">
        <v>66</v>
      </c>
      <c r="B67">
        <v>68</v>
      </c>
      <c r="C67">
        <v>1</v>
      </c>
      <c r="D67">
        <v>3</v>
      </c>
      <c r="E67">
        <v>1.9543170000000001E-3</v>
      </c>
      <c r="F67">
        <f t="shared" si="8"/>
        <v>2.0661157024793389E-3</v>
      </c>
      <c r="G67">
        <f t="shared" si="9"/>
        <v>4.4184400942512875E-4</v>
      </c>
      <c r="H67">
        <f t="shared" si="10"/>
        <v>9.2912551734139178E-4</v>
      </c>
      <c r="I67">
        <f t="shared" si="11"/>
        <v>1.6242716930542102E-3</v>
      </c>
      <c r="J67">
        <v>7</v>
      </c>
    </row>
    <row r="68" spans="1:10" hidden="1" x14ac:dyDescent="0.25">
      <c r="A68">
        <v>67</v>
      </c>
      <c r="B68">
        <v>69</v>
      </c>
      <c r="C68">
        <v>10</v>
      </c>
      <c r="D68">
        <v>25</v>
      </c>
      <c r="E68">
        <v>3.3294464000000003E-2</v>
      </c>
      <c r="F68">
        <f t="shared" si="8"/>
        <v>2.0661157024793389E-2</v>
      </c>
      <c r="G68">
        <f t="shared" si="9"/>
        <v>7.5274172334481096E-3</v>
      </c>
      <c r="H68">
        <f t="shared" si="10"/>
        <v>1.1467539170851693E-2</v>
      </c>
      <c r="I68">
        <f t="shared" si="11"/>
        <v>1.3133739791345279E-2</v>
      </c>
      <c r="J68">
        <v>4</v>
      </c>
    </row>
    <row r="69" spans="1:10" hidden="1" x14ac:dyDescent="0.25">
      <c r="A69">
        <v>68</v>
      </c>
      <c r="B69">
        <v>70</v>
      </c>
      <c r="C69">
        <v>10</v>
      </c>
      <c r="D69">
        <v>27</v>
      </c>
      <c r="E69">
        <v>3.7986789E-2</v>
      </c>
      <c r="F69">
        <f t="shared" si="8"/>
        <v>2.0661157024793389E-2</v>
      </c>
      <c r="G69">
        <f t="shared" si="9"/>
        <v>8.5882869344872798E-3</v>
      </c>
      <c r="H69">
        <f t="shared" si="10"/>
        <v>1.2210147961579113E-2</v>
      </c>
      <c r="I69">
        <f t="shared" si="11"/>
        <v>1.2072870090306109E-2</v>
      </c>
      <c r="J69">
        <v>4</v>
      </c>
    </row>
    <row r="70" spans="1:10" hidden="1" x14ac:dyDescent="0.25">
      <c r="A70">
        <v>69</v>
      </c>
      <c r="B70">
        <v>71</v>
      </c>
      <c r="C70">
        <v>10</v>
      </c>
      <c r="D70">
        <v>20</v>
      </c>
      <c r="E70">
        <v>3.1635238000000003E-2</v>
      </c>
      <c r="F70">
        <f t="shared" si="8"/>
        <v>2.0661157024793389E-2</v>
      </c>
      <c r="G70">
        <f t="shared" si="9"/>
        <v>7.1522892125679667E-3</v>
      </c>
      <c r="H70">
        <f t="shared" si="10"/>
        <v>1.1204949556235593E-2</v>
      </c>
      <c r="I70">
        <f t="shared" si="11"/>
        <v>1.3508867812225423E-2</v>
      </c>
      <c r="J70">
        <v>4</v>
      </c>
    </row>
    <row r="71" spans="1:10" hidden="1" x14ac:dyDescent="0.25">
      <c r="A71">
        <v>70</v>
      </c>
      <c r="B71">
        <v>72</v>
      </c>
      <c r="C71">
        <v>9</v>
      </c>
      <c r="D71">
        <v>12</v>
      </c>
      <c r="E71">
        <v>1.8788226000000002E-2</v>
      </c>
      <c r="F71">
        <f t="shared" si="8"/>
        <v>1.859504132231405E-2</v>
      </c>
      <c r="G71">
        <f t="shared" si="9"/>
        <v>4.2477577106607824E-3</v>
      </c>
      <c r="H71">
        <f t="shared" si="10"/>
        <v>8.5519427941567628E-3</v>
      </c>
      <c r="I71">
        <f t="shared" si="11"/>
        <v>1.4347283611653269E-2</v>
      </c>
      <c r="J71">
        <v>4</v>
      </c>
    </row>
    <row r="72" spans="1:10" hidden="1" x14ac:dyDescent="0.25">
      <c r="A72">
        <v>71</v>
      </c>
      <c r="B72">
        <v>73</v>
      </c>
      <c r="C72">
        <v>3</v>
      </c>
      <c r="D72">
        <v>4</v>
      </c>
      <c r="E72">
        <v>2.1160885000000001E-2</v>
      </c>
      <c r="F72">
        <f t="shared" si="8"/>
        <v>6.1983471074380167E-3</v>
      </c>
      <c r="G72">
        <f t="shared" si="9"/>
        <v>4.7841830528947277E-3</v>
      </c>
      <c r="H72">
        <f t="shared" si="10"/>
        <v>5.208432269257714E-3</v>
      </c>
      <c r="I72">
        <f t="shared" si="11"/>
        <v>1.414164054543289E-3</v>
      </c>
      <c r="J72">
        <v>2</v>
      </c>
    </row>
    <row r="73" spans="1:10" hidden="1" x14ac:dyDescent="0.25">
      <c r="A73">
        <v>72</v>
      </c>
      <c r="B73">
        <v>74</v>
      </c>
      <c r="C73">
        <v>2</v>
      </c>
      <c r="D73">
        <v>5</v>
      </c>
      <c r="E73">
        <v>5.3875609999999999E-3</v>
      </c>
      <c r="F73">
        <f t="shared" si="8"/>
        <v>4.1322314049586778E-3</v>
      </c>
      <c r="G73">
        <f t="shared" si="9"/>
        <v>1.218052932693343E-3</v>
      </c>
      <c r="H73">
        <f t="shared" si="10"/>
        <v>2.0923064743729432E-3</v>
      </c>
      <c r="I73">
        <f t="shared" si="11"/>
        <v>2.9141784722653348E-3</v>
      </c>
      <c r="J73">
        <v>7</v>
      </c>
    </row>
    <row r="74" spans="1:10" hidden="1" x14ac:dyDescent="0.25">
      <c r="A74">
        <v>73</v>
      </c>
      <c r="B74">
        <v>75</v>
      </c>
      <c r="C74">
        <v>2</v>
      </c>
      <c r="D74">
        <v>5</v>
      </c>
      <c r="E74">
        <v>5.3875609999999999E-3</v>
      </c>
      <c r="F74">
        <f t="shared" si="8"/>
        <v>4.1322314049586778E-3</v>
      </c>
      <c r="G74">
        <f t="shared" si="9"/>
        <v>1.218052932693343E-3</v>
      </c>
      <c r="H74">
        <f t="shared" si="10"/>
        <v>2.0923064743729432E-3</v>
      </c>
      <c r="I74">
        <f t="shared" si="11"/>
        <v>2.9141784722653348E-3</v>
      </c>
      <c r="J74">
        <v>7</v>
      </c>
    </row>
    <row r="75" spans="1:10" hidden="1" x14ac:dyDescent="0.25">
      <c r="A75">
        <v>74</v>
      </c>
      <c r="B75">
        <v>76</v>
      </c>
      <c r="C75">
        <v>7</v>
      </c>
      <c r="D75">
        <v>13</v>
      </c>
      <c r="E75">
        <v>1.4529683E-2</v>
      </c>
      <c r="F75">
        <f t="shared" si="8"/>
        <v>1.4462809917355372E-2</v>
      </c>
      <c r="G75">
        <f t="shared" si="9"/>
        <v>3.2849601126102531E-3</v>
      </c>
      <c r="H75">
        <f t="shared" si="10"/>
        <v>6.6383150540337884E-3</v>
      </c>
      <c r="I75">
        <f t="shared" si="11"/>
        <v>1.117784980474512E-2</v>
      </c>
      <c r="J75">
        <v>4</v>
      </c>
    </row>
    <row r="76" spans="1:10" hidden="1" x14ac:dyDescent="0.25">
      <c r="A76">
        <v>75</v>
      </c>
      <c r="B76">
        <v>77</v>
      </c>
      <c r="C76">
        <v>7</v>
      </c>
      <c r="D76">
        <v>7</v>
      </c>
      <c r="E76">
        <v>1.9929217999999999E-2</v>
      </c>
      <c r="F76">
        <f t="shared" si="8"/>
        <v>1.4462809917355372E-2</v>
      </c>
      <c r="G76">
        <f t="shared" si="9"/>
        <v>4.5057202008821724E-3</v>
      </c>
      <c r="H76">
        <f t="shared" si="10"/>
        <v>7.4928471158241319E-3</v>
      </c>
      <c r="I76">
        <f t="shared" si="11"/>
        <v>9.957089716473199E-3</v>
      </c>
      <c r="J76">
        <v>7</v>
      </c>
    </row>
    <row r="77" spans="1:10" hidden="1" x14ac:dyDescent="0.25">
      <c r="A77" t="s">
        <v>12</v>
      </c>
      <c r="C77">
        <f>SUM(C2:C76)</f>
        <v>484</v>
      </c>
      <c r="E77">
        <f>SUM(E2:E76)</f>
        <v>4.4230926714220002</v>
      </c>
      <c r="F77">
        <f>SUM(F2:F76)</f>
        <v>1</v>
      </c>
      <c r="G77">
        <f>SUM(G2:G76)</f>
        <v>1.0000000000000002</v>
      </c>
    </row>
  </sheetData>
  <autoFilter ref="A1:J77" xr:uid="{9C965BA8-A173-4F5A-B0A1-66D7D1C29600}">
    <filterColumn colId="9">
      <filters>
        <filter val="3"/>
      </filters>
    </filterColumn>
    <sortState xmlns:xlrd2="http://schemas.microsoft.com/office/spreadsheetml/2017/richdata2" ref="A14:J31">
      <sortCondition descending="1" ref="I1:I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4368-CDC7-4165-8260-75A7D7B65ECD}">
  <dimension ref="A1:D76"/>
  <sheetViews>
    <sheetView topLeftCell="A46" workbookViewId="0">
      <selection activeCell="A27" sqref="A27"/>
    </sheetView>
  </sheetViews>
  <sheetFormatPr defaultRowHeight="15" x14ac:dyDescent="0.25"/>
  <cols>
    <col min="1" max="1" width="19.5703125" bestFit="1" customWidth="1"/>
    <col min="2" max="2" width="29" bestFit="1" customWidth="1"/>
    <col min="3" max="3" width="21.7109375" bestFit="1" customWidth="1"/>
    <col min="4" max="4" width="26.710937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12</v>
      </c>
      <c r="B2">
        <v>12</v>
      </c>
      <c r="C2">
        <v>12</v>
      </c>
      <c r="D2">
        <v>12</v>
      </c>
    </row>
    <row r="3" spans="1:4" x14ac:dyDescent="0.25">
      <c r="A3">
        <v>49</v>
      </c>
      <c r="B3">
        <v>56</v>
      </c>
      <c r="C3">
        <v>56</v>
      </c>
      <c r="D3">
        <v>56</v>
      </c>
    </row>
    <row r="4" spans="1:4" x14ac:dyDescent="0.25">
      <c r="A4">
        <v>56</v>
      </c>
      <c r="B4">
        <v>59</v>
      </c>
      <c r="C4">
        <v>27</v>
      </c>
      <c r="D4">
        <v>27</v>
      </c>
    </row>
    <row r="5" spans="1:4" x14ac:dyDescent="0.25">
      <c r="A5">
        <v>26</v>
      </c>
      <c r="B5">
        <v>63</v>
      </c>
      <c r="C5">
        <v>59</v>
      </c>
      <c r="D5">
        <v>59</v>
      </c>
    </row>
    <row r="6" spans="1:4" x14ac:dyDescent="0.25">
      <c r="A6">
        <v>59</v>
      </c>
      <c r="B6">
        <v>27</v>
      </c>
      <c r="C6">
        <v>63</v>
      </c>
      <c r="D6">
        <v>63</v>
      </c>
    </row>
    <row r="7" spans="1:4" x14ac:dyDescent="0.25">
      <c r="A7">
        <v>28</v>
      </c>
      <c r="B7">
        <v>60</v>
      </c>
      <c r="C7">
        <v>60</v>
      </c>
      <c r="D7">
        <v>60</v>
      </c>
    </row>
    <row r="8" spans="1:4" x14ac:dyDescent="0.25">
      <c r="A8">
        <v>24</v>
      </c>
      <c r="B8">
        <v>65</v>
      </c>
      <c r="C8">
        <v>65</v>
      </c>
      <c r="D8">
        <v>65</v>
      </c>
    </row>
    <row r="9" spans="1:4" x14ac:dyDescent="0.25">
      <c r="A9">
        <v>63</v>
      </c>
      <c r="B9">
        <v>26</v>
      </c>
      <c r="C9">
        <v>28</v>
      </c>
      <c r="D9">
        <v>28</v>
      </c>
    </row>
    <row r="10" spans="1:4" x14ac:dyDescent="0.25">
      <c r="A10">
        <v>65</v>
      </c>
      <c r="B10">
        <v>49</v>
      </c>
      <c r="C10">
        <v>49</v>
      </c>
      <c r="D10">
        <v>49</v>
      </c>
    </row>
    <row r="11" spans="1:4" x14ac:dyDescent="0.25">
      <c r="A11">
        <v>66</v>
      </c>
      <c r="B11">
        <v>24</v>
      </c>
      <c r="C11">
        <v>26</v>
      </c>
      <c r="D11">
        <v>26</v>
      </c>
    </row>
    <row r="12" spans="1:4" x14ac:dyDescent="0.25">
      <c r="A12">
        <v>64</v>
      </c>
      <c r="B12">
        <v>28</v>
      </c>
      <c r="C12">
        <v>66</v>
      </c>
      <c r="D12">
        <v>66</v>
      </c>
    </row>
    <row r="13" spans="1:4" x14ac:dyDescent="0.25">
      <c r="A13">
        <v>27</v>
      </c>
      <c r="B13">
        <v>66</v>
      </c>
      <c r="C13">
        <v>62</v>
      </c>
      <c r="D13">
        <v>62</v>
      </c>
    </row>
    <row r="14" spans="1:4" x14ac:dyDescent="0.25">
      <c r="A14">
        <v>60</v>
      </c>
      <c r="B14">
        <v>64</v>
      </c>
      <c r="C14">
        <v>50</v>
      </c>
      <c r="D14">
        <v>50</v>
      </c>
    </row>
    <row r="15" spans="1:4" x14ac:dyDescent="0.25">
      <c r="A15">
        <v>62</v>
      </c>
      <c r="B15">
        <v>62</v>
      </c>
      <c r="C15">
        <v>64</v>
      </c>
      <c r="D15">
        <v>64</v>
      </c>
    </row>
    <row r="16" spans="1:4" x14ac:dyDescent="0.25">
      <c r="A16">
        <v>25</v>
      </c>
      <c r="B16">
        <v>25</v>
      </c>
      <c r="C16">
        <v>25</v>
      </c>
      <c r="D16">
        <v>25</v>
      </c>
    </row>
    <row r="17" spans="1:4" x14ac:dyDescent="0.25">
      <c r="A17">
        <v>42</v>
      </c>
      <c r="B17">
        <v>1</v>
      </c>
      <c r="C17">
        <v>24</v>
      </c>
      <c r="D17">
        <v>24</v>
      </c>
    </row>
    <row r="18" spans="1:4" x14ac:dyDescent="0.25">
      <c r="A18">
        <v>58</v>
      </c>
      <c r="B18">
        <v>50</v>
      </c>
      <c r="C18">
        <v>52</v>
      </c>
      <c r="D18">
        <v>52</v>
      </c>
    </row>
    <row r="19" spans="1:4" x14ac:dyDescent="0.25">
      <c r="A19">
        <v>1</v>
      </c>
      <c r="B19">
        <v>70</v>
      </c>
      <c r="C19">
        <v>61</v>
      </c>
      <c r="D19">
        <v>61</v>
      </c>
    </row>
    <row r="20" spans="1:4" x14ac:dyDescent="0.25">
      <c r="A20">
        <v>70</v>
      </c>
      <c r="B20">
        <v>17</v>
      </c>
      <c r="C20">
        <v>42</v>
      </c>
      <c r="D20">
        <v>42</v>
      </c>
    </row>
    <row r="21" spans="1:4" x14ac:dyDescent="0.25">
      <c r="A21">
        <v>69</v>
      </c>
      <c r="B21">
        <v>21</v>
      </c>
      <c r="C21">
        <v>67</v>
      </c>
      <c r="D21">
        <v>67</v>
      </c>
    </row>
    <row r="22" spans="1:4" x14ac:dyDescent="0.25">
      <c r="A22">
        <v>71</v>
      </c>
      <c r="B22">
        <v>69</v>
      </c>
      <c r="C22">
        <v>1</v>
      </c>
      <c r="D22">
        <v>1</v>
      </c>
    </row>
    <row r="23" spans="1:4" x14ac:dyDescent="0.25">
      <c r="A23">
        <v>67</v>
      </c>
      <c r="B23">
        <v>22</v>
      </c>
      <c r="C23">
        <v>58</v>
      </c>
      <c r="D23">
        <v>58</v>
      </c>
    </row>
    <row r="24" spans="1:4" x14ac:dyDescent="0.25">
      <c r="A24">
        <v>17</v>
      </c>
      <c r="B24">
        <v>20</v>
      </c>
      <c r="C24">
        <v>70</v>
      </c>
      <c r="D24">
        <v>70</v>
      </c>
    </row>
    <row r="25" spans="1:4" x14ac:dyDescent="0.25">
      <c r="A25">
        <v>61</v>
      </c>
      <c r="B25">
        <v>23</v>
      </c>
      <c r="C25">
        <v>69</v>
      </c>
      <c r="D25">
        <v>69</v>
      </c>
    </row>
    <row r="26" spans="1:4" x14ac:dyDescent="0.25">
      <c r="A26">
        <v>72</v>
      </c>
      <c r="B26">
        <v>18</v>
      </c>
      <c r="C26">
        <v>71</v>
      </c>
      <c r="D26">
        <v>71</v>
      </c>
    </row>
    <row r="27" spans="1:4" x14ac:dyDescent="0.25">
      <c r="A27">
        <v>50</v>
      </c>
      <c r="B27">
        <v>19</v>
      </c>
      <c r="C27">
        <v>4</v>
      </c>
      <c r="D27">
        <v>4</v>
      </c>
    </row>
    <row r="28" spans="1:4" x14ac:dyDescent="0.25">
      <c r="A28">
        <v>21</v>
      </c>
      <c r="B28">
        <v>52</v>
      </c>
      <c r="C28">
        <v>44</v>
      </c>
      <c r="D28">
        <v>44</v>
      </c>
    </row>
    <row r="29" spans="1:4" x14ac:dyDescent="0.25">
      <c r="A29">
        <v>22</v>
      </c>
      <c r="B29">
        <v>71</v>
      </c>
      <c r="C29">
        <v>3</v>
      </c>
      <c r="D29">
        <v>3</v>
      </c>
    </row>
    <row r="30" spans="1:4" x14ac:dyDescent="0.25">
      <c r="A30">
        <v>20</v>
      </c>
      <c r="B30">
        <v>42</v>
      </c>
      <c r="C30">
        <v>32</v>
      </c>
      <c r="D30">
        <v>32</v>
      </c>
    </row>
    <row r="31" spans="1:4" x14ac:dyDescent="0.25">
      <c r="A31">
        <v>23</v>
      </c>
      <c r="B31">
        <v>61</v>
      </c>
      <c r="C31">
        <v>35</v>
      </c>
      <c r="D31">
        <v>35</v>
      </c>
    </row>
    <row r="32" spans="1:4" x14ac:dyDescent="0.25">
      <c r="A32">
        <v>18</v>
      </c>
      <c r="B32">
        <v>4</v>
      </c>
      <c r="C32">
        <v>36</v>
      </c>
      <c r="D32">
        <v>36</v>
      </c>
    </row>
    <row r="33" spans="1:4" x14ac:dyDescent="0.25">
      <c r="A33">
        <v>19</v>
      </c>
      <c r="B33">
        <v>3</v>
      </c>
      <c r="C33">
        <v>73</v>
      </c>
      <c r="D33">
        <v>73</v>
      </c>
    </row>
    <row r="34" spans="1:4" x14ac:dyDescent="0.25">
      <c r="A34">
        <v>52</v>
      </c>
      <c r="B34">
        <v>58</v>
      </c>
      <c r="C34">
        <v>77</v>
      </c>
      <c r="D34">
        <v>77</v>
      </c>
    </row>
    <row r="35" spans="1:4" x14ac:dyDescent="0.25">
      <c r="A35">
        <v>76</v>
      </c>
      <c r="B35">
        <v>67</v>
      </c>
      <c r="C35">
        <v>72</v>
      </c>
      <c r="D35">
        <v>72</v>
      </c>
    </row>
    <row r="36" spans="1:4" x14ac:dyDescent="0.25">
      <c r="A36">
        <v>77</v>
      </c>
      <c r="B36">
        <v>76</v>
      </c>
      <c r="C36">
        <v>17</v>
      </c>
      <c r="D36">
        <v>17</v>
      </c>
    </row>
    <row r="37" spans="1:4" x14ac:dyDescent="0.25">
      <c r="A37">
        <v>35</v>
      </c>
      <c r="B37">
        <v>72</v>
      </c>
      <c r="C37">
        <v>55</v>
      </c>
      <c r="D37">
        <v>55</v>
      </c>
    </row>
    <row r="38" spans="1:4" x14ac:dyDescent="0.25">
      <c r="A38">
        <v>36</v>
      </c>
      <c r="B38">
        <v>35</v>
      </c>
      <c r="C38">
        <v>34</v>
      </c>
      <c r="D38">
        <v>34</v>
      </c>
    </row>
    <row r="39" spans="1:4" x14ac:dyDescent="0.25">
      <c r="A39">
        <v>37</v>
      </c>
      <c r="B39">
        <v>36</v>
      </c>
      <c r="C39">
        <v>37</v>
      </c>
      <c r="D39">
        <v>37</v>
      </c>
    </row>
    <row r="40" spans="1:4" x14ac:dyDescent="0.25">
      <c r="A40">
        <v>38</v>
      </c>
      <c r="B40">
        <v>37</v>
      </c>
      <c r="C40">
        <v>38</v>
      </c>
      <c r="D40">
        <v>38</v>
      </c>
    </row>
    <row r="41" spans="1:4" x14ac:dyDescent="0.25">
      <c r="A41">
        <v>39</v>
      </c>
      <c r="B41">
        <v>38</v>
      </c>
      <c r="C41">
        <v>39</v>
      </c>
      <c r="D41">
        <v>39</v>
      </c>
    </row>
    <row r="42" spans="1:4" x14ac:dyDescent="0.25">
      <c r="A42">
        <v>32</v>
      </c>
      <c r="B42">
        <v>39</v>
      </c>
      <c r="C42">
        <v>76</v>
      </c>
      <c r="D42">
        <v>76</v>
      </c>
    </row>
    <row r="43" spans="1:4" x14ac:dyDescent="0.25">
      <c r="A43">
        <v>55</v>
      </c>
      <c r="B43">
        <v>32</v>
      </c>
      <c r="C43">
        <v>13</v>
      </c>
      <c r="D43">
        <v>13</v>
      </c>
    </row>
    <row r="44" spans="1:4" x14ac:dyDescent="0.25">
      <c r="A44">
        <v>4</v>
      </c>
      <c r="B44">
        <v>77</v>
      </c>
      <c r="C44">
        <v>40</v>
      </c>
      <c r="D44">
        <v>40</v>
      </c>
    </row>
    <row r="45" spans="1:4" x14ac:dyDescent="0.25">
      <c r="A45">
        <v>3</v>
      </c>
      <c r="B45">
        <v>55</v>
      </c>
      <c r="C45">
        <v>21</v>
      </c>
      <c r="D45">
        <v>21</v>
      </c>
    </row>
    <row r="46" spans="1:4" x14ac:dyDescent="0.25">
      <c r="A46">
        <v>44</v>
      </c>
      <c r="B46">
        <v>44</v>
      </c>
      <c r="C46">
        <v>22</v>
      </c>
      <c r="D46">
        <v>22</v>
      </c>
    </row>
    <row r="47" spans="1:4" x14ac:dyDescent="0.25">
      <c r="A47">
        <v>43</v>
      </c>
      <c r="B47">
        <v>43</v>
      </c>
      <c r="C47">
        <v>57</v>
      </c>
      <c r="D47">
        <v>57</v>
      </c>
    </row>
    <row r="48" spans="1:4" x14ac:dyDescent="0.25">
      <c r="A48">
        <v>73</v>
      </c>
      <c r="B48">
        <v>74</v>
      </c>
      <c r="C48">
        <v>23</v>
      </c>
      <c r="D48">
        <v>23</v>
      </c>
    </row>
    <row r="49" spans="1:4" x14ac:dyDescent="0.25">
      <c r="A49">
        <v>40</v>
      </c>
      <c r="B49">
        <v>75</v>
      </c>
      <c r="C49">
        <v>43</v>
      </c>
      <c r="D49">
        <v>43</v>
      </c>
    </row>
    <row r="50" spans="1:4" x14ac:dyDescent="0.25">
      <c r="A50">
        <v>74</v>
      </c>
      <c r="B50">
        <v>73</v>
      </c>
      <c r="C50">
        <v>20</v>
      </c>
      <c r="D50">
        <v>20</v>
      </c>
    </row>
    <row r="51" spans="1:4" x14ac:dyDescent="0.25">
      <c r="A51">
        <v>75</v>
      </c>
      <c r="B51">
        <v>40</v>
      </c>
      <c r="C51">
        <v>18</v>
      </c>
      <c r="D51">
        <v>18</v>
      </c>
    </row>
    <row r="52" spans="1:4" x14ac:dyDescent="0.25">
      <c r="A52">
        <v>34</v>
      </c>
      <c r="B52">
        <v>34</v>
      </c>
      <c r="C52">
        <v>19</v>
      </c>
      <c r="D52">
        <v>19</v>
      </c>
    </row>
    <row r="53" spans="1:4" x14ac:dyDescent="0.25">
      <c r="A53">
        <v>13</v>
      </c>
      <c r="B53">
        <v>13</v>
      </c>
      <c r="C53">
        <v>11</v>
      </c>
      <c r="D53">
        <v>11</v>
      </c>
    </row>
    <row r="54" spans="1:4" x14ac:dyDescent="0.25">
      <c r="A54">
        <v>48</v>
      </c>
      <c r="B54">
        <v>48</v>
      </c>
      <c r="C54">
        <v>14</v>
      </c>
      <c r="D54">
        <v>14</v>
      </c>
    </row>
    <row r="55" spans="1:4" x14ac:dyDescent="0.25">
      <c r="A55">
        <v>31</v>
      </c>
      <c r="B55">
        <v>31</v>
      </c>
      <c r="C55">
        <v>15</v>
      </c>
      <c r="D55">
        <v>15</v>
      </c>
    </row>
    <row r="56" spans="1:4" x14ac:dyDescent="0.25">
      <c r="A56">
        <v>57</v>
      </c>
      <c r="B56">
        <v>68</v>
      </c>
      <c r="C56">
        <v>16</v>
      </c>
      <c r="D56">
        <v>16</v>
      </c>
    </row>
    <row r="57" spans="1:4" x14ac:dyDescent="0.25">
      <c r="A57">
        <v>51</v>
      </c>
      <c r="B57">
        <v>57</v>
      </c>
      <c r="C57">
        <v>33</v>
      </c>
      <c r="D57">
        <v>33</v>
      </c>
    </row>
    <row r="58" spans="1:4" x14ac:dyDescent="0.25">
      <c r="A58">
        <v>53</v>
      </c>
      <c r="B58">
        <v>51</v>
      </c>
      <c r="C58">
        <v>45</v>
      </c>
      <c r="D58">
        <v>45</v>
      </c>
    </row>
    <row r="59" spans="1:4" x14ac:dyDescent="0.25">
      <c r="A59">
        <v>68</v>
      </c>
      <c r="B59">
        <v>53</v>
      </c>
      <c r="C59">
        <v>74</v>
      </c>
      <c r="D59">
        <v>74</v>
      </c>
    </row>
    <row r="60" spans="1:4" x14ac:dyDescent="0.25">
      <c r="A60">
        <v>9</v>
      </c>
      <c r="B60">
        <v>9</v>
      </c>
      <c r="C60">
        <v>75</v>
      </c>
      <c r="D60">
        <v>75</v>
      </c>
    </row>
    <row r="61" spans="1:4" x14ac:dyDescent="0.25">
      <c r="A61">
        <v>11</v>
      </c>
      <c r="B61">
        <v>11</v>
      </c>
      <c r="C61">
        <v>48</v>
      </c>
      <c r="D61">
        <v>48</v>
      </c>
    </row>
    <row r="62" spans="1:4" x14ac:dyDescent="0.25">
      <c r="A62">
        <v>14</v>
      </c>
      <c r="B62">
        <v>14</v>
      </c>
      <c r="C62">
        <v>51</v>
      </c>
      <c r="D62">
        <v>51</v>
      </c>
    </row>
    <row r="63" spans="1:4" x14ac:dyDescent="0.25">
      <c r="A63">
        <v>15</v>
      </c>
      <c r="B63">
        <v>15</v>
      </c>
      <c r="C63">
        <v>41</v>
      </c>
      <c r="D63">
        <v>41</v>
      </c>
    </row>
    <row r="64" spans="1:4" x14ac:dyDescent="0.25">
      <c r="A64">
        <v>16</v>
      </c>
      <c r="B64">
        <v>16</v>
      </c>
      <c r="C64">
        <v>31</v>
      </c>
      <c r="D64">
        <v>31</v>
      </c>
    </row>
    <row r="65" spans="1:4" x14ac:dyDescent="0.25">
      <c r="A65">
        <v>33</v>
      </c>
      <c r="B65">
        <v>33</v>
      </c>
      <c r="C65">
        <v>68</v>
      </c>
      <c r="D65">
        <v>68</v>
      </c>
    </row>
    <row r="66" spans="1:4" x14ac:dyDescent="0.25">
      <c r="A66">
        <v>45</v>
      </c>
      <c r="B66">
        <v>45</v>
      </c>
      <c r="C66">
        <v>53</v>
      </c>
      <c r="D66">
        <v>53</v>
      </c>
    </row>
    <row r="67" spans="1:4" x14ac:dyDescent="0.25">
      <c r="A67">
        <v>41</v>
      </c>
      <c r="B67">
        <v>41</v>
      </c>
      <c r="C67">
        <v>9</v>
      </c>
      <c r="D67">
        <v>9</v>
      </c>
    </row>
    <row r="68" spans="1:4" x14ac:dyDescent="0.25">
      <c r="A68">
        <v>54</v>
      </c>
      <c r="B68">
        <v>54</v>
      </c>
      <c r="C68">
        <v>54</v>
      </c>
      <c r="D68">
        <v>54</v>
      </c>
    </row>
    <row r="69" spans="1:4" x14ac:dyDescent="0.25">
      <c r="A69">
        <v>2</v>
      </c>
      <c r="B69">
        <v>2</v>
      </c>
      <c r="C69">
        <v>2</v>
      </c>
      <c r="D69">
        <v>2</v>
      </c>
    </row>
    <row r="70" spans="1:4" x14ac:dyDescent="0.25">
      <c r="A70">
        <v>5</v>
      </c>
      <c r="B70">
        <v>5</v>
      </c>
      <c r="C70">
        <v>5</v>
      </c>
      <c r="D70">
        <v>5</v>
      </c>
    </row>
    <row r="71" spans="1:4" x14ac:dyDescent="0.25">
      <c r="A71">
        <v>6</v>
      </c>
      <c r="B71">
        <v>6</v>
      </c>
      <c r="C71">
        <v>6</v>
      </c>
      <c r="D71">
        <v>6</v>
      </c>
    </row>
    <row r="72" spans="1:4" x14ac:dyDescent="0.25">
      <c r="A72">
        <v>7</v>
      </c>
      <c r="B72">
        <v>7</v>
      </c>
      <c r="C72">
        <v>7</v>
      </c>
      <c r="D72">
        <v>7</v>
      </c>
    </row>
    <row r="73" spans="1:4" x14ac:dyDescent="0.25">
      <c r="A73">
        <v>8</v>
      </c>
      <c r="B73">
        <v>8</v>
      </c>
      <c r="C73">
        <v>8</v>
      </c>
      <c r="D73">
        <v>8</v>
      </c>
    </row>
    <row r="74" spans="1:4" x14ac:dyDescent="0.25">
      <c r="A74">
        <v>10</v>
      </c>
      <c r="B74">
        <v>10</v>
      </c>
      <c r="C74">
        <v>10</v>
      </c>
      <c r="D74">
        <v>10</v>
      </c>
    </row>
    <row r="75" spans="1:4" x14ac:dyDescent="0.25">
      <c r="A75">
        <v>47</v>
      </c>
      <c r="B75">
        <v>47</v>
      </c>
      <c r="C75">
        <v>47</v>
      </c>
      <c r="D75">
        <v>47</v>
      </c>
    </row>
    <row r="76" spans="1:4" x14ac:dyDescent="0.25">
      <c r="A76">
        <v>46</v>
      </c>
      <c r="B76">
        <v>46</v>
      </c>
      <c r="C76">
        <v>46</v>
      </c>
      <c r="D7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importancia_ejer7</vt:lpstr>
      <vt:lpstr>Porcentajes</vt:lpstr>
      <vt:lpstr>sorted_nodes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2021-02-27T12:30:13Z</dcterms:created>
  <dcterms:modified xsi:type="dcterms:W3CDTF">2021-03-04T12:22:32Z</dcterms:modified>
</cp:coreProperties>
</file>