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IVE\Página cursos 2024\source\Administración financiera\KTNO\"/>
    </mc:Choice>
  </mc:AlternateContent>
  <xr:revisionPtr revIDLastSave="0" documentId="13_ncr:1_{0E97744F-4EDB-4817-902D-3930C8212A21}" xr6:coauthVersionLast="47" xr6:coauthVersionMax="47" xr10:uidLastSave="{00000000-0000-0000-0000-000000000000}"/>
  <bookViews>
    <workbookView xWindow="-120" yWindow="-120" windowWidth="29040" windowHeight="15840" xr2:uid="{B607A967-E94C-4423-8FB8-B8D17EF4E6F1}"/>
  </bookViews>
  <sheets>
    <sheet name="Bavaria" sheetId="1" r:id="rId1"/>
    <sheet name="Respues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1" l="1"/>
  <c r="B60" i="1"/>
  <c r="E58" i="1"/>
  <c r="D58" i="1"/>
  <c r="C58" i="1"/>
  <c r="B58" i="1"/>
  <c r="E50" i="1"/>
  <c r="D50" i="1"/>
  <c r="E45" i="1"/>
  <c r="D45" i="1"/>
  <c r="B45" i="1"/>
  <c r="B50" i="1" s="1"/>
  <c r="B53" i="1" s="1"/>
  <c r="B55" i="1" s="1"/>
  <c r="C45" i="1"/>
  <c r="C50" i="1" s="1"/>
  <c r="C53" i="1" s="1"/>
  <c r="C55" i="1" s="1"/>
  <c r="B31" i="1"/>
  <c r="B37" i="1"/>
  <c r="C37" i="1"/>
  <c r="B30" i="1"/>
  <c r="C30" i="1"/>
  <c r="B23" i="1"/>
  <c r="C23" i="1"/>
  <c r="C31" i="1" s="1"/>
  <c r="C38" i="1" s="1"/>
  <c r="B15" i="1"/>
  <c r="C15" i="1"/>
  <c r="B9" i="1"/>
  <c r="B16" i="1" s="1"/>
  <c r="C9" i="1"/>
  <c r="C16" i="1" s="1"/>
  <c r="B38" i="1" l="1"/>
</calcChain>
</file>

<file path=xl/sharedStrings.xml><?xml version="1.0" encoding="utf-8"?>
<sst xmlns="http://schemas.openxmlformats.org/spreadsheetml/2006/main" count="83" uniqueCount="61">
  <si>
    <t>BAVARIA &amp; CIA S.C.A.</t>
  </si>
  <si>
    <t xml:space="preserve">Cifras expresadas en Millones de pesos </t>
  </si>
  <si>
    <t>Efectivo y equivalentes de efectivo</t>
  </si>
  <si>
    <t>Clientes y otras cuentas a cobrar</t>
  </si>
  <si>
    <t>Inventarios</t>
  </si>
  <si>
    <t>Activos por impuestos corrientes</t>
  </si>
  <si>
    <t>Instrumentos financieros derivados</t>
  </si>
  <si>
    <t>Total Activo Corriente</t>
  </si>
  <si>
    <t>Propiedades, planta y equipo</t>
  </si>
  <si>
    <t>Activos financieros</t>
  </si>
  <si>
    <t>Inversiones</t>
  </si>
  <si>
    <t>Activos intangibles</t>
  </si>
  <si>
    <t>Total Activo No Corriente</t>
  </si>
  <si>
    <t>Proveedores y otras cuentas a pagar</t>
  </si>
  <si>
    <t>Obligaciones financieras</t>
  </si>
  <si>
    <t xml:space="preserve">Provisiones </t>
  </si>
  <si>
    <t>Pasivos por arrendamientos</t>
  </si>
  <si>
    <t>Pasivos por impuesto corriente</t>
  </si>
  <si>
    <t>Total Pasivo Corriente</t>
  </si>
  <si>
    <t>Beneficios post-empleo</t>
  </si>
  <si>
    <t>Provisiones</t>
  </si>
  <si>
    <t>Pasivo por impuestos diferidos</t>
  </si>
  <si>
    <t xml:space="preserve">Pasivos por arrendamientos </t>
  </si>
  <si>
    <t>Total Pasivo No Corriente</t>
  </si>
  <si>
    <t>TOTAL ACTIVOS</t>
  </si>
  <si>
    <t>Capital ordinario</t>
  </si>
  <si>
    <t>Prima emisión</t>
  </si>
  <si>
    <t>Reservas</t>
  </si>
  <si>
    <t>Pérdidas acumuladas</t>
  </si>
  <si>
    <t xml:space="preserve">Utilidad del ejercicio </t>
  </si>
  <si>
    <t>TOTAL PATRIMONIO</t>
  </si>
  <si>
    <t>TOTAL PASIVOS</t>
  </si>
  <si>
    <t>TOTAL PASIVO Y PATRIMONIO</t>
  </si>
  <si>
    <t>Ingresos ordinarios</t>
  </si>
  <si>
    <t xml:space="preserve">Costo de producción </t>
  </si>
  <si>
    <t>Costos variables</t>
  </si>
  <si>
    <t>Utilidad bruta</t>
  </si>
  <si>
    <t>Gastos de distribución</t>
  </si>
  <si>
    <t xml:space="preserve">Gastos de mercadeo </t>
  </si>
  <si>
    <t>Gastos fijos</t>
  </si>
  <si>
    <t xml:space="preserve">Otros (gastos) ingresos, netos </t>
  </si>
  <si>
    <t xml:space="preserve">Utilidad operacional </t>
  </si>
  <si>
    <t>(Gastos) financieros, netos</t>
  </si>
  <si>
    <t xml:space="preserve">Método de participación </t>
  </si>
  <si>
    <t>Utilidad antes de impuesto</t>
  </si>
  <si>
    <t>Impuestos a la renta</t>
  </si>
  <si>
    <t xml:space="preserve">Utilidad neta </t>
  </si>
  <si>
    <t>Depreciación</t>
  </si>
  <si>
    <t>EBITDA</t>
  </si>
  <si>
    <t>KTNO</t>
  </si>
  <si>
    <t>TEMA A</t>
  </si>
  <si>
    <t>TEMA B</t>
  </si>
  <si>
    <t>Pregunta</t>
  </si>
  <si>
    <t>C</t>
  </si>
  <si>
    <t>B</t>
  </si>
  <si>
    <t>4. ¿Qué impacto tiene una mejora en las condiciones de pago de los proveedores sobre el KTNO?</t>
  </si>
  <si>
    <t>4. Si una empresa decide reducir sus inventarios en el corto plazo, ¿cómo afectará esto al KTNO?</t>
  </si>
  <si>
    <t>A</t>
  </si>
  <si>
    <t>D</t>
  </si>
  <si>
    <t>8. Si una empresa tiene altos márgenes de rentabilidad, pero baja liquidez, ¿qué implicaciones puede enfrentar?</t>
  </si>
  <si>
    <t>8. Una empresa tiene una rentabilidad operativa alta, pero enfrenta problemas de liquidez. ¿Cuál podría ser la causa?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</si>
</sst>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\ #,##0;[Red]\-&quot;$&quot;\ #,##0"/>
    <numFmt numFmtId="164" formatCode="_(* #,##0.00_);_(* \(#,##0.00\);_(* &quot;-&quot;??_);_(@_)"/>
    <numFmt numFmtId="165" formatCode="_(* #,##0_);_(* \(#,##0\);_(* &quot;-&quot;??_);_(@_)"/>
  </numFmts>
  <fonts count="9" x14ac:knownFonts="1">
    <font>
      <sz val="11"/>
      <color theme="1"/>
      <name val="Aptos Narrow"/>
      <family val="2"/>
      <scheme val="minor"/>
    </font>
    <font>
      <sz val="8"/>
      <color indexed="8"/>
      <name val="Arial"/>
      <family val="2"/>
    </font>
    <font>
      <b/>
      <sz val="11"/>
      <name val="Franklin Gothic Book"/>
      <family val="2"/>
    </font>
    <font>
      <sz val="11"/>
      <name val="Franklin Gothic Book"/>
      <family val="2"/>
    </font>
    <font>
      <sz val="11"/>
      <color theme="9" tint="-0.499984740745262"/>
      <name val="Franklin Gothic Book"/>
      <family val="2"/>
    </font>
    <font>
      <b/>
      <sz val="11"/>
      <color theme="1"/>
      <name val="Franklin Gothic Book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Franklin Gothic Book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4">
    <xf numFmtId="0" fontId="0" fillId="0" borderId="0" xfId="0"/>
    <xf numFmtId="165" fontId="3" fillId="0" borderId="0" xfId="1" applyNumberFormat="1" applyFont="1" applyBorder="1" applyAlignment="1">
      <alignment vertical="center"/>
    </xf>
    <xf numFmtId="1" fontId="2" fillId="0" borderId="1" xfId="1" applyNumberFormat="1" applyFont="1" applyBorder="1" applyAlignment="1">
      <alignment horizontal="center" vertical="center"/>
    </xf>
    <xf numFmtId="6" fontId="4" fillId="2" borderId="1" xfId="0" applyNumberFormat="1" applyFont="1" applyFill="1" applyBorder="1" applyAlignment="1">
      <alignment horizontal="center" vertical="center"/>
    </xf>
    <xf numFmtId="6" fontId="5" fillId="0" borderId="2" xfId="0" applyNumberFormat="1" applyFont="1" applyBorder="1" applyAlignment="1">
      <alignment horizontal="center" vertical="center"/>
    </xf>
    <xf numFmtId="165" fontId="2" fillId="0" borderId="0" xfId="1" applyNumberFormat="1" applyFont="1" applyBorder="1" applyAlignment="1">
      <alignment vertical="center"/>
    </xf>
    <xf numFmtId="165" fontId="3" fillId="0" borderId="0" xfId="1" applyNumberFormat="1" applyFont="1" applyFill="1" applyBorder="1" applyAlignment="1">
      <alignment vertical="center"/>
    </xf>
    <xf numFmtId="6" fontId="5" fillId="0" borderId="1" xfId="0" applyNumberFormat="1" applyFont="1" applyBorder="1" applyAlignment="1">
      <alignment horizontal="center" vertical="center"/>
    </xf>
    <xf numFmtId="165" fontId="2" fillId="0" borderId="0" xfId="1" applyNumberFormat="1" applyFont="1" applyFill="1" applyBorder="1" applyAlignment="1">
      <alignment vertical="center"/>
    </xf>
    <xf numFmtId="6" fontId="0" fillId="0" borderId="0" xfId="0" applyNumberFormat="1"/>
    <xf numFmtId="9" fontId="8" fillId="0" borderId="2" xfId="2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3">
    <cellStyle name="Comma 28" xfId="1" xr:uid="{9677E234-964D-44A9-9790-3F9E69EF205A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851C8-7A63-4ACA-A3D1-C7F5CEB13229}">
  <dimension ref="A1:E60"/>
  <sheetViews>
    <sheetView tabSelected="1" zoomScale="235" zoomScaleNormal="235" workbookViewId="0"/>
  </sheetViews>
  <sheetFormatPr baseColWidth="10" defaultRowHeight="15" x14ac:dyDescent="0.25"/>
  <cols>
    <col min="1" max="1" width="34.140625" customWidth="1"/>
    <col min="2" max="3" width="15.140625" customWidth="1"/>
  </cols>
  <sheetData>
    <row r="1" spans="1:5" ht="15.75" x14ac:dyDescent="0.25">
      <c r="A1" s="5" t="s">
        <v>0</v>
      </c>
      <c r="B1" s="5"/>
      <c r="C1" s="5"/>
    </row>
    <row r="2" spans="1:5" ht="15.75" x14ac:dyDescent="0.25">
      <c r="A2" s="1" t="s">
        <v>1</v>
      </c>
    </row>
    <row r="3" spans="1:5" ht="15.75" x14ac:dyDescent="0.25">
      <c r="B3" s="2">
        <v>2022</v>
      </c>
      <c r="C3" s="2">
        <v>2023</v>
      </c>
    </row>
    <row r="4" spans="1:5" ht="15.75" x14ac:dyDescent="0.25">
      <c r="A4" s="1" t="s">
        <v>2</v>
      </c>
      <c r="B4" s="3">
        <v>397702</v>
      </c>
      <c r="C4" s="3">
        <v>608964</v>
      </c>
    </row>
    <row r="5" spans="1:5" ht="15.75" x14ac:dyDescent="0.25">
      <c r="A5" s="1" t="s">
        <v>3</v>
      </c>
      <c r="B5" s="3">
        <v>1940696</v>
      </c>
      <c r="C5" s="3">
        <v>2298515</v>
      </c>
      <c r="D5" s="9"/>
      <c r="E5" s="9"/>
    </row>
    <row r="6" spans="1:5" ht="15.75" x14ac:dyDescent="0.25">
      <c r="A6" s="1" t="s">
        <v>4</v>
      </c>
      <c r="B6" s="3">
        <v>636524</v>
      </c>
      <c r="C6" s="3">
        <v>473249</v>
      </c>
    </row>
    <row r="7" spans="1:5" ht="15.75" x14ac:dyDescent="0.25">
      <c r="A7" s="1" t="s">
        <v>5</v>
      </c>
      <c r="B7" s="3">
        <v>233741</v>
      </c>
      <c r="C7" s="3">
        <v>277308</v>
      </c>
    </row>
    <row r="8" spans="1:5" ht="15.75" x14ac:dyDescent="0.25">
      <c r="A8" s="1" t="s">
        <v>6</v>
      </c>
      <c r="B8" s="3">
        <v>257403</v>
      </c>
      <c r="C8" s="3">
        <v>5193</v>
      </c>
    </row>
    <row r="9" spans="1:5" ht="15.75" x14ac:dyDescent="0.25">
      <c r="A9" s="5" t="s">
        <v>7</v>
      </c>
      <c r="B9" s="4">
        <f>SUM(B4:B8)</f>
        <v>3466066</v>
      </c>
      <c r="C9" s="4">
        <f>SUM(C4:C8)</f>
        <v>3663229</v>
      </c>
    </row>
    <row r="10" spans="1:5" ht="15.75" x14ac:dyDescent="0.25">
      <c r="A10" s="1" t="s">
        <v>8</v>
      </c>
      <c r="B10" s="3">
        <v>3111325</v>
      </c>
      <c r="C10" s="3">
        <v>3707544</v>
      </c>
    </row>
    <row r="11" spans="1:5" ht="15.75" x14ac:dyDescent="0.25">
      <c r="A11" s="6" t="s">
        <v>3</v>
      </c>
      <c r="B11" s="3">
        <v>105295</v>
      </c>
      <c r="C11" s="3">
        <v>126611</v>
      </c>
    </row>
    <row r="12" spans="1:5" ht="15.75" x14ac:dyDescent="0.25">
      <c r="A12" s="6" t="s">
        <v>9</v>
      </c>
      <c r="B12" s="3">
        <v>5139</v>
      </c>
      <c r="C12" s="3">
        <v>5974</v>
      </c>
    </row>
    <row r="13" spans="1:5" ht="15.75" x14ac:dyDescent="0.25">
      <c r="A13" s="6" t="s">
        <v>10</v>
      </c>
      <c r="B13" s="3">
        <v>3824026</v>
      </c>
      <c r="C13" s="3">
        <v>4321575</v>
      </c>
    </row>
    <row r="14" spans="1:5" ht="15.75" x14ac:dyDescent="0.25">
      <c r="A14" s="6" t="s">
        <v>11</v>
      </c>
      <c r="B14" s="3">
        <v>172327</v>
      </c>
      <c r="C14" s="3">
        <v>186143</v>
      </c>
    </row>
    <row r="15" spans="1:5" ht="15.75" x14ac:dyDescent="0.25">
      <c r="A15" s="5" t="s">
        <v>12</v>
      </c>
      <c r="B15" s="4">
        <f>SUM(B10:B14)</f>
        <v>7218112</v>
      </c>
      <c r="C15" s="4">
        <f>SUM(C10:C14)</f>
        <v>8347847</v>
      </c>
    </row>
    <row r="16" spans="1:5" ht="15.75" x14ac:dyDescent="0.25">
      <c r="A16" s="5" t="s">
        <v>24</v>
      </c>
      <c r="B16" s="7">
        <f>+B9+B15</f>
        <v>10684178</v>
      </c>
      <c r="C16" s="7">
        <f>+C9+C15</f>
        <v>12011076</v>
      </c>
    </row>
    <row r="17" spans="1:3" ht="15.75" x14ac:dyDescent="0.25">
      <c r="A17" s="6" t="s">
        <v>13</v>
      </c>
      <c r="B17" s="3">
        <v>3214996</v>
      </c>
      <c r="C17" s="3">
        <v>2998215</v>
      </c>
    </row>
    <row r="18" spans="1:3" ht="15.75" x14ac:dyDescent="0.25">
      <c r="A18" s="6" t="s">
        <v>14</v>
      </c>
      <c r="B18" s="3">
        <v>20174</v>
      </c>
      <c r="C18" s="3">
        <v>17266</v>
      </c>
    </row>
    <row r="19" spans="1:3" ht="15.75" x14ac:dyDescent="0.25">
      <c r="A19" s="6" t="s">
        <v>6</v>
      </c>
      <c r="B19" s="3">
        <v>38473</v>
      </c>
      <c r="C19" s="3">
        <v>470881</v>
      </c>
    </row>
    <row r="20" spans="1:3" ht="15.75" x14ac:dyDescent="0.25">
      <c r="A20" s="6" t="s">
        <v>15</v>
      </c>
      <c r="B20" s="3">
        <v>148744</v>
      </c>
      <c r="C20" s="3">
        <v>134044</v>
      </c>
    </row>
    <row r="21" spans="1:3" ht="15.75" x14ac:dyDescent="0.25">
      <c r="A21" s="6" t="s">
        <v>16</v>
      </c>
      <c r="B21" s="3">
        <v>3701</v>
      </c>
      <c r="C21" s="3">
        <v>977</v>
      </c>
    </row>
    <row r="22" spans="1:3" ht="15.75" x14ac:dyDescent="0.25">
      <c r="A22" s="6" t="s">
        <v>17</v>
      </c>
      <c r="B22" s="3">
        <v>26523</v>
      </c>
      <c r="C22" s="3">
        <v>0</v>
      </c>
    </row>
    <row r="23" spans="1:3" ht="15.75" x14ac:dyDescent="0.25">
      <c r="A23" s="5" t="s">
        <v>18</v>
      </c>
      <c r="B23" s="4">
        <f>SUM(B17:B22)</f>
        <v>3452611</v>
      </c>
      <c r="C23" s="4">
        <f>SUM(C17:C22)</f>
        <v>3621383</v>
      </c>
    </row>
    <row r="24" spans="1:3" ht="15.75" x14ac:dyDescent="0.25">
      <c r="A24" s="6" t="s">
        <v>19</v>
      </c>
      <c r="B24" s="3">
        <v>220800</v>
      </c>
      <c r="C24" s="3">
        <v>238257</v>
      </c>
    </row>
    <row r="25" spans="1:3" ht="15.75" x14ac:dyDescent="0.25">
      <c r="A25" s="6" t="s">
        <v>20</v>
      </c>
      <c r="B25" s="3">
        <v>175815</v>
      </c>
      <c r="C25" s="3">
        <v>66160</v>
      </c>
    </row>
    <row r="26" spans="1:3" ht="15.75" x14ac:dyDescent="0.25">
      <c r="A26" s="6" t="s">
        <v>21</v>
      </c>
      <c r="B26" s="3">
        <v>131650</v>
      </c>
      <c r="C26" s="3">
        <v>119784</v>
      </c>
    </row>
    <row r="27" spans="1:3" ht="15.75" x14ac:dyDescent="0.25">
      <c r="A27" s="6" t="s">
        <v>13</v>
      </c>
      <c r="B27" s="3">
        <v>3475105</v>
      </c>
      <c r="C27" s="3">
        <v>5173343</v>
      </c>
    </row>
    <row r="28" spans="1:3" ht="15.75" x14ac:dyDescent="0.25">
      <c r="A28" s="6" t="s">
        <v>14</v>
      </c>
      <c r="B28" s="3">
        <v>68108</v>
      </c>
      <c r="C28" s="3">
        <v>75088</v>
      </c>
    </row>
    <row r="29" spans="1:3" ht="15.75" x14ac:dyDescent="0.25">
      <c r="A29" s="6" t="s">
        <v>22</v>
      </c>
      <c r="B29" s="3">
        <v>5896</v>
      </c>
      <c r="C29" s="3">
        <v>513</v>
      </c>
    </row>
    <row r="30" spans="1:3" ht="15.75" x14ac:dyDescent="0.25">
      <c r="A30" s="5" t="s">
        <v>23</v>
      </c>
      <c r="B30" s="4">
        <f>SUM(B24:B29)</f>
        <v>4077374</v>
      </c>
      <c r="C30" s="4">
        <f>SUM(C24:C29)</f>
        <v>5673145</v>
      </c>
    </row>
    <row r="31" spans="1:3" ht="15.75" x14ac:dyDescent="0.25">
      <c r="A31" s="5" t="s">
        <v>31</v>
      </c>
      <c r="B31" s="7">
        <f>+B23+B30</f>
        <v>7529985</v>
      </c>
      <c r="C31" s="7">
        <f>+C23+C30</f>
        <v>9294528</v>
      </c>
    </row>
    <row r="32" spans="1:3" ht="15.75" x14ac:dyDescent="0.25">
      <c r="A32" s="6" t="s">
        <v>25</v>
      </c>
      <c r="B32" s="3">
        <v>791</v>
      </c>
      <c r="C32" s="3">
        <v>791</v>
      </c>
    </row>
    <row r="33" spans="1:5" ht="15.75" x14ac:dyDescent="0.25">
      <c r="A33" s="6" t="s">
        <v>26</v>
      </c>
      <c r="B33" s="3">
        <v>142296</v>
      </c>
      <c r="C33" s="3">
        <v>142296</v>
      </c>
    </row>
    <row r="34" spans="1:5" ht="15.75" x14ac:dyDescent="0.25">
      <c r="A34" s="6" t="s">
        <v>27</v>
      </c>
      <c r="B34" s="3">
        <v>2220838</v>
      </c>
      <c r="C34" s="3">
        <v>1411993</v>
      </c>
      <c r="D34" s="9"/>
    </row>
    <row r="35" spans="1:5" ht="15.75" x14ac:dyDescent="0.25">
      <c r="A35" s="6" t="s">
        <v>28</v>
      </c>
      <c r="B35" s="3">
        <v>-925079</v>
      </c>
      <c r="C35" s="3">
        <v>-925079</v>
      </c>
    </row>
    <row r="36" spans="1:5" ht="15.75" x14ac:dyDescent="0.25">
      <c r="A36" s="6" t="s">
        <v>29</v>
      </c>
      <c r="B36" s="3">
        <v>1715347</v>
      </c>
      <c r="C36" s="3">
        <v>2086547</v>
      </c>
      <c r="D36" s="9"/>
    </row>
    <row r="37" spans="1:5" ht="15.75" x14ac:dyDescent="0.25">
      <c r="A37" s="8" t="s">
        <v>30</v>
      </c>
      <c r="B37" s="4">
        <f>SUM(B32:B36)</f>
        <v>3154193</v>
      </c>
      <c r="C37" s="4">
        <f>SUM(C32:C36)</f>
        <v>2716548</v>
      </c>
    </row>
    <row r="38" spans="1:5" ht="15.75" x14ac:dyDescent="0.25">
      <c r="A38" s="8" t="s">
        <v>32</v>
      </c>
      <c r="B38" s="4">
        <f>+B31+B37</f>
        <v>10684178</v>
      </c>
      <c r="C38" s="4">
        <f>+C31+C37</f>
        <v>12011076</v>
      </c>
    </row>
    <row r="41" spans="1:5" ht="15.75" x14ac:dyDescent="0.25">
      <c r="B41" s="2">
        <v>2022</v>
      </c>
      <c r="C41" s="2">
        <v>2023</v>
      </c>
    </row>
    <row r="42" spans="1:5" ht="15.75" x14ac:dyDescent="0.25">
      <c r="A42" s="6" t="s">
        <v>33</v>
      </c>
      <c r="B42" s="3">
        <v>5975100</v>
      </c>
      <c r="C42" s="3">
        <v>6535823</v>
      </c>
    </row>
    <row r="43" spans="1:5" ht="15.75" x14ac:dyDescent="0.25">
      <c r="A43" s="6" t="s">
        <v>34</v>
      </c>
      <c r="B43" s="3">
        <v>-2611215</v>
      </c>
      <c r="C43" s="3">
        <v>-2941268</v>
      </c>
    </row>
    <row r="44" spans="1:5" ht="15.75" x14ac:dyDescent="0.25">
      <c r="A44" s="6" t="s">
        <v>35</v>
      </c>
      <c r="B44" s="3">
        <v>-197658</v>
      </c>
      <c r="C44" s="3">
        <v>-485198</v>
      </c>
    </row>
    <row r="45" spans="1:5" ht="15.75" x14ac:dyDescent="0.25">
      <c r="A45" s="8" t="s">
        <v>36</v>
      </c>
      <c r="B45" s="4">
        <f>SUM(B42:B44)</f>
        <v>3166227</v>
      </c>
      <c r="C45" s="4">
        <f>SUM(C42:C44)</f>
        <v>3109357</v>
      </c>
      <c r="D45" s="10">
        <f>+B45/B42</f>
        <v>0.52990359993975</v>
      </c>
      <c r="E45" s="10">
        <f>+C45/C42</f>
        <v>0.47574069860827012</v>
      </c>
    </row>
    <row r="46" spans="1:5" ht="15.75" x14ac:dyDescent="0.25">
      <c r="A46" s="6" t="s">
        <v>37</v>
      </c>
      <c r="B46" s="3">
        <v>-342199</v>
      </c>
      <c r="C46" s="3">
        <v>-369282</v>
      </c>
    </row>
    <row r="47" spans="1:5" ht="15.75" x14ac:dyDescent="0.25">
      <c r="A47" s="6" t="s">
        <v>38</v>
      </c>
      <c r="B47" s="3">
        <v>-254146</v>
      </c>
      <c r="C47" s="3">
        <v>-220065</v>
      </c>
    </row>
    <row r="48" spans="1:5" ht="15.75" x14ac:dyDescent="0.25">
      <c r="A48" s="6" t="s">
        <v>39</v>
      </c>
      <c r="B48" s="3">
        <v>-791086</v>
      </c>
      <c r="C48" s="3">
        <v>-867963</v>
      </c>
    </row>
    <row r="49" spans="1:5" ht="15.75" x14ac:dyDescent="0.25">
      <c r="A49" s="6" t="s">
        <v>40</v>
      </c>
      <c r="B49" s="3">
        <v>-286002</v>
      </c>
      <c r="C49" s="3">
        <v>-300817</v>
      </c>
    </row>
    <row r="50" spans="1:5" ht="15.75" x14ac:dyDescent="0.25">
      <c r="A50" s="8" t="s">
        <v>41</v>
      </c>
      <c r="B50" s="4">
        <f>SUM(B45:B49)</f>
        <v>1492794</v>
      </c>
      <c r="C50" s="4">
        <f>SUM(C45:C49)</f>
        <v>1351230</v>
      </c>
      <c r="D50" s="10">
        <f>+B50/B42</f>
        <v>0.24983581864738666</v>
      </c>
      <c r="E50" s="10">
        <f>+C50/C42</f>
        <v>0.206742134846675</v>
      </c>
    </row>
    <row r="51" spans="1:5" ht="15.75" x14ac:dyDescent="0.25">
      <c r="A51" s="6" t="s">
        <v>42</v>
      </c>
      <c r="B51" s="3">
        <v>-543695</v>
      </c>
      <c r="C51" s="3">
        <v>-668774</v>
      </c>
    </row>
    <row r="52" spans="1:5" ht="15.75" x14ac:dyDescent="0.25">
      <c r="A52" s="6" t="s">
        <v>43</v>
      </c>
      <c r="B52" s="3">
        <v>983439</v>
      </c>
      <c r="C52" s="3">
        <v>1477111</v>
      </c>
    </row>
    <row r="53" spans="1:5" ht="15.75" x14ac:dyDescent="0.25">
      <c r="A53" s="8" t="s">
        <v>44</v>
      </c>
      <c r="B53" s="4">
        <f>SUM(B50:B52)</f>
        <v>1932538</v>
      </c>
      <c r="C53" s="4">
        <f>SUM(C50:C52)</f>
        <v>2159567</v>
      </c>
    </row>
    <row r="54" spans="1:5" ht="15.75" x14ac:dyDescent="0.25">
      <c r="A54" s="6" t="s">
        <v>45</v>
      </c>
      <c r="B54" s="3">
        <v>-217191</v>
      </c>
      <c r="C54" s="3">
        <v>-73020</v>
      </c>
    </row>
    <row r="55" spans="1:5" ht="15.75" x14ac:dyDescent="0.25">
      <c r="A55" s="8" t="s">
        <v>46</v>
      </c>
      <c r="B55" s="4">
        <f>SUM(B53:B54)</f>
        <v>1715347</v>
      </c>
      <c r="C55" s="4">
        <f>SUM(C53:C54)</f>
        <v>2086547</v>
      </c>
    </row>
    <row r="57" spans="1:5" ht="15.75" x14ac:dyDescent="0.25">
      <c r="A57" s="6" t="s">
        <v>47</v>
      </c>
      <c r="B57" s="3">
        <v>346213</v>
      </c>
      <c r="C57" s="3">
        <v>401767</v>
      </c>
    </row>
    <row r="58" spans="1:5" ht="15.75" x14ac:dyDescent="0.25">
      <c r="A58" s="8" t="s">
        <v>48</v>
      </c>
      <c r="B58" s="4">
        <f>+B50+B57</f>
        <v>1839007</v>
      </c>
      <c r="C58" s="4">
        <f>+C50+C57</f>
        <v>1752997</v>
      </c>
      <c r="D58" s="10">
        <f>+B58/B42</f>
        <v>0.30777844722264064</v>
      </c>
      <c r="E58" s="10">
        <f>+C58/C42</f>
        <v>0.26821365878482328</v>
      </c>
    </row>
    <row r="60" spans="1:5" ht="15.75" x14ac:dyDescent="0.25">
      <c r="A60" s="6" t="s">
        <v>49</v>
      </c>
      <c r="B60" s="3">
        <f>+B9-B23</f>
        <v>13455</v>
      </c>
      <c r="C60" s="3">
        <f>+C9-C23</f>
        <v>41846</v>
      </c>
    </row>
  </sheetData>
  <pageMargins left="0.7" right="0.7" top="0.75" bottom="0.75" header="0.3" footer="0.3"/>
  <ignoredErrors>
    <ignoredError sqref="B9:C9 B45:C4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84B6F-B39E-4176-94DB-5AA1303D64EB}">
  <dimension ref="A1:E11"/>
  <sheetViews>
    <sheetView zoomScale="205" zoomScaleNormal="205" workbookViewId="0"/>
  </sheetViews>
  <sheetFormatPr baseColWidth="10" defaultRowHeight="15" x14ac:dyDescent="0.25"/>
  <cols>
    <col min="1" max="1" width="9.28515625" style="11" customWidth="1"/>
    <col min="2" max="3" width="11.42578125" style="11"/>
    <col min="4" max="4" width="29.28515625" style="11" customWidth="1"/>
    <col min="5" max="5" width="33.7109375" style="11" customWidth="1"/>
    <col min="6" max="16384" width="11.42578125" style="11"/>
  </cols>
  <sheetData>
    <row r="1" spans="1:5" x14ac:dyDescent="0.25">
      <c r="A1" s="12" t="s">
        <v>52</v>
      </c>
      <c r="B1" s="12" t="s">
        <v>50</v>
      </c>
      <c r="C1" s="12" t="s">
        <v>51</v>
      </c>
    </row>
    <row r="2" spans="1:5" x14ac:dyDescent="0.25">
      <c r="A2" s="11">
        <v>1</v>
      </c>
      <c r="B2" s="11" t="s">
        <v>53</v>
      </c>
      <c r="C2" s="11" t="s">
        <v>53</v>
      </c>
    </row>
    <row r="3" spans="1:5" x14ac:dyDescent="0.25">
      <c r="A3" s="11">
        <v>2</v>
      </c>
      <c r="B3" s="11" t="s">
        <v>54</v>
      </c>
      <c r="C3" s="11" t="s">
        <v>54</v>
      </c>
    </row>
    <row r="4" spans="1:5" x14ac:dyDescent="0.25">
      <c r="A4" s="11">
        <v>3</v>
      </c>
      <c r="B4" s="11" t="s">
        <v>54</v>
      </c>
      <c r="C4" s="11" t="s">
        <v>54</v>
      </c>
      <c r="D4" s="12" t="s">
        <v>50</v>
      </c>
      <c r="E4" s="12" t="s">
        <v>51</v>
      </c>
    </row>
    <row r="5" spans="1:5" ht="60" x14ac:dyDescent="0.25">
      <c r="A5" s="11">
        <v>4</v>
      </c>
      <c r="B5" s="11" t="s">
        <v>54</v>
      </c>
      <c r="C5" s="11" t="s">
        <v>57</v>
      </c>
      <c r="D5" s="13" t="s">
        <v>56</v>
      </c>
      <c r="E5" s="13" t="s">
        <v>55</v>
      </c>
    </row>
    <row r="6" spans="1:5" x14ac:dyDescent="0.25">
      <c r="A6" s="11">
        <v>5</v>
      </c>
      <c r="B6" s="11" t="s">
        <v>53</v>
      </c>
      <c r="C6" s="11" t="s">
        <v>57</v>
      </c>
    </row>
    <row r="7" spans="1:5" x14ac:dyDescent="0.25">
      <c r="A7" s="11">
        <v>6</v>
      </c>
      <c r="B7" s="11" t="s">
        <v>58</v>
      </c>
      <c r="C7" s="11" t="s">
        <v>58</v>
      </c>
    </row>
    <row r="8" spans="1:5" x14ac:dyDescent="0.25">
      <c r="A8" s="11">
        <v>7</v>
      </c>
      <c r="B8" s="11" t="s">
        <v>54</v>
      </c>
      <c r="C8" s="11" t="s">
        <v>54</v>
      </c>
    </row>
    <row r="9" spans="1:5" ht="60" x14ac:dyDescent="0.25">
      <c r="A9" s="11">
        <v>8</v>
      </c>
      <c r="B9" s="11" t="s">
        <v>57</v>
      </c>
      <c r="C9" s="11" t="s">
        <v>53</v>
      </c>
      <c r="D9" s="13" t="s">
        <v>59</v>
      </c>
      <c r="E9" s="13" t="s">
        <v>60</v>
      </c>
    </row>
    <row r="10" spans="1:5" x14ac:dyDescent="0.25">
      <c r="A10" s="11">
        <v>9</v>
      </c>
      <c r="B10" s="11" t="s">
        <v>57</v>
      </c>
      <c r="C10" s="11" t="s">
        <v>57</v>
      </c>
    </row>
    <row r="11" spans="1:5" x14ac:dyDescent="0.25">
      <c r="A11" s="11">
        <v>10</v>
      </c>
      <c r="B11" s="11" t="s">
        <v>57</v>
      </c>
      <c r="C11" s="11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Bavaria</vt:lpstr>
      <vt:lpstr>Respuestas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JIMÉNEZ</dc:creator>
  <cp:lastModifiedBy>MIGUEL JIMÉNEZ</cp:lastModifiedBy>
  <dcterms:created xsi:type="dcterms:W3CDTF">2024-12-05T03:49:39Z</dcterms:created>
  <dcterms:modified xsi:type="dcterms:W3CDTF">2025-05-13T03:35:53Z</dcterms:modified>
</cp:coreProperties>
</file>