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CCD0CB87-F242-43E1-B9F1-348AB09F0602}" xr6:coauthVersionLast="47" xr6:coauthVersionMax="47" xr10:uidLastSave="{00000000-0000-0000-0000-000000000000}"/>
  <bookViews>
    <workbookView xWindow="-120" yWindow="-120" windowWidth="29040" windowHeight="15840" xr2:uid="{5681F057-F06E-4166-9ADC-3E7AB259AD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G21" i="1"/>
  <c r="H17" i="1"/>
  <c r="I17" i="1"/>
  <c r="G17" i="1"/>
  <c r="H8" i="1"/>
  <c r="H9" i="1" s="1"/>
  <c r="I8" i="1"/>
  <c r="I9" i="1" s="1"/>
  <c r="G8" i="1"/>
  <c r="G9" i="1" s="1"/>
  <c r="D63" i="1" l="1"/>
  <c r="D70" i="1" s="1"/>
  <c r="D74" i="1" s="1"/>
  <c r="D76" i="1" s="1"/>
  <c r="D52" i="1"/>
  <c r="I16" i="1" s="1"/>
  <c r="D43" i="1"/>
  <c r="D31" i="1"/>
  <c r="I14" i="1" s="1"/>
  <c r="D16" i="1"/>
  <c r="C63" i="1"/>
  <c r="C70" i="1" s="1"/>
  <c r="C74" i="1" s="1"/>
  <c r="C76" i="1" s="1"/>
  <c r="C52" i="1"/>
  <c r="H16" i="1" s="1"/>
  <c r="C43" i="1"/>
  <c r="C31" i="1"/>
  <c r="H14" i="1" s="1"/>
  <c r="C16" i="1"/>
  <c r="B63" i="1"/>
  <c r="B70" i="1" s="1"/>
  <c r="B74" i="1" s="1"/>
  <c r="B76" i="1" s="1"/>
  <c r="B52" i="1"/>
  <c r="G16" i="1" s="1"/>
  <c r="B43" i="1"/>
  <c r="B31" i="1"/>
  <c r="G14" i="1" s="1"/>
  <c r="B16" i="1"/>
  <c r="C53" i="1" l="1"/>
  <c r="C55" i="1" s="1"/>
  <c r="H15" i="1"/>
  <c r="D32" i="1"/>
  <c r="I13" i="1"/>
  <c r="I20" i="1" s="1"/>
  <c r="B32" i="1"/>
  <c r="G13" i="1"/>
  <c r="G20" i="1" s="1"/>
  <c r="C32" i="1"/>
  <c r="H13" i="1"/>
  <c r="H20" i="1" s="1"/>
  <c r="D53" i="1"/>
  <c r="D55" i="1" s="1"/>
  <c r="I15" i="1"/>
  <c r="B53" i="1"/>
  <c r="B55" i="1" s="1"/>
  <c r="G15" i="1"/>
</calcChain>
</file>

<file path=xl/sharedStrings.xml><?xml version="1.0" encoding="utf-8"?>
<sst xmlns="http://schemas.openxmlformats.org/spreadsheetml/2006/main" count="95" uniqueCount="70">
  <si>
    <t>Almacenes Éxito S.A</t>
  </si>
  <si>
    <t>Estados de situación financiera separados de periodos intermedios</t>
  </si>
  <si>
    <t>Al 31 de marzo de 2021 y al 31 de diciembre de 2020</t>
  </si>
  <si>
    <t>(Cifras expresadas en millones de pesos colombianos)</t>
  </si>
  <si>
    <t>Activo corriente</t>
  </si>
  <si>
    <t>Efectivo y equivalentes de efectivo</t>
  </si>
  <si>
    <t>Cuentas comerciales por cobrar y otras cuentas por cobrar</t>
  </si>
  <si>
    <t>Gastos pagados por anticipado</t>
  </si>
  <si>
    <t>Cuentas por cobrar a partes relacionadas</t>
  </si>
  <si>
    <t>Inventarios, neto</t>
  </si>
  <si>
    <t>Otros activos financieros</t>
  </si>
  <si>
    <t>Activo por impuestos</t>
  </si>
  <si>
    <t>Activos no corrientes mantenidos para la venta</t>
  </si>
  <si>
    <t>Total activo corriente</t>
  </si>
  <si>
    <t>Activo no corriente</t>
  </si>
  <si>
    <t>Otros activos no financieros con partes relacionadas</t>
  </si>
  <si>
    <t>Propiedades, planta y equipo, neto</t>
  </si>
  <si>
    <t>Propiedades de inversión, neto</t>
  </si>
  <si>
    <t>Derechos de uso, neto</t>
  </si>
  <si>
    <t>Plusvalía</t>
  </si>
  <si>
    <t>Activos intangibles distintos de la plusvalía, neto</t>
  </si>
  <si>
    <t>Activo por impuesto diferido, neto</t>
  </si>
  <si>
    <t>Otros activos no financieros</t>
  </si>
  <si>
    <t>Total activo no corriente</t>
  </si>
  <si>
    <t>Total activo</t>
  </si>
  <si>
    <t>Pasivo corriente</t>
  </si>
  <si>
    <t>Pasivos financieros</t>
  </si>
  <si>
    <t>Beneficios a los empleados</t>
  </si>
  <si>
    <t>Otras provisiones</t>
  </si>
  <si>
    <t>Cuentas por pagar a partes relacionadas</t>
  </si>
  <si>
    <t>Cuentas comerciales por pagar y otras cuentas por pagar</t>
  </si>
  <si>
    <t>Pasivo por arrendamiento</t>
  </si>
  <si>
    <t>Pasivo por impuestos</t>
  </si>
  <si>
    <t>Otros pasivos financieros</t>
  </si>
  <si>
    <t>Otros pasivos no financieros</t>
  </si>
  <si>
    <t>Total pasivo corriente</t>
  </si>
  <si>
    <t>Pasivo no corriente</t>
  </si>
  <si>
    <t>Total pasivo no corriente</t>
  </si>
  <si>
    <t>Total pasivo</t>
  </si>
  <si>
    <t>Patrimonio de los accionistas</t>
  </si>
  <si>
    <t>Total pasivo y patrimonio de los accionistas</t>
  </si>
  <si>
    <t>Estados de resultados separados de periodos intermedios</t>
  </si>
  <si>
    <t>Costo de ventas</t>
  </si>
  <si>
    <t>Gastos de distribución</t>
  </si>
  <si>
    <t>Gastos de administración y venta</t>
  </si>
  <si>
    <t>Gastos por beneficios a los empleados</t>
  </si>
  <si>
    <t>Otros ingresos operativos</t>
  </si>
  <si>
    <t>Otros gastos operativos</t>
  </si>
  <si>
    <t>Otras (pérdidas) ganancias, netas</t>
  </si>
  <si>
    <t>Ingresos financieros</t>
  </si>
  <si>
    <t>Gastos financieros</t>
  </si>
  <si>
    <t>Participación en las ganancias de subsidiarias</t>
  </si>
  <si>
    <t>(Gasto) ingreso por impuestos</t>
  </si>
  <si>
    <t>1 enero al 30 junio 2021</t>
  </si>
  <si>
    <t>1 enero al 31 marzo 2021</t>
  </si>
  <si>
    <t>1 enero al 30 septiembre 2021</t>
  </si>
  <si>
    <t>30 jun 2021</t>
  </si>
  <si>
    <t>31 mar 2021</t>
  </si>
  <si>
    <t>30 sep 2021</t>
  </si>
  <si>
    <t>Utilidad bruta</t>
  </si>
  <si>
    <t>Utilidad operacional</t>
  </si>
  <si>
    <t>Utilidad antes de impuestos</t>
  </si>
  <si>
    <t>Utilidad neta</t>
  </si>
  <si>
    <t>Ingresos operacionales</t>
  </si>
  <si>
    <t>Inversiones método de participación, neto</t>
  </si>
  <si>
    <t>KTNO</t>
  </si>
  <si>
    <t>KTO</t>
  </si>
  <si>
    <t>AC - PC</t>
  </si>
  <si>
    <t>Patrimonio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</si>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</sst>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theme="9" tint="-0.499984740745262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49" fontId="4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6" fontId="6" fillId="0" borderId="2" xfId="0" applyNumberFormat="1" applyFont="1" applyBorder="1" applyAlignment="1">
      <alignment horizontal="center" vertical="center"/>
    </xf>
    <xf numFmtId="9" fontId="0" fillId="0" borderId="0" xfId="1" applyFont="1"/>
    <xf numFmtId="166" fontId="0" fillId="0" borderId="0" xfId="1" applyNumberFormat="1" applyFont="1"/>
    <xf numFmtId="6" fontId="7" fillId="2" borderId="1" xfId="0" applyNumberFormat="1" applyFont="1" applyFill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 wrapText="1"/>
    </xf>
  </cellXfs>
  <cellStyles count="3">
    <cellStyle name="Comma 28" xfId="2" xr:uid="{A327A450-0F18-4B4B-9618-6FCE7A64A288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A667-94B7-4D99-B856-E2594F18AEAA}">
  <dimension ref="A1:J76"/>
  <sheetViews>
    <sheetView tabSelected="1" zoomScale="145" zoomScaleNormal="145" workbookViewId="0"/>
  </sheetViews>
  <sheetFormatPr baseColWidth="10" defaultRowHeight="15" x14ac:dyDescent="0.25"/>
  <cols>
    <col min="1" max="1" width="58.7109375" customWidth="1"/>
    <col min="2" max="4" width="16.42578125" customWidth="1"/>
    <col min="5" max="5" width="6.140625" customWidth="1"/>
    <col min="6" max="6" width="26.140625" customWidth="1"/>
    <col min="7" max="7" width="15.42578125" bestFit="1" customWidth="1"/>
    <col min="8" max="8" width="14.85546875" bestFit="1" customWidth="1"/>
    <col min="9" max="9" width="15.140625" bestFit="1" customWidth="1"/>
    <col min="10" max="10" width="11.85546875" bestFit="1" customWidth="1"/>
  </cols>
  <sheetData>
    <row r="1" spans="1:9" ht="16.5" x14ac:dyDescent="0.25">
      <c r="A1" s="2" t="s">
        <v>0</v>
      </c>
    </row>
    <row r="2" spans="1:9" ht="16.5" x14ac:dyDescent="0.25">
      <c r="A2" s="2" t="s">
        <v>1</v>
      </c>
    </row>
    <row r="3" spans="1:9" ht="16.5" x14ac:dyDescent="0.25">
      <c r="A3" s="2" t="s">
        <v>2</v>
      </c>
    </row>
    <row r="4" spans="1:9" ht="16.5" x14ac:dyDescent="0.25">
      <c r="A4" s="2" t="s">
        <v>3</v>
      </c>
    </row>
    <row r="5" spans="1:9" ht="16.5" x14ac:dyDescent="0.25">
      <c r="A5" s="1"/>
    </row>
    <row r="6" spans="1:9" ht="16.5" x14ac:dyDescent="0.25">
      <c r="A6" s="1"/>
      <c r="B6" s="3" t="s">
        <v>57</v>
      </c>
      <c r="C6" s="3" t="s">
        <v>56</v>
      </c>
      <c r="D6" s="3" t="s">
        <v>58</v>
      </c>
    </row>
    <row r="7" spans="1:9" ht="16.5" x14ac:dyDescent="0.25">
      <c r="A7" s="2" t="s">
        <v>4</v>
      </c>
      <c r="B7" s="4"/>
      <c r="C7" s="4"/>
      <c r="D7" s="4"/>
      <c r="G7" s="3" t="s">
        <v>57</v>
      </c>
      <c r="H7" s="3" t="s">
        <v>56</v>
      </c>
      <c r="I7" s="3" t="s">
        <v>58</v>
      </c>
    </row>
    <row r="8" spans="1:9" ht="16.5" x14ac:dyDescent="0.25">
      <c r="A8" s="1" t="s">
        <v>5</v>
      </c>
      <c r="B8" s="4">
        <v>513673</v>
      </c>
      <c r="C8" s="4">
        <v>932542</v>
      </c>
      <c r="D8" s="4">
        <v>617252</v>
      </c>
      <c r="F8" s="1" t="s">
        <v>66</v>
      </c>
      <c r="G8" s="4">
        <f>+B8+B9+B10+B12+B14</f>
        <v>2774451</v>
      </c>
      <c r="H8" s="4">
        <f t="shared" ref="H8:I8" si="0">+C8+C9+C10+C12+C14</f>
        <v>3326286</v>
      </c>
      <c r="I8" s="4">
        <f t="shared" si="0"/>
        <v>3004639</v>
      </c>
    </row>
    <row r="9" spans="1:9" ht="16.5" x14ac:dyDescent="0.25">
      <c r="A9" s="1" t="s">
        <v>6</v>
      </c>
      <c r="B9" s="4">
        <v>230016</v>
      </c>
      <c r="C9" s="4">
        <v>272651</v>
      </c>
      <c r="D9" s="4">
        <v>306346</v>
      </c>
      <c r="F9" s="2" t="s">
        <v>65</v>
      </c>
      <c r="G9" s="8">
        <f>+G8-B35-B36-B38-B40-B42</f>
        <v>34256</v>
      </c>
      <c r="H9" s="8">
        <f t="shared" ref="H9:I9" si="1">+H8-C35-C36-C38-C40-C42</f>
        <v>225614</v>
      </c>
      <c r="I9" s="8">
        <f t="shared" si="1"/>
        <v>217077</v>
      </c>
    </row>
    <row r="10" spans="1:9" ht="16.5" x14ac:dyDescent="0.25">
      <c r="A10" s="1" t="s">
        <v>7</v>
      </c>
      <c r="B10" s="4">
        <v>19163</v>
      </c>
      <c r="C10" s="4">
        <v>8800</v>
      </c>
      <c r="D10" s="4">
        <v>7577</v>
      </c>
    </row>
    <row r="11" spans="1:9" ht="16.5" x14ac:dyDescent="0.25">
      <c r="A11" s="1" t="s">
        <v>8</v>
      </c>
      <c r="B11" s="4">
        <v>106431</v>
      </c>
      <c r="C11" s="4">
        <v>86346</v>
      </c>
      <c r="D11" s="4">
        <v>82352</v>
      </c>
    </row>
    <row r="12" spans="1:9" ht="16.5" x14ac:dyDescent="0.25">
      <c r="A12" s="1" t="s">
        <v>9</v>
      </c>
      <c r="B12" s="4">
        <v>1598199</v>
      </c>
      <c r="C12" s="4">
        <v>1633112</v>
      </c>
      <c r="D12" s="4">
        <v>1728387</v>
      </c>
      <c r="G12" s="3" t="s">
        <v>57</v>
      </c>
      <c r="H12" s="3" t="s">
        <v>56</v>
      </c>
      <c r="I12" s="3" t="s">
        <v>58</v>
      </c>
    </row>
    <row r="13" spans="1:9" ht="16.5" x14ac:dyDescent="0.25">
      <c r="A13" s="1" t="s">
        <v>10</v>
      </c>
      <c r="B13" s="4">
        <v>11145</v>
      </c>
      <c r="C13" s="4">
        <v>13109</v>
      </c>
      <c r="D13" s="4">
        <v>5796</v>
      </c>
      <c r="F13" s="1" t="s">
        <v>13</v>
      </c>
      <c r="G13" s="8">
        <f>+B16</f>
        <v>2900436</v>
      </c>
      <c r="H13" s="8">
        <f t="shared" ref="H13:I13" si="2">+C16</f>
        <v>3434152</v>
      </c>
      <c r="I13" s="8">
        <f t="shared" si="2"/>
        <v>3101196</v>
      </c>
    </row>
    <row r="14" spans="1:9" ht="16.5" x14ac:dyDescent="0.25">
      <c r="A14" s="1" t="s">
        <v>11</v>
      </c>
      <c r="B14" s="4">
        <v>413400</v>
      </c>
      <c r="C14" s="4">
        <v>479181</v>
      </c>
      <c r="D14" s="4">
        <v>345077</v>
      </c>
      <c r="F14" s="1" t="s">
        <v>23</v>
      </c>
      <c r="G14" s="8">
        <f>+B31</f>
        <v>9367581</v>
      </c>
      <c r="H14" s="8">
        <f t="shared" ref="H14:I14" si="3">+C31</f>
        <v>9409239</v>
      </c>
      <c r="I14" s="8">
        <f t="shared" si="3"/>
        <v>9507309</v>
      </c>
    </row>
    <row r="15" spans="1:9" ht="16.5" x14ac:dyDescent="0.25">
      <c r="A15" s="1" t="s">
        <v>12</v>
      </c>
      <c r="B15" s="4">
        <v>8409</v>
      </c>
      <c r="C15" s="4">
        <v>8411</v>
      </c>
      <c r="D15" s="4">
        <v>8409</v>
      </c>
      <c r="F15" s="1" t="s">
        <v>35</v>
      </c>
      <c r="G15" s="8">
        <f>+B43</f>
        <v>3502839</v>
      </c>
      <c r="H15" s="8">
        <f t="shared" ref="H15:I15" si="4">+C43</f>
        <v>4002362</v>
      </c>
      <c r="I15" s="8">
        <f t="shared" si="4"/>
        <v>3619324</v>
      </c>
    </row>
    <row r="16" spans="1:9" ht="16.5" x14ac:dyDescent="0.25">
      <c r="A16" s="2" t="s">
        <v>13</v>
      </c>
      <c r="B16" s="5">
        <f>SUM(B8:B15)</f>
        <v>2900436</v>
      </c>
      <c r="C16" s="5">
        <f>SUM(C8:C15)</f>
        <v>3434152</v>
      </c>
      <c r="D16" s="5">
        <f>SUM(D8:D15)</f>
        <v>3101196</v>
      </c>
      <c r="F16" s="1" t="s">
        <v>37</v>
      </c>
      <c r="G16" s="8">
        <f>+B52</f>
        <v>2518718</v>
      </c>
      <c r="H16" s="8">
        <f t="shared" ref="H16:I16" si="5">+C52</f>
        <v>2469089</v>
      </c>
      <c r="I16" s="8">
        <f t="shared" si="5"/>
        <v>2393253</v>
      </c>
    </row>
    <row r="17" spans="1:10" ht="16.5" x14ac:dyDescent="0.25">
      <c r="A17" s="2" t="s">
        <v>14</v>
      </c>
      <c r="B17" s="4"/>
      <c r="C17" s="4"/>
      <c r="D17" s="4"/>
      <c r="F17" s="1" t="s">
        <v>68</v>
      </c>
      <c r="G17" s="8">
        <f>+B54</f>
        <v>6246460</v>
      </c>
      <c r="H17" s="8">
        <f t="shared" ref="H17:I17" si="6">+C54</f>
        <v>6371940</v>
      </c>
      <c r="I17" s="8">
        <f t="shared" si="6"/>
        <v>6595928</v>
      </c>
    </row>
    <row r="18" spans="1:10" ht="16.5" x14ac:dyDescent="0.25">
      <c r="A18" s="1" t="s">
        <v>6</v>
      </c>
      <c r="B18" s="4">
        <v>31013</v>
      </c>
      <c r="C18" s="4">
        <v>56887</v>
      </c>
      <c r="D18" s="4">
        <v>50434</v>
      </c>
    </row>
    <row r="19" spans="1:10" ht="16.5" x14ac:dyDescent="0.25">
      <c r="A19" s="1" t="s">
        <v>7</v>
      </c>
      <c r="B19" s="4">
        <v>7064</v>
      </c>
      <c r="C19" s="4">
        <v>6676</v>
      </c>
      <c r="D19" s="4">
        <v>6280</v>
      </c>
      <c r="G19" s="3" t="s">
        <v>57</v>
      </c>
      <c r="H19" s="3" t="s">
        <v>56</v>
      </c>
      <c r="I19" s="3" t="s">
        <v>58</v>
      </c>
    </row>
    <row r="20" spans="1:10" ht="16.5" x14ac:dyDescent="0.25">
      <c r="A20" s="1" t="s">
        <v>8</v>
      </c>
      <c r="B20" s="4">
        <v>55179</v>
      </c>
      <c r="C20" s="4">
        <v>56228</v>
      </c>
      <c r="D20" s="4">
        <v>57192</v>
      </c>
      <c r="F20" s="1" t="s">
        <v>69</v>
      </c>
      <c r="G20" s="4">
        <f>+G13-G15</f>
        <v>-602403</v>
      </c>
      <c r="H20" s="4">
        <f t="shared" ref="H20:I20" si="7">+H13-H15</f>
        <v>-568210</v>
      </c>
      <c r="I20" s="4">
        <f t="shared" si="7"/>
        <v>-518128</v>
      </c>
      <c r="J20" s="1" t="s">
        <v>67</v>
      </c>
    </row>
    <row r="21" spans="1:10" ht="16.5" x14ac:dyDescent="0.25">
      <c r="A21" s="1" t="s">
        <v>15</v>
      </c>
      <c r="B21" s="4">
        <v>5767</v>
      </c>
      <c r="C21" s="4">
        <v>5177</v>
      </c>
      <c r="D21" s="4">
        <v>100</v>
      </c>
      <c r="F21" s="1" t="s">
        <v>69</v>
      </c>
      <c r="G21" s="4">
        <f>+G17+G16-G14</f>
        <v>-602403</v>
      </c>
      <c r="H21" s="4">
        <f t="shared" ref="H21:I21" si="8">+H17+H16-H14</f>
        <v>-568210</v>
      </c>
      <c r="I21" s="4">
        <f t="shared" si="8"/>
        <v>-518128</v>
      </c>
      <c r="J21" s="1"/>
    </row>
    <row r="22" spans="1:10" ht="16.5" x14ac:dyDescent="0.25">
      <c r="A22" s="1" t="s">
        <v>10</v>
      </c>
      <c r="B22" s="4">
        <v>40840</v>
      </c>
      <c r="C22" s="4">
        <v>39772</v>
      </c>
      <c r="D22" s="4">
        <v>43002</v>
      </c>
    </row>
    <row r="23" spans="1:10" ht="16.5" x14ac:dyDescent="0.25">
      <c r="A23" s="1" t="s">
        <v>16</v>
      </c>
      <c r="B23" s="4">
        <v>1958278</v>
      </c>
      <c r="C23" s="4">
        <v>1945964</v>
      </c>
      <c r="D23" s="4">
        <v>1949620</v>
      </c>
    </row>
    <row r="24" spans="1:10" ht="16.5" x14ac:dyDescent="0.25">
      <c r="A24" s="1" t="s">
        <v>17</v>
      </c>
      <c r="B24" s="4">
        <v>89223</v>
      </c>
      <c r="C24" s="4">
        <v>88742</v>
      </c>
      <c r="D24" s="4">
        <v>79424</v>
      </c>
    </row>
    <row r="25" spans="1:10" ht="16.5" x14ac:dyDescent="0.25">
      <c r="A25" s="1" t="s">
        <v>18</v>
      </c>
      <c r="B25" s="4">
        <v>1576030</v>
      </c>
      <c r="C25" s="4">
        <v>1545909</v>
      </c>
      <c r="D25" s="4">
        <v>1523664</v>
      </c>
    </row>
    <row r="26" spans="1:10" ht="16.5" x14ac:dyDescent="0.25">
      <c r="A26" s="1" t="s">
        <v>19</v>
      </c>
      <c r="B26" s="4">
        <v>1453077</v>
      </c>
      <c r="C26" s="4">
        <v>1453077</v>
      </c>
      <c r="D26" s="4">
        <v>1453077</v>
      </c>
    </row>
    <row r="27" spans="1:10" ht="16.5" x14ac:dyDescent="0.25">
      <c r="A27" s="1" t="s">
        <v>20</v>
      </c>
      <c r="B27" s="4">
        <v>171338</v>
      </c>
      <c r="C27" s="4">
        <v>178391</v>
      </c>
      <c r="D27" s="4">
        <v>189489</v>
      </c>
    </row>
    <row r="28" spans="1:10" ht="16.5" x14ac:dyDescent="0.25">
      <c r="A28" s="1" t="s">
        <v>64</v>
      </c>
      <c r="B28" s="4">
        <v>3804528</v>
      </c>
      <c r="C28" s="4">
        <v>3864590</v>
      </c>
      <c r="D28" s="4">
        <v>3983909</v>
      </c>
    </row>
    <row r="29" spans="1:10" ht="16.5" x14ac:dyDescent="0.25">
      <c r="A29" s="1" t="s">
        <v>21</v>
      </c>
      <c r="B29" s="4">
        <v>174846</v>
      </c>
      <c r="C29" s="4">
        <v>167428</v>
      </c>
      <c r="D29" s="4">
        <v>170720</v>
      </c>
    </row>
    <row r="30" spans="1:10" ht="16.5" x14ac:dyDescent="0.25">
      <c r="A30" s="1" t="s">
        <v>22</v>
      </c>
      <c r="B30" s="4">
        <v>398</v>
      </c>
      <c r="C30" s="4">
        <v>398</v>
      </c>
      <c r="D30" s="4">
        <v>398</v>
      </c>
    </row>
    <row r="31" spans="1:10" ht="16.5" x14ac:dyDescent="0.25">
      <c r="A31" s="2" t="s">
        <v>23</v>
      </c>
      <c r="B31" s="5">
        <f>SUM(B18:B30)</f>
        <v>9367581</v>
      </c>
      <c r="C31" s="5">
        <f>SUM(C18:C30)</f>
        <v>9409239</v>
      </c>
      <c r="D31" s="5">
        <f>SUM(D18:D30)</f>
        <v>9507309</v>
      </c>
    </row>
    <row r="32" spans="1:10" ht="16.5" x14ac:dyDescent="0.25">
      <c r="A32" s="2" t="s">
        <v>24</v>
      </c>
      <c r="B32" s="5">
        <f>+B16+B31</f>
        <v>12268017</v>
      </c>
      <c r="C32" s="5">
        <f>+C16+C31</f>
        <v>12843391</v>
      </c>
      <c r="D32" s="5">
        <f>+D16+D31</f>
        <v>12608505</v>
      </c>
    </row>
    <row r="33" spans="1:4" ht="16.5" x14ac:dyDescent="0.25">
      <c r="A33" s="2" t="s">
        <v>25</v>
      </c>
      <c r="B33" s="4"/>
      <c r="C33" s="4"/>
      <c r="D33" s="4"/>
    </row>
    <row r="34" spans="1:4" ht="16.5" x14ac:dyDescent="0.25">
      <c r="A34" s="1" t="s">
        <v>26</v>
      </c>
      <c r="B34" s="4">
        <v>183964</v>
      </c>
      <c r="C34" s="4">
        <v>386159</v>
      </c>
      <c r="D34" s="4">
        <v>389448</v>
      </c>
    </row>
    <row r="35" spans="1:4" ht="16.5" x14ac:dyDescent="0.25">
      <c r="A35" s="1" t="s">
        <v>27</v>
      </c>
      <c r="B35" s="4">
        <v>2853</v>
      </c>
      <c r="C35" s="4">
        <v>3191</v>
      </c>
      <c r="D35" s="4">
        <v>3528</v>
      </c>
    </row>
    <row r="36" spans="1:4" ht="16.5" x14ac:dyDescent="0.25">
      <c r="A36" s="1" t="s">
        <v>28</v>
      </c>
      <c r="B36" s="4">
        <v>21642</v>
      </c>
      <c r="C36" s="4">
        <v>24078</v>
      </c>
      <c r="D36" s="4">
        <v>18690</v>
      </c>
    </row>
    <row r="37" spans="1:4" ht="16.5" x14ac:dyDescent="0.25">
      <c r="A37" s="1" t="s">
        <v>29</v>
      </c>
      <c r="B37" s="4">
        <v>302953</v>
      </c>
      <c r="C37" s="4">
        <v>237002</v>
      </c>
      <c r="D37" s="4">
        <v>153923</v>
      </c>
    </row>
    <row r="38" spans="1:4" ht="16.5" x14ac:dyDescent="0.25">
      <c r="A38" s="1" t="s">
        <v>30</v>
      </c>
      <c r="B38" s="4">
        <v>2573342</v>
      </c>
      <c r="C38" s="4">
        <v>2950187</v>
      </c>
      <c r="D38" s="4">
        <v>2637846</v>
      </c>
    </row>
    <row r="39" spans="1:4" ht="16.5" x14ac:dyDescent="0.25">
      <c r="A39" s="1" t="s">
        <v>31</v>
      </c>
      <c r="B39" s="4">
        <v>231433</v>
      </c>
      <c r="C39" s="4">
        <v>229567</v>
      </c>
      <c r="D39" s="4">
        <v>230463</v>
      </c>
    </row>
    <row r="40" spans="1:4" ht="16.5" x14ac:dyDescent="0.25">
      <c r="A40" s="1" t="s">
        <v>32</v>
      </c>
      <c r="B40" s="4">
        <v>65485</v>
      </c>
      <c r="C40" s="4">
        <v>49313</v>
      </c>
      <c r="D40" s="4">
        <v>49200</v>
      </c>
    </row>
    <row r="41" spans="1:4" ht="16.5" x14ac:dyDescent="0.25">
      <c r="A41" s="1" t="s">
        <v>33</v>
      </c>
      <c r="B41" s="4">
        <v>44294</v>
      </c>
      <c r="C41" s="4">
        <v>48962</v>
      </c>
      <c r="D41" s="4">
        <v>57928</v>
      </c>
    </row>
    <row r="42" spans="1:4" ht="16.5" x14ac:dyDescent="0.25">
      <c r="A42" s="1" t="s">
        <v>34</v>
      </c>
      <c r="B42" s="4">
        <v>76873</v>
      </c>
      <c r="C42" s="4">
        <v>73903</v>
      </c>
      <c r="D42" s="4">
        <v>78298</v>
      </c>
    </row>
    <row r="43" spans="1:4" ht="16.5" x14ac:dyDescent="0.25">
      <c r="A43" s="2" t="s">
        <v>35</v>
      </c>
      <c r="B43" s="5">
        <f>SUM(B34:B42)</f>
        <v>3502839</v>
      </c>
      <c r="C43" s="5">
        <f>SUM(C34:C42)</f>
        <v>4002362</v>
      </c>
      <c r="D43" s="5">
        <f>SUM(D34:D42)</f>
        <v>3619324</v>
      </c>
    </row>
    <row r="44" spans="1:4" ht="16.5" x14ac:dyDescent="0.25">
      <c r="A44" s="2" t="s">
        <v>36</v>
      </c>
      <c r="B44" s="4"/>
      <c r="C44" s="4"/>
      <c r="D44" s="4"/>
    </row>
    <row r="45" spans="1:4" ht="16.5" x14ac:dyDescent="0.25">
      <c r="A45" s="1" t="s">
        <v>26</v>
      </c>
      <c r="B45" s="4">
        <v>819593</v>
      </c>
      <c r="C45" s="4">
        <v>799348</v>
      </c>
      <c r="D45" s="4">
        <v>783698</v>
      </c>
    </row>
    <row r="46" spans="1:4" ht="16.5" x14ac:dyDescent="0.25">
      <c r="A46" s="1" t="s">
        <v>27</v>
      </c>
      <c r="B46" s="4">
        <v>20365</v>
      </c>
      <c r="C46" s="4">
        <v>20365</v>
      </c>
      <c r="D46" s="4">
        <v>20365</v>
      </c>
    </row>
    <row r="47" spans="1:4" ht="16.5" x14ac:dyDescent="0.25">
      <c r="A47" s="1" t="s">
        <v>28</v>
      </c>
      <c r="B47" s="4">
        <v>50924</v>
      </c>
      <c r="C47" s="4">
        <v>48420</v>
      </c>
      <c r="D47" s="4">
        <v>11300</v>
      </c>
    </row>
    <row r="48" spans="1:4" ht="16.5" x14ac:dyDescent="0.25">
      <c r="A48" s="1" t="s">
        <v>30</v>
      </c>
      <c r="B48" s="4">
        <v>69807</v>
      </c>
      <c r="C48" s="4">
        <v>69807</v>
      </c>
      <c r="D48" s="4">
        <v>69807</v>
      </c>
    </row>
    <row r="49" spans="1:5" ht="16.5" x14ac:dyDescent="0.25">
      <c r="A49" s="1" t="s">
        <v>31</v>
      </c>
      <c r="B49" s="4">
        <v>1557433</v>
      </c>
      <c r="C49" s="4">
        <v>1528953</v>
      </c>
      <c r="D49" s="4">
        <v>1505902</v>
      </c>
    </row>
    <row r="50" spans="1:5" ht="16.5" x14ac:dyDescent="0.25">
      <c r="A50" s="1" t="s">
        <v>33</v>
      </c>
      <c r="B50" s="4"/>
      <c r="C50" s="4"/>
      <c r="D50" s="4"/>
    </row>
    <row r="51" spans="1:5" ht="16.5" x14ac:dyDescent="0.25">
      <c r="A51" s="1" t="s">
        <v>34</v>
      </c>
      <c r="B51" s="4">
        <v>596</v>
      </c>
      <c r="C51" s="4">
        <v>2196</v>
      </c>
      <c r="D51" s="4">
        <v>2181</v>
      </c>
    </row>
    <row r="52" spans="1:5" ht="16.5" x14ac:dyDescent="0.25">
      <c r="A52" s="2" t="s">
        <v>37</v>
      </c>
      <c r="B52" s="5">
        <f>SUM(B45:B51)</f>
        <v>2518718</v>
      </c>
      <c r="C52" s="5">
        <f>SUM(C45:C51)</f>
        <v>2469089</v>
      </c>
      <c r="D52" s="5">
        <f>SUM(D45:D51)</f>
        <v>2393253</v>
      </c>
    </row>
    <row r="53" spans="1:5" ht="16.5" x14ac:dyDescent="0.25">
      <c r="A53" s="2" t="s">
        <v>38</v>
      </c>
      <c r="B53" s="5">
        <f>+B43+B52</f>
        <v>6021557</v>
      </c>
      <c r="C53" s="5">
        <f>+C43+C52</f>
        <v>6471451</v>
      </c>
      <c r="D53" s="5">
        <f>+D43+D52</f>
        <v>6012577</v>
      </c>
    </row>
    <row r="54" spans="1:5" ht="16.5" x14ac:dyDescent="0.25">
      <c r="A54" s="2" t="s">
        <v>39</v>
      </c>
      <c r="B54" s="4">
        <v>6246460</v>
      </c>
      <c r="C54" s="4">
        <v>6371940</v>
      </c>
      <c r="D54" s="4">
        <v>6595928</v>
      </c>
    </row>
    <row r="55" spans="1:5" ht="16.5" x14ac:dyDescent="0.25">
      <c r="A55" s="2" t="s">
        <v>40</v>
      </c>
      <c r="B55" s="5">
        <f>SUM(B53:B54)</f>
        <v>12268017</v>
      </c>
      <c r="C55" s="5">
        <f>SUM(C53:C54)</f>
        <v>12843391</v>
      </c>
      <c r="D55" s="5">
        <f>SUM(D53:D54)</f>
        <v>12608505</v>
      </c>
    </row>
    <row r="56" spans="1:5" ht="16.5" x14ac:dyDescent="0.25">
      <c r="A56" s="1"/>
    </row>
    <row r="57" spans="1:5" ht="16.5" x14ac:dyDescent="0.25">
      <c r="A57" s="1"/>
    </row>
    <row r="58" spans="1:5" ht="16.5" x14ac:dyDescent="0.25">
      <c r="A58" s="2" t="s">
        <v>41</v>
      </c>
    </row>
    <row r="59" spans="1:5" ht="22.5" customHeight="1" x14ac:dyDescent="0.25">
      <c r="A59" s="1"/>
      <c r="B59" s="9" t="s">
        <v>54</v>
      </c>
      <c r="C59" s="9" t="s">
        <v>53</v>
      </c>
      <c r="D59" s="9" t="s">
        <v>55</v>
      </c>
    </row>
    <row r="60" spans="1:5" ht="22.5" customHeight="1" x14ac:dyDescent="0.25">
      <c r="A60" s="1"/>
      <c r="B60" s="9"/>
      <c r="C60" s="9"/>
      <c r="D60" s="9"/>
    </row>
    <row r="61" spans="1:5" ht="16.5" x14ac:dyDescent="0.25">
      <c r="A61" s="1" t="s">
        <v>63</v>
      </c>
      <c r="B61" s="4">
        <v>2909514</v>
      </c>
      <c r="C61" s="4">
        <v>5663757</v>
      </c>
      <c r="D61" s="4">
        <v>8802722</v>
      </c>
    </row>
    <row r="62" spans="1:5" ht="16.5" x14ac:dyDescent="0.25">
      <c r="A62" s="1" t="s">
        <v>42</v>
      </c>
      <c r="B62" s="4">
        <v>-2236745</v>
      </c>
      <c r="C62" s="4">
        <v>-4383947</v>
      </c>
      <c r="D62" s="4">
        <v>-6854245</v>
      </c>
      <c r="E62" s="7"/>
    </row>
    <row r="63" spans="1:5" ht="16.5" x14ac:dyDescent="0.25">
      <c r="A63" s="2" t="s">
        <v>59</v>
      </c>
      <c r="B63" s="5">
        <f>SUM(B61:B62)</f>
        <v>672769</v>
      </c>
      <c r="C63" s="5">
        <f>SUM(C61:C62)</f>
        <v>1279810</v>
      </c>
      <c r="D63" s="5">
        <f>SUM(D61:D62)</f>
        <v>1948477</v>
      </c>
      <c r="E63" s="7"/>
    </row>
    <row r="64" spans="1:5" ht="16.5" x14ac:dyDescent="0.25">
      <c r="A64" s="1" t="s">
        <v>43</v>
      </c>
      <c r="B64" s="4">
        <v>-344032</v>
      </c>
      <c r="C64" s="4">
        <v>-674966</v>
      </c>
      <c r="D64" s="4">
        <v>-1030022</v>
      </c>
    </row>
    <row r="65" spans="1:5" ht="16.5" x14ac:dyDescent="0.25">
      <c r="A65" s="1" t="s">
        <v>44</v>
      </c>
      <c r="B65" s="4">
        <v>-45637</v>
      </c>
      <c r="C65" s="4">
        <v>-88831</v>
      </c>
      <c r="D65" s="4">
        <v>-130247</v>
      </c>
    </row>
    <row r="66" spans="1:5" ht="16.5" x14ac:dyDescent="0.25">
      <c r="A66" s="1" t="s">
        <v>45</v>
      </c>
      <c r="B66" s="4">
        <v>-166726</v>
      </c>
      <c r="C66" s="4">
        <v>-319334</v>
      </c>
      <c r="D66" s="4">
        <v>-488970</v>
      </c>
    </row>
    <row r="67" spans="1:5" ht="16.5" x14ac:dyDescent="0.25">
      <c r="A67" s="1" t="s">
        <v>46</v>
      </c>
      <c r="B67" s="4">
        <v>7366</v>
      </c>
      <c r="C67" s="4">
        <v>16818</v>
      </c>
      <c r="D67" s="4">
        <v>23418</v>
      </c>
    </row>
    <row r="68" spans="1:5" ht="16.5" x14ac:dyDescent="0.25">
      <c r="A68" s="1" t="s">
        <v>47</v>
      </c>
      <c r="B68" s="4">
        <v>-2926</v>
      </c>
      <c r="C68" s="4">
        <v>-12887</v>
      </c>
      <c r="D68" s="4">
        <v>-27298</v>
      </c>
    </row>
    <row r="69" spans="1:5" ht="16.5" x14ac:dyDescent="0.25">
      <c r="A69" s="1" t="s">
        <v>48</v>
      </c>
      <c r="B69" s="4">
        <v>-3670</v>
      </c>
      <c r="C69" s="4">
        <v>-7288</v>
      </c>
      <c r="D69" s="4">
        <v>-11190</v>
      </c>
    </row>
    <row r="70" spans="1:5" ht="16.5" x14ac:dyDescent="0.25">
      <c r="A70" s="2" t="s">
        <v>60</v>
      </c>
      <c r="B70" s="5">
        <f>SUM(B63:B69)</f>
        <v>117144</v>
      </c>
      <c r="C70" s="5">
        <f>SUM(C63:C69)</f>
        <v>193322</v>
      </c>
      <c r="D70" s="5">
        <f>SUM(D63:D69)</f>
        <v>284168</v>
      </c>
      <c r="E70" s="6"/>
    </row>
    <row r="71" spans="1:5" ht="16.5" x14ac:dyDescent="0.25">
      <c r="A71" s="1" t="s">
        <v>49</v>
      </c>
      <c r="B71" s="4">
        <v>42973</v>
      </c>
      <c r="C71" s="4">
        <v>55385</v>
      </c>
      <c r="D71" s="4">
        <v>70634</v>
      </c>
    </row>
    <row r="72" spans="1:5" ht="16.5" x14ac:dyDescent="0.25">
      <c r="A72" s="1" t="s">
        <v>50</v>
      </c>
      <c r="B72" s="4">
        <v>-91666</v>
      </c>
      <c r="C72" s="4">
        <v>-150320</v>
      </c>
      <c r="D72" s="4">
        <v>-209690</v>
      </c>
    </row>
    <row r="73" spans="1:5" ht="16.5" x14ac:dyDescent="0.25">
      <c r="A73" s="1" t="s">
        <v>51</v>
      </c>
      <c r="B73" s="4">
        <v>40356</v>
      </c>
      <c r="C73" s="4">
        <v>68154</v>
      </c>
      <c r="D73" s="4">
        <v>143202</v>
      </c>
    </row>
    <row r="74" spans="1:5" ht="16.5" x14ac:dyDescent="0.25">
      <c r="A74" s="2" t="s">
        <v>61</v>
      </c>
      <c r="B74" s="5">
        <f>SUM(B70:B73)</f>
        <v>108807</v>
      </c>
      <c r="C74" s="5">
        <f>SUM(C70:C73)</f>
        <v>166541</v>
      </c>
      <c r="D74" s="5">
        <f>SUM(D70:D73)</f>
        <v>288314</v>
      </c>
    </row>
    <row r="75" spans="1:5" ht="16.5" x14ac:dyDescent="0.25">
      <c r="A75" s="1" t="s">
        <v>52</v>
      </c>
      <c r="B75" s="4">
        <v>-23850</v>
      </c>
      <c r="C75" s="4">
        <v>-30840</v>
      </c>
      <c r="D75" s="4">
        <v>-26298</v>
      </c>
    </row>
    <row r="76" spans="1:5" ht="16.5" x14ac:dyDescent="0.25">
      <c r="A76" s="2" t="s">
        <v>62</v>
      </c>
      <c r="B76" s="5">
        <f>SUM(B74:B75)</f>
        <v>84957</v>
      </c>
      <c r="C76" s="5">
        <f>SUM(C74:C75)</f>
        <v>135701</v>
      </c>
      <c r="D76" s="5">
        <f>SUM(D74:D75)</f>
        <v>262016</v>
      </c>
    </row>
  </sheetData>
  <mergeCells count="3">
    <mergeCell ref="B59:B60"/>
    <mergeCell ref="C59:C60"/>
    <mergeCell ref="D59:D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2021-11-17T03:34:03Z</dcterms:created>
  <dcterms:modified xsi:type="dcterms:W3CDTF">2021-11-17T06:11:46Z</dcterms:modified>
</cp:coreProperties>
</file>