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106822cf2be43f/Documentos/TomatesLis/"/>
    </mc:Choice>
  </mc:AlternateContent>
  <xr:revisionPtr revIDLastSave="20540" documentId="8_{09E6D4D3-203D-4553-96C2-062A49132C7B}" xr6:coauthVersionLast="47" xr6:coauthVersionMax="47" xr10:uidLastSave="{E4469C34-E4F7-4DD6-A511-C532DB9E5CCB}"/>
  <bookViews>
    <workbookView xWindow="-120" yWindow="-120" windowWidth="24240" windowHeight="13020" tabRatio="769" firstSheet="1" activeTab="7" xr2:uid="{FB7D1B7B-0160-4AC8-B207-E1A9D5F2893C}"/>
  </bookViews>
  <sheets>
    <sheet name="AGOSTO" sheetId="1" r:id="rId1"/>
    <sheet name="LLAMADOS" sheetId="17" r:id="rId2"/>
    <sheet name="JORNADAS" sheetId="23" r:id="rId3"/>
    <sheet name="SEMANA_AGO_1" sheetId="5" r:id="rId4"/>
    <sheet name="SEMANA_AGO_2" sheetId="12" r:id="rId5"/>
    <sheet name="SEMANA_AGO_3" sheetId="13" r:id="rId6"/>
    <sheet name="SEMANA_AGO_4" sheetId="14" r:id="rId7"/>
    <sheet name="SEMANA_AGO_5" sheetId="15" r:id="rId8"/>
    <sheet name="Fichaje" sheetId="20" r:id="rId9"/>
    <sheet name="NOMINA" sheetId="21" r:id="rId10"/>
    <sheet name="MOBIBUK" sheetId="22" r:id="rId11"/>
    <sheet name="Hoja1" sheetId="10" state="hidden" r:id="rId12"/>
  </sheets>
  <functionGroups builtInGroupCount="19"/>
  <definedNames>
    <definedName name="_xlnm._FilterDatabase" localSheetId="0" hidden="1">AGOSTO!$C$65:$AE$65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ExternalData_3" localSheetId="8" hidden="1">Fichaje!$A$1:$H$1729</definedName>
    <definedName name="ExternalData_4" localSheetId="9" hidden="1">NOMINA!$A$1:$T$124</definedName>
    <definedName name="ExternalData_5" localSheetId="10" hidden="1">MOBIBUK!$A$1:$N$111</definedName>
    <definedName name="Nomina">AGOSTO!$A$7:$B$133</definedName>
    <definedName name="SEM_AGO_1">#REF!</definedName>
    <definedName name="SEM_SEP_1">SEMANA_AGO_1!$B$4:$AE$447</definedName>
    <definedName name="SEM_SEP_2">SEMANA_AGO_2!$B$4:$AE$447</definedName>
    <definedName name="SEM_SEP_3">SEMANA_AGO_3!$B$4:$AE$447</definedName>
    <definedName name="SEM_SEP_4">SEMANA_AGO_4!$B$4:$AE$447</definedName>
    <definedName name="SEM_SEP_5">SEMANA_AGO_5!$B$4:$AE$447</definedName>
    <definedName name="SEM_SEP_6">#REF!</definedName>
    <definedName name="TIPOS">LLAMADOS!$O$3:$P$4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17" l="1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U129" i="1"/>
  <c r="X129" i="1" s="1"/>
  <c r="V129" i="1"/>
  <c r="Y129" i="1" s="1"/>
  <c r="W129" i="1"/>
  <c r="Z129" i="1" s="1"/>
  <c r="B448" i="15"/>
  <c r="AF447" i="15"/>
  <c r="AF446" i="15"/>
  <c r="AF445" i="15"/>
  <c r="AF444" i="15"/>
  <c r="AF443" i="15"/>
  <c r="AF442" i="15"/>
  <c r="AF441" i="15"/>
  <c r="AG440" i="15" s="1"/>
  <c r="AF440" i="15"/>
  <c r="AF439" i="15"/>
  <c r="AF438" i="15"/>
  <c r="AF437" i="15"/>
  <c r="AF436" i="15"/>
  <c r="AG436" i="15" s="1"/>
  <c r="AF435" i="15"/>
  <c r="AF434" i="15"/>
  <c r="AF433" i="15"/>
  <c r="AF432" i="15"/>
  <c r="AG432" i="15" s="1"/>
  <c r="AF431" i="15"/>
  <c r="AF430" i="15"/>
  <c r="AF429" i="15"/>
  <c r="AG428" i="15"/>
  <c r="AF428" i="15"/>
  <c r="AF427" i="15"/>
  <c r="AF426" i="15"/>
  <c r="AF425" i="15"/>
  <c r="AG424" i="15" s="1"/>
  <c r="AF424" i="15"/>
  <c r="AF423" i="15"/>
  <c r="AF422" i="15"/>
  <c r="AF421" i="15"/>
  <c r="AF420" i="15"/>
  <c r="AG420" i="15" s="1"/>
  <c r="AF419" i="15"/>
  <c r="AF418" i="15"/>
  <c r="AF417" i="15"/>
  <c r="AF416" i="15"/>
  <c r="AG416" i="15" s="1"/>
  <c r="AF415" i="15"/>
  <c r="AF414" i="15"/>
  <c r="AF413" i="15"/>
  <c r="AG412" i="15" s="1"/>
  <c r="AF412" i="15"/>
  <c r="AF411" i="15"/>
  <c r="AF410" i="15"/>
  <c r="AF409" i="15"/>
  <c r="AG408" i="15" s="1"/>
  <c r="AF408" i="15"/>
  <c r="AF407" i="15"/>
  <c r="AF406" i="15"/>
  <c r="AF405" i="15"/>
  <c r="AF404" i="15"/>
  <c r="AG404" i="15" s="1"/>
  <c r="AF403" i="15"/>
  <c r="AF402" i="15"/>
  <c r="AF401" i="15"/>
  <c r="AF400" i="15"/>
  <c r="AG400" i="15" s="1"/>
  <c r="AF399" i="15"/>
  <c r="AF398" i="15"/>
  <c r="AF397" i="15"/>
  <c r="AG396" i="15"/>
  <c r="AF396" i="15"/>
  <c r="AF395" i="15"/>
  <c r="AF394" i="15"/>
  <c r="AF393" i="15"/>
  <c r="AG392" i="15" s="1"/>
  <c r="AF392" i="15"/>
  <c r="AF391" i="15"/>
  <c r="AF390" i="15"/>
  <c r="AF389" i="15"/>
  <c r="AF388" i="15"/>
  <c r="AG388" i="15" s="1"/>
  <c r="AF387" i="15"/>
  <c r="AF386" i="15"/>
  <c r="AF385" i="15"/>
  <c r="AF384" i="15"/>
  <c r="AG384" i="15" s="1"/>
  <c r="AF383" i="15"/>
  <c r="AG380" i="15" s="1"/>
  <c r="AF382" i="15"/>
  <c r="AF381" i="15"/>
  <c r="AF379" i="15"/>
  <c r="AF378" i="15"/>
  <c r="AF377" i="15"/>
  <c r="AG376" i="15"/>
  <c r="AF375" i="15"/>
  <c r="AG372" i="15" s="1"/>
  <c r="AF374" i="15"/>
  <c r="AF373" i="15"/>
  <c r="AF371" i="15"/>
  <c r="AF370" i="15"/>
  <c r="AF369" i="15"/>
  <c r="AG368" i="15"/>
  <c r="AF367" i="15"/>
  <c r="AG364" i="15" s="1"/>
  <c r="AF366" i="15"/>
  <c r="AF365" i="15"/>
  <c r="AF363" i="15"/>
  <c r="AF362" i="15"/>
  <c r="AF361" i="15"/>
  <c r="AG360" i="15"/>
  <c r="AF359" i="15"/>
  <c r="AG356" i="15" s="1"/>
  <c r="AF358" i="15"/>
  <c r="AF357" i="15"/>
  <c r="AF355" i="15"/>
  <c r="AF354" i="15"/>
  <c r="AF353" i="15"/>
  <c r="AG352" i="15"/>
  <c r="AF351" i="15"/>
  <c r="AG348" i="15" s="1"/>
  <c r="AF350" i="15"/>
  <c r="AF349" i="15"/>
  <c r="AF347" i="15"/>
  <c r="AF346" i="15"/>
  <c r="AF345" i="15"/>
  <c r="AG344" i="15"/>
  <c r="AF343" i="15"/>
  <c r="AG340" i="15" s="1"/>
  <c r="AF342" i="15"/>
  <c r="AF341" i="15"/>
  <c r="AF339" i="15"/>
  <c r="AF338" i="15"/>
  <c r="AF337" i="15"/>
  <c r="AG336" i="15"/>
  <c r="AF335" i="15"/>
  <c r="AG332" i="15" s="1"/>
  <c r="AF334" i="15"/>
  <c r="AF333" i="15"/>
  <c r="AF331" i="15"/>
  <c r="AF330" i="15"/>
  <c r="AF329" i="15"/>
  <c r="AG328" i="15"/>
  <c r="AF327" i="15"/>
  <c r="AG324" i="15" s="1"/>
  <c r="AF326" i="15"/>
  <c r="AF325" i="15"/>
  <c r="AF323" i="15"/>
  <c r="AF322" i="15"/>
  <c r="AF321" i="15"/>
  <c r="AG320" i="15"/>
  <c r="AF319" i="15"/>
  <c r="AG316" i="15" s="1"/>
  <c r="AF318" i="15"/>
  <c r="AF317" i="15"/>
  <c r="AF315" i="15"/>
  <c r="AF314" i="15"/>
  <c r="AF313" i="15"/>
  <c r="AG312" i="15"/>
  <c r="AF311" i="15"/>
  <c r="AG308" i="15" s="1"/>
  <c r="AF310" i="15"/>
  <c r="AF309" i="15"/>
  <c r="AF307" i="15"/>
  <c r="AF306" i="15"/>
  <c r="AF305" i="15"/>
  <c r="AG304" i="15"/>
  <c r="AF303" i="15"/>
  <c r="AG300" i="15" s="1"/>
  <c r="AF302" i="15"/>
  <c r="AF301" i="15"/>
  <c r="AF299" i="15"/>
  <c r="AF298" i="15"/>
  <c r="AF297" i="15"/>
  <c r="AG296" i="15"/>
  <c r="AF295" i="15"/>
  <c r="AG292" i="15" s="1"/>
  <c r="AF294" i="15"/>
  <c r="AF293" i="15"/>
  <c r="AF291" i="15"/>
  <c r="AF290" i="15"/>
  <c r="AF289" i="15"/>
  <c r="AG288" i="15"/>
  <c r="AF287" i="15"/>
  <c r="AG284" i="15" s="1"/>
  <c r="AF286" i="15"/>
  <c r="AF285" i="15"/>
  <c r="AF283" i="15"/>
  <c r="AF282" i="15"/>
  <c r="AF281" i="15"/>
  <c r="AG280" i="15"/>
  <c r="AF279" i="15"/>
  <c r="AG276" i="15" s="1"/>
  <c r="AF278" i="15"/>
  <c r="AF277" i="15"/>
  <c r="AF275" i="15"/>
  <c r="AF274" i="15"/>
  <c r="AF273" i="15"/>
  <c r="AG272" i="15"/>
  <c r="AF271" i="15"/>
  <c r="AG268" i="15" s="1"/>
  <c r="AF270" i="15"/>
  <c r="AF269" i="15"/>
  <c r="AF267" i="15"/>
  <c r="AF266" i="15"/>
  <c r="AF265" i="15"/>
  <c r="AG264" i="15"/>
  <c r="AF263" i="15"/>
  <c r="AG260" i="15" s="1"/>
  <c r="AF262" i="15"/>
  <c r="AF261" i="15"/>
  <c r="AF259" i="15"/>
  <c r="AF258" i="15"/>
  <c r="AF257" i="15"/>
  <c r="AG256" i="15"/>
  <c r="AF255" i="15"/>
  <c r="AG252" i="15" s="1"/>
  <c r="AF254" i="15"/>
  <c r="AF253" i="15"/>
  <c r="AF251" i="15"/>
  <c r="AF250" i="15"/>
  <c r="AF249" i="15"/>
  <c r="AG248" i="15"/>
  <c r="AF247" i="15"/>
  <c r="AG244" i="15" s="1"/>
  <c r="AF246" i="15"/>
  <c r="AF245" i="15"/>
  <c r="AF244" i="15"/>
  <c r="AF243" i="15"/>
  <c r="AF242" i="15"/>
  <c r="AF241" i="15"/>
  <c r="AG240" i="15" s="1"/>
  <c r="AF240" i="15"/>
  <c r="AF239" i="15"/>
  <c r="AF238" i="15"/>
  <c r="AF237" i="15"/>
  <c r="AF236" i="15"/>
  <c r="AG236" i="15" s="1"/>
  <c r="AF235" i="15"/>
  <c r="AF234" i="15"/>
  <c r="AF233" i="15"/>
  <c r="AF232" i="15"/>
  <c r="AG232" i="15" s="1"/>
  <c r="AF231" i="15"/>
  <c r="AF230" i="15"/>
  <c r="AF229" i="15"/>
  <c r="AG228" i="15"/>
  <c r="AF228" i="15"/>
  <c r="AF227" i="15"/>
  <c r="AF226" i="15"/>
  <c r="AF225" i="15"/>
  <c r="AG224" i="15" s="1"/>
  <c r="AF224" i="15"/>
  <c r="AF223" i="15"/>
  <c r="AF222" i="15"/>
  <c r="AF221" i="15"/>
  <c r="AF220" i="15"/>
  <c r="AG220" i="15" s="1"/>
  <c r="AF219" i="15"/>
  <c r="AF218" i="15"/>
  <c r="AF217" i="15"/>
  <c r="AF216" i="15"/>
  <c r="AG216" i="15" s="1"/>
  <c r="AF215" i="15"/>
  <c r="AF214" i="15"/>
  <c r="AF213" i="15"/>
  <c r="AF212" i="15"/>
  <c r="AF211" i="15"/>
  <c r="AF210" i="15"/>
  <c r="AF209" i="15"/>
  <c r="AF208" i="15"/>
  <c r="AF207" i="15"/>
  <c r="AF206" i="15"/>
  <c r="AF205" i="15"/>
  <c r="AF204" i="15"/>
  <c r="AG204" i="15" s="1"/>
  <c r="AF203" i="15"/>
  <c r="AF202" i="15"/>
  <c r="AF201" i="15"/>
  <c r="AF200" i="15"/>
  <c r="AG200" i="15" s="1"/>
  <c r="AF199" i="15"/>
  <c r="AF198" i="15"/>
  <c r="AF197" i="15"/>
  <c r="AF196" i="15"/>
  <c r="AG196" i="15" s="1"/>
  <c r="AF195" i="15"/>
  <c r="AF194" i="15"/>
  <c r="AF193" i="15"/>
  <c r="AF192" i="15"/>
  <c r="AF191" i="15"/>
  <c r="AF190" i="15"/>
  <c r="AF189" i="15"/>
  <c r="AF188" i="15"/>
  <c r="AG188" i="15" s="1"/>
  <c r="AF187" i="15"/>
  <c r="AF186" i="15"/>
  <c r="AF185" i="15"/>
  <c r="AF184" i="15"/>
  <c r="AG184" i="15" s="1"/>
  <c r="AF183" i="15"/>
  <c r="AF182" i="15"/>
  <c r="AF181" i="15"/>
  <c r="AF180" i="15"/>
  <c r="AF179" i="15"/>
  <c r="AF178" i="15"/>
  <c r="AF177" i="15"/>
  <c r="AF176" i="15"/>
  <c r="AF175" i="15"/>
  <c r="AF174" i="15"/>
  <c r="AF173" i="15"/>
  <c r="AF172" i="15"/>
  <c r="AG172" i="15" s="1"/>
  <c r="AF171" i="15"/>
  <c r="AF170" i="15"/>
  <c r="AF169" i="15"/>
  <c r="AF168" i="15"/>
  <c r="AG168" i="15" s="1"/>
  <c r="AF167" i="15"/>
  <c r="AF166" i="15"/>
  <c r="AF165" i="15"/>
  <c r="AF164" i="15"/>
  <c r="AG164" i="15" s="1"/>
  <c r="AF163" i="15"/>
  <c r="AF162" i="15"/>
  <c r="AF161" i="15"/>
  <c r="AF160" i="15"/>
  <c r="AF159" i="15"/>
  <c r="AF158" i="15"/>
  <c r="AF157" i="15"/>
  <c r="AF156" i="15"/>
  <c r="AG156" i="15" s="1"/>
  <c r="AF155" i="15"/>
  <c r="AF154" i="15"/>
  <c r="AF153" i="15"/>
  <c r="AF152" i="15"/>
  <c r="AG152" i="15" s="1"/>
  <c r="AF151" i="15"/>
  <c r="AG148" i="15" s="1"/>
  <c r="AF150" i="15"/>
  <c r="AF149" i="15"/>
  <c r="AF148" i="15"/>
  <c r="AF147" i="15"/>
  <c r="AF146" i="15"/>
  <c r="AF145" i="15"/>
  <c r="AF144" i="15"/>
  <c r="AF143" i="15"/>
  <c r="AF142" i="15"/>
  <c r="AF141" i="15"/>
  <c r="AF140" i="15"/>
  <c r="AG140" i="15" s="1"/>
  <c r="AF139" i="15"/>
  <c r="AF138" i="15"/>
  <c r="AF137" i="15"/>
  <c r="AF136" i="15"/>
  <c r="AG136" i="15" s="1"/>
  <c r="AF135" i="15"/>
  <c r="AF134" i="15"/>
  <c r="AF133" i="15"/>
  <c r="AF132" i="15"/>
  <c r="AG132" i="15" s="1"/>
  <c r="AF131" i="15"/>
  <c r="AF130" i="15"/>
  <c r="AF129" i="15"/>
  <c r="AF128" i="15"/>
  <c r="AF127" i="15"/>
  <c r="AF126" i="15"/>
  <c r="AF125" i="15"/>
  <c r="AF124" i="15"/>
  <c r="AG124" i="15" s="1"/>
  <c r="AF123" i="15"/>
  <c r="AF122" i="15"/>
  <c r="AF121" i="15"/>
  <c r="AF120" i="15"/>
  <c r="AG120" i="15" s="1"/>
  <c r="AF119" i="15"/>
  <c r="AG116" i="15" s="1"/>
  <c r="AF118" i="15"/>
  <c r="AF117" i="15"/>
  <c r="AF116" i="15"/>
  <c r="AF115" i="15"/>
  <c r="AF114" i="15"/>
  <c r="AF113" i="15"/>
  <c r="AG112" i="15" s="1"/>
  <c r="AF112" i="15"/>
  <c r="AF111" i="15"/>
  <c r="AF110" i="15"/>
  <c r="AF109" i="15"/>
  <c r="AF108" i="15"/>
  <c r="AG108" i="15" s="1"/>
  <c r="AF107" i="15"/>
  <c r="AF106" i="15"/>
  <c r="AF105" i="15"/>
  <c r="AF104" i="15"/>
  <c r="AG104" i="15" s="1"/>
  <c r="AF103" i="15"/>
  <c r="AF102" i="15"/>
  <c r="AF101" i="15"/>
  <c r="AF100" i="15"/>
  <c r="AG100" i="15" s="1"/>
  <c r="AF99" i="15"/>
  <c r="AF98" i="15"/>
  <c r="AF97" i="15"/>
  <c r="AF96" i="15"/>
  <c r="AF95" i="15"/>
  <c r="AF94" i="15"/>
  <c r="AF93" i="15"/>
  <c r="AF92" i="15"/>
  <c r="AG92" i="15" s="1"/>
  <c r="AF91" i="15"/>
  <c r="AF90" i="15"/>
  <c r="AF89" i="15"/>
  <c r="AF88" i="15"/>
  <c r="AG88" i="15" s="1"/>
  <c r="AF87" i="15"/>
  <c r="AG84" i="15" s="1"/>
  <c r="AF86" i="15"/>
  <c r="AF85" i="15"/>
  <c r="AF84" i="15"/>
  <c r="AF83" i="15"/>
  <c r="AF82" i="15"/>
  <c r="AF81" i="15"/>
  <c r="AF80" i="15"/>
  <c r="AF79" i="15"/>
  <c r="AF78" i="15"/>
  <c r="AF77" i="15"/>
  <c r="AF76" i="15"/>
  <c r="AG76" i="15" s="1"/>
  <c r="AF75" i="15"/>
  <c r="AF74" i="15"/>
  <c r="AF73" i="15"/>
  <c r="AF72" i="15"/>
  <c r="AG72" i="15" s="1"/>
  <c r="AF71" i="15"/>
  <c r="AF70" i="15"/>
  <c r="AF69" i="15"/>
  <c r="AF68" i="15"/>
  <c r="AG68" i="15" s="1"/>
  <c r="AF67" i="15"/>
  <c r="AF66" i="15"/>
  <c r="AF65" i="15"/>
  <c r="AF64" i="15"/>
  <c r="AF63" i="15"/>
  <c r="AF62" i="15"/>
  <c r="AF61" i="15"/>
  <c r="AF60" i="15"/>
  <c r="AG60" i="15" s="1"/>
  <c r="AF59" i="15"/>
  <c r="AF58" i="15"/>
  <c r="AF57" i="15"/>
  <c r="AF56" i="15"/>
  <c r="AG56" i="15" s="1"/>
  <c r="AF55" i="15"/>
  <c r="AG52" i="15" s="1"/>
  <c r="AF54" i="15"/>
  <c r="AF53" i="15"/>
  <c r="AF52" i="15"/>
  <c r="AF51" i="15"/>
  <c r="AF50" i="15"/>
  <c r="AF49" i="15"/>
  <c r="AF48" i="15"/>
  <c r="AF47" i="15"/>
  <c r="AF46" i="15"/>
  <c r="AF45" i="15"/>
  <c r="AF44" i="15"/>
  <c r="AG44" i="15" s="1"/>
  <c r="AF43" i="15"/>
  <c r="AF42" i="15"/>
  <c r="AF41" i="15"/>
  <c r="AF40" i="15"/>
  <c r="AG40" i="15" s="1"/>
  <c r="AF39" i="15"/>
  <c r="AF38" i="15"/>
  <c r="AF37" i="15"/>
  <c r="AF36" i="15"/>
  <c r="AG36" i="15" s="1"/>
  <c r="AF35" i="15"/>
  <c r="AF34" i="15"/>
  <c r="AF33" i="15"/>
  <c r="AF32" i="15"/>
  <c r="AF31" i="15"/>
  <c r="AF30" i="15"/>
  <c r="AF29" i="15"/>
  <c r="AF28" i="15"/>
  <c r="AG28" i="15" s="1"/>
  <c r="AF27" i="15"/>
  <c r="AF26" i="15"/>
  <c r="AF25" i="15"/>
  <c r="AF24" i="15"/>
  <c r="AG24" i="15" s="1"/>
  <c r="AF23" i="15"/>
  <c r="AG20" i="15" s="1"/>
  <c r="AF22" i="15"/>
  <c r="AF21" i="15"/>
  <c r="AF20" i="15"/>
  <c r="AF19" i="15"/>
  <c r="AF18" i="15"/>
  <c r="AF17" i="15"/>
  <c r="AF16" i="15"/>
  <c r="AF15" i="15"/>
  <c r="AF14" i="15"/>
  <c r="AF13" i="15"/>
  <c r="AF12" i="15"/>
  <c r="AG12" i="15" s="1"/>
  <c r="AF11" i="15"/>
  <c r="AF10" i="15"/>
  <c r="AF9" i="15"/>
  <c r="AF8" i="15"/>
  <c r="AG8" i="15" s="1"/>
  <c r="AF7" i="15"/>
  <c r="AF6" i="15"/>
  <c r="AF5" i="15"/>
  <c r="AF4" i="15"/>
  <c r="AG4" i="15" s="1"/>
  <c r="B448" i="14"/>
  <c r="AF447" i="14"/>
  <c r="AF446" i="14"/>
  <c r="AF445" i="14"/>
  <c r="AF444" i="14"/>
  <c r="AF443" i="14"/>
  <c r="AF442" i="14"/>
  <c r="AF441" i="14"/>
  <c r="AF440" i="14"/>
  <c r="AG440" i="14" s="1"/>
  <c r="AF439" i="14"/>
  <c r="AF438" i="14"/>
  <c r="AF437" i="14"/>
  <c r="AF436" i="14"/>
  <c r="AG436" i="14" s="1"/>
  <c r="AF435" i="14"/>
  <c r="AF434" i="14"/>
  <c r="AF433" i="14"/>
  <c r="AF432" i="14"/>
  <c r="AG432" i="14" s="1"/>
  <c r="AF431" i="14"/>
  <c r="AF430" i="14"/>
  <c r="AF429" i="14"/>
  <c r="AG428" i="14" s="1"/>
  <c r="AF428" i="14"/>
  <c r="AF427" i="14"/>
  <c r="AF426" i="14"/>
  <c r="AF425" i="14"/>
  <c r="AG424" i="14" s="1"/>
  <c r="AF424" i="14"/>
  <c r="AF423" i="14"/>
  <c r="AF422" i="14"/>
  <c r="AG420" i="14" s="1"/>
  <c r="AF421" i="14"/>
  <c r="AF420" i="14"/>
  <c r="AF419" i="14"/>
  <c r="AF418" i="14"/>
  <c r="AF417" i="14"/>
  <c r="AG416" i="14"/>
  <c r="AF416" i="14"/>
  <c r="AF415" i="14"/>
  <c r="AF414" i="14"/>
  <c r="AG412" i="14" s="1"/>
  <c r="AF413" i="14"/>
  <c r="AF412" i="14"/>
  <c r="AF411" i="14"/>
  <c r="AF410" i="14"/>
  <c r="AF409" i="14"/>
  <c r="AF408" i="14"/>
  <c r="AG408" i="14" s="1"/>
  <c r="AF407" i="14"/>
  <c r="AF406" i="14"/>
  <c r="AF405" i="14"/>
  <c r="AF404" i="14"/>
  <c r="AG404" i="14" s="1"/>
  <c r="AF403" i="14"/>
  <c r="AF402" i="14"/>
  <c r="AF401" i="14"/>
  <c r="AF400" i="14"/>
  <c r="AG400" i="14" s="1"/>
  <c r="AF399" i="14"/>
  <c r="AF398" i="14"/>
  <c r="AF397" i="14"/>
  <c r="AG396" i="14" s="1"/>
  <c r="AF396" i="14"/>
  <c r="AF395" i="14"/>
  <c r="AF394" i="14"/>
  <c r="AF393" i="14"/>
  <c r="AG392" i="14" s="1"/>
  <c r="AF392" i="14"/>
  <c r="AF391" i="14"/>
  <c r="AF390" i="14"/>
  <c r="AG388" i="14" s="1"/>
  <c r="AF389" i="14"/>
  <c r="AF388" i="14"/>
  <c r="AF387" i="14"/>
  <c r="AF386" i="14"/>
  <c r="AF385" i="14"/>
  <c r="AG384" i="14"/>
  <c r="AF384" i="14"/>
  <c r="AF383" i="14"/>
  <c r="AF382" i="14"/>
  <c r="AG380" i="14" s="1"/>
  <c r="AF381" i="14"/>
  <c r="AF379" i="14"/>
  <c r="AF378" i="14"/>
  <c r="AF377" i="14"/>
  <c r="AG376" i="14" s="1"/>
  <c r="AF375" i="14"/>
  <c r="AF374" i="14"/>
  <c r="AG372" i="14" s="1"/>
  <c r="AF373" i="14"/>
  <c r="AF371" i="14"/>
  <c r="AF370" i="14"/>
  <c r="AF369" i="14"/>
  <c r="AG368" i="14" s="1"/>
  <c r="AF367" i="14"/>
  <c r="AF366" i="14"/>
  <c r="AG364" i="14" s="1"/>
  <c r="AF365" i="14"/>
  <c r="AF363" i="14"/>
  <c r="AF362" i="14"/>
  <c r="AF361" i="14"/>
  <c r="AG360" i="14" s="1"/>
  <c r="AF359" i="14"/>
  <c r="AF358" i="14"/>
  <c r="AG356" i="14" s="1"/>
  <c r="AF357" i="14"/>
  <c r="AF355" i="14"/>
  <c r="AF354" i="14"/>
  <c r="AF353" i="14"/>
  <c r="AG352" i="14" s="1"/>
  <c r="AF351" i="14"/>
  <c r="AF350" i="14"/>
  <c r="AG348" i="14" s="1"/>
  <c r="AF349" i="14"/>
  <c r="AF347" i="14"/>
  <c r="AF346" i="14"/>
  <c r="AF345" i="14"/>
  <c r="AG344" i="14" s="1"/>
  <c r="AF343" i="14"/>
  <c r="AF342" i="14"/>
  <c r="AG340" i="14" s="1"/>
  <c r="AF341" i="14"/>
  <c r="AF339" i="14"/>
  <c r="AF338" i="14"/>
  <c r="AF337" i="14"/>
  <c r="AG336" i="14" s="1"/>
  <c r="AF335" i="14"/>
  <c r="AF334" i="14"/>
  <c r="AG332" i="14" s="1"/>
  <c r="AF333" i="14"/>
  <c r="AF331" i="14"/>
  <c r="AF330" i="14"/>
  <c r="AF329" i="14"/>
  <c r="AG328" i="14" s="1"/>
  <c r="AF327" i="14"/>
  <c r="AF326" i="14"/>
  <c r="AG324" i="14" s="1"/>
  <c r="AF325" i="14"/>
  <c r="AF323" i="14"/>
  <c r="AF322" i="14"/>
  <c r="AF321" i="14"/>
  <c r="AG320" i="14" s="1"/>
  <c r="AF319" i="14"/>
  <c r="AF318" i="14"/>
  <c r="AG316" i="14" s="1"/>
  <c r="AF317" i="14"/>
  <c r="AF315" i="14"/>
  <c r="AF314" i="14"/>
  <c r="AF313" i="14"/>
  <c r="AG312" i="14" s="1"/>
  <c r="AF311" i="14"/>
  <c r="AF310" i="14"/>
  <c r="AG308" i="14" s="1"/>
  <c r="AF309" i="14"/>
  <c r="AF307" i="14"/>
  <c r="AF306" i="14"/>
  <c r="AF305" i="14"/>
  <c r="AG304" i="14" s="1"/>
  <c r="AF303" i="14"/>
  <c r="AF302" i="14"/>
  <c r="AG300" i="14" s="1"/>
  <c r="AF301" i="14"/>
  <c r="AF299" i="14"/>
  <c r="AF298" i="14"/>
  <c r="AF297" i="14"/>
  <c r="AG296" i="14" s="1"/>
  <c r="AF295" i="14"/>
  <c r="AF294" i="14"/>
  <c r="AG292" i="14" s="1"/>
  <c r="AF293" i="14"/>
  <c r="AF291" i="14"/>
  <c r="AF290" i="14"/>
  <c r="AF289" i="14"/>
  <c r="AG288" i="14" s="1"/>
  <c r="AF287" i="14"/>
  <c r="AF286" i="14"/>
  <c r="AG284" i="14" s="1"/>
  <c r="AF285" i="14"/>
  <c r="AF283" i="14"/>
  <c r="AF282" i="14"/>
  <c r="AF281" i="14"/>
  <c r="AG280" i="14" s="1"/>
  <c r="AF279" i="14"/>
  <c r="AF278" i="14"/>
  <c r="AG276" i="14" s="1"/>
  <c r="AF277" i="14"/>
  <c r="AF275" i="14"/>
  <c r="AF274" i="14"/>
  <c r="AF273" i="14"/>
  <c r="AG272" i="14" s="1"/>
  <c r="AF271" i="14"/>
  <c r="AF270" i="14"/>
  <c r="AG268" i="14" s="1"/>
  <c r="AF269" i="14"/>
  <c r="AF267" i="14"/>
  <c r="AF266" i="14"/>
  <c r="AF265" i="14"/>
  <c r="AG264" i="14" s="1"/>
  <c r="AF263" i="14"/>
  <c r="AF262" i="14"/>
  <c r="AG260" i="14" s="1"/>
  <c r="AF261" i="14"/>
  <c r="AF259" i="14"/>
  <c r="AF258" i="14"/>
  <c r="AF257" i="14"/>
  <c r="AG256" i="14" s="1"/>
  <c r="AF255" i="14"/>
  <c r="AF254" i="14"/>
  <c r="AG252" i="14" s="1"/>
  <c r="AF253" i="14"/>
  <c r="AF251" i="14"/>
  <c r="AF250" i="14"/>
  <c r="AF249" i="14"/>
  <c r="AG248" i="14" s="1"/>
  <c r="AF247" i="14"/>
  <c r="AF246" i="14"/>
  <c r="AG244" i="14" s="1"/>
  <c r="AF245" i="14"/>
  <c r="AF244" i="14"/>
  <c r="AF243" i="14"/>
  <c r="AF242" i="14"/>
  <c r="AF241" i="14"/>
  <c r="AF240" i="14"/>
  <c r="AG240" i="14" s="1"/>
  <c r="AF239" i="14"/>
  <c r="AF238" i="14"/>
  <c r="AF237" i="14"/>
  <c r="AF236" i="14"/>
  <c r="AG236" i="14" s="1"/>
  <c r="AF235" i="14"/>
  <c r="AF234" i="14"/>
  <c r="AF233" i="14"/>
  <c r="AF232" i="14"/>
  <c r="AG232" i="14" s="1"/>
  <c r="AF231" i="14"/>
  <c r="AF230" i="14"/>
  <c r="AF229" i="14"/>
  <c r="AG228" i="14" s="1"/>
  <c r="AF228" i="14"/>
  <c r="AF227" i="14"/>
  <c r="AF226" i="14"/>
  <c r="AF225" i="14"/>
  <c r="AG224" i="14" s="1"/>
  <c r="AF224" i="14"/>
  <c r="AF223" i="14"/>
  <c r="AF222" i="14"/>
  <c r="AF221" i="14"/>
  <c r="AF220" i="14"/>
  <c r="AF219" i="14"/>
  <c r="AF218" i="14"/>
  <c r="AF217" i="14"/>
  <c r="AF216" i="14"/>
  <c r="AG216" i="14" s="1"/>
  <c r="AF215" i="14"/>
  <c r="AF214" i="14"/>
  <c r="AF213" i="14"/>
  <c r="AF212" i="14"/>
  <c r="AF211" i="14"/>
  <c r="AF210" i="14"/>
  <c r="AF209" i="14"/>
  <c r="AF208" i="14"/>
  <c r="AG208" i="14" s="1"/>
  <c r="AF207" i="14"/>
  <c r="AF206" i="14"/>
  <c r="AF205" i="14"/>
  <c r="AF204" i="14"/>
  <c r="AG204" i="14" s="1"/>
  <c r="AF203" i="14"/>
  <c r="AF202" i="14"/>
  <c r="AF201" i="14"/>
  <c r="AF200" i="14"/>
  <c r="AG200" i="14" s="1"/>
  <c r="AF199" i="14"/>
  <c r="AF198" i="14"/>
  <c r="AF197" i="14"/>
  <c r="AF196" i="14"/>
  <c r="AF195" i="14"/>
  <c r="AF194" i="14"/>
  <c r="AF193" i="14"/>
  <c r="AF192" i="14"/>
  <c r="AF191" i="14"/>
  <c r="AF190" i="14"/>
  <c r="AG188" i="14" s="1"/>
  <c r="AF189" i="14"/>
  <c r="AF188" i="14"/>
  <c r="AF187" i="14"/>
  <c r="AF186" i="14"/>
  <c r="AF185" i="14"/>
  <c r="AF184" i="14"/>
  <c r="AG184" i="14" s="1"/>
  <c r="AF183" i="14"/>
  <c r="AF182" i="14"/>
  <c r="AF181" i="14"/>
  <c r="AF180" i="14"/>
  <c r="AF179" i="14"/>
  <c r="AF178" i="14"/>
  <c r="AF177" i="14"/>
  <c r="AF176" i="14"/>
  <c r="AG176" i="14" s="1"/>
  <c r="AF175" i="14"/>
  <c r="AF174" i="14"/>
  <c r="AF173" i="14"/>
  <c r="AF172" i="14"/>
  <c r="AG172" i="14" s="1"/>
  <c r="AF171" i="14"/>
  <c r="AF170" i="14"/>
  <c r="AF169" i="14"/>
  <c r="AF168" i="14"/>
  <c r="AG168" i="14" s="1"/>
  <c r="AF167" i="14"/>
  <c r="AF166" i="14"/>
  <c r="AF165" i="14"/>
  <c r="AF164" i="14"/>
  <c r="AG164" i="14" s="1"/>
  <c r="AF163" i="14"/>
  <c r="AF162" i="14"/>
  <c r="AF161" i="14"/>
  <c r="AF160" i="14"/>
  <c r="AF159" i="14"/>
  <c r="AF158" i="14"/>
  <c r="AF157" i="14"/>
  <c r="AF156" i="14"/>
  <c r="AF155" i="14"/>
  <c r="AF154" i="14"/>
  <c r="AF153" i="14"/>
  <c r="AF152" i="14"/>
  <c r="AG152" i="14" s="1"/>
  <c r="AF151" i="14"/>
  <c r="AF150" i="14"/>
  <c r="AG148" i="14" s="1"/>
  <c r="AF149" i="14"/>
  <c r="AF148" i="14"/>
  <c r="AF147" i="14"/>
  <c r="AF146" i="14"/>
  <c r="AF145" i="14"/>
  <c r="AF144" i="14"/>
  <c r="AG144" i="14" s="1"/>
  <c r="AF143" i="14"/>
  <c r="AF142" i="14"/>
  <c r="AF141" i="14"/>
  <c r="AF140" i="14"/>
  <c r="AG140" i="14" s="1"/>
  <c r="AF139" i="14"/>
  <c r="AF138" i="14"/>
  <c r="AF137" i="14"/>
  <c r="AF136" i="14"/>
  <c r="AG136" i="14" s="1"/>
  <c r="AF135" i="14"/>
  <c r="AF134" i="14"/>
  <c r="AF133" i="14"/>
  <c r="AF132" i="14"/>
  <c r="AG132" i="14" s="1"/>
  <c r="AF131" i="14"/>
  <c r="AF130" i="14"/>
  <c r="AF129" i="14"/>
  <c r="AF128" i="14"/>
  <c r="AF127" i="14"/>
  <c r="AF126" i="14"/>
  <c r="AG124" i="14" s="1"/>
  <c r="AF125" i="14"/>
  <c r="AF124" i="14"/>
  <c r="AF123" i="14"/>
  <c r="AF122" i="14"/>
  <c r="AF121" i="14"/>
  <c r="AF120" i="14"/>
  <c r="AG120" i="14" s="1"/>
  <c r="AF119" i="14"/>
  <c r="AF118" i="14"/>
  <c r="AG116" i="14" s="1"/>
  <c r="AF117" i="14"/>
  <c r="AF116" i="14"/>
  <c r="AF115" i="14"/>
  <c r="AF114" i="14"/>
  <c r="AF113" i="14"/>
  <c r="AF112" i="14"/>
  <c r="AG112" i="14" s="1"/>
  <c r="AF111" i="14"/>
  <c r="AF110" i="14"/>
  <c r="AF109" i="14"/>
  <c r="AF108" i="14"/>
  <c r="AG108" i="14" s="1"/>
  <c r="AF107" i="14"/>
  <c r="AF106" i="14"/>
  <c r="AF105" i="14"/>
  <c r="AF104" i="14"/>
  <c r="AG104" i="14" s="1"/>
  <c r="AF103" i="14"/>
  <c r="AF102" i="14"/>
  <c r="AF101" i="14"/>
  <c r="AF100" i="14"/>
  <c r="AG100" i="14" s="1"/>
  <c r="AF99" i="14"/>
  <c r="AF98" i="14"/>
  <c r="AF97" i="14"/>
  <c r="AF96" i="14"/>
  <c r="AF95" i="14"/>
  <c r="AF94" i="14"/>
  <c r="AF93" i="14"/>
  <c r="AF92" i="14"/>
  <c r="AF91" i="14"/>
  <c r="AF90" i="14"/>
  <c r="AF89" i="14"/>
  <c r="AF88" i="14"/>
  <c r="AG88" i="14" s="1"/>
  <c r="AF87" i="14"/>
  <c r="AF86" i="14"/>
  <c r="AG84" i="14" s="1"/>
  <c r="AF85" i="14"/>
  <c r="AF84" i="14"/>
  <c r="AF83" i="14"/>
  <c r="AF82" i="14"/>
  <c r="AF81" i="14"/>
  <c r="AF80" i="14"/>
  <c r="AG80" i="14" s="1"/>
  <c r="AF79" i="14"/>
  <c r="AF78" i="14"/>
  <c r="AF77" i="14"/>
  <c r="AF76" i="14"/>
  <c r="AG76" i="14" s="1"/>
  <c r="AF75" i="14"/>
  <c r="AF74" i="14"/>
  <c r="AF73" i="14"/>
  <c r="AF72" i="14"/>
  <c r="AG72" i="14" s="1"/>
  <c r="AF71" i="14"/>
  <c r="AF70" i="14"/>
  <c r="AF69" i="14"/>
  <c r="AF68" i="14"/>
  <c r="AG68" i="14" s="1"/>
  <c r="AF67" i="14"/>
  <c r="AF66" i="14"/>
  <c r="AF65" i="14"/>
  <c r="AF64" i="14"/>
  <c r="AF63" i="14"/>
  <c r="AF62" i="14"/>
  <c r="AF61" i="14"/>
  <c r="AF60" i="14"/>
  <c r="AF59" i="14"/>
  <c r="AF58" i="14"/>
  <c r="AF57" i="14"/>
  <c r="AF56" i="14"/>
  <c r="AG56" i="14" s="1"/>
  <c r="AF55" i="14"/>
  <c r="AF54" i="14"/>
  <c r="AG52" i="14" s="1"/>
  <c r="AF53" i="14"/>
  <c r="AF52" i="14"/>
  <c r="AF51" i="14"/>
  <c r="AF50" i="14"/>
  <c r="AF49" i="14"/>
  <c r="AF48" i="14"/>
  <c r="AG48" i="14" s="1"/>
  <c r="AF47" i="14"/>
  <c r="AF46" i="14"/>
  <c r="AF45" i="14"/>
  <c r="AF44" i="14"/>
  <c r="AG44" i="14" s="1"/>
  <c r="AF43" i="14"/>
  <c r="AF42" i="14"/>
  <c r="AF41" i="14"/>
  <c r="AF40" i="14"/>
  <c r="AG40" i="14" s="1"/>
  <c r="AF39" i="14"/>
  <c r="AF38" i="14"/>
  <c r="AF37" i="14"/>
  <c r="AF36" i="14"/>
  <c r="AG36" i="14" s="1"/>
  <c r="AF35" i="14"/>
  <c r="AF34" i="14"/>
  <c r="AF33" i="14"/>
  <c r="AF32" i="14"/>
  <c r="AF31" i="14"/>
  <c r="AF30" i="14"/>
  <c r="AF29" i="14"/>
  <c r="AF28" i="14"/>
  <c r="AF27" i="14"/>
  <c r="AF26" i="14"/>
  <c r="AF25" i="14"/>
  <c r="AF24" i="14"/>
  <c r="AG24" i="14" s="1"/>
  <c r="AF23" i="14"/>
  <c r="AF22" i="14"/>
  <c r="AG20" i="14" s="1"/>
  <c r="AF21" i="14"/>
  <c r="AF20" i="14"/>
  <c r="AF19" i="14"/>
  <c r="AF18" i="14"/>
  <c r="AF17" i="14"/>
  <c r="AF16" i="14"/>
  <c r="AG16" i="14" s="1"/>
  <c r="AF15" i="14"/>
  <c r="AF14" i="14"/>
  <c r="AF13" i="14"/>
  <c r="AF12" i="14"/>
  <c r="AG12" i="14" s="1"/>
  <c r="AF11" i="14"/>
  <c r="AF10" i="14"/>
  <c r="AF9" i="14"/>
  <c r="AF8" i="14"/>
  <c r="AG8" i="14" s="1"/>
  <c r="AF7" i="14"/>
  <c r="AF6" i="14"/>
  <c r="AF5" i="14"/>
  <c r="AF4" i="14"/>
  <c r="AG4" i="14" s="1"/>
  <c r="B448" i="13"/>
  <c r="AF447" i="13"/>
  <c r="AF446" i="13"/>
  <c r="AF445" i="13"/>
  <c r="AF444" i="13"/>
  <c r="AG444" i="13" s="1"/>
  <c r="AF443" i="13"/>
  <c r="AF442" i="13"/>
  <c r="AF441" i="13"/>
  <c r="AF440" i="13"/>
  <c r="AG440" i="13" s="1"/>
  <c r="AF439" i="13"/>
  <c r="AF438" i="13"/>
  <c r="AF437" i="13"/>
  <c r="AF436" i="13"/>
  <c r="AG436" i="13" s="1"/>
  <c r="AF435" i="13"/>
  <c r="AF434" i="13"/>
  <c r="AF433" i="13"/>
  <c r="AF432" i="13"/>
  <c r="AG432" i="13" s="1"/>
  <c r="AF431" i="13"/>
  <c r="AF430" i="13"/>
  <c r="AF429" i="13"/>
  <c r="AF428" i="13"/>
  <c r="AG428" i="13" s="1"/>
  <c r="AF427" i="13"/>
  <c r="AG424" i="13" s="1"/>
  <c r="AF426" i="13"/>
  <c r="AF425" i="13"/>
  <c r="AF424" i="13"/>
  <c r="AF423" i="13"/>
  <c r="AF422" i="13"/>
  <c r="AF421" i="13"/>
  <c r="AG420" i="13"/>
  <c r="AF420" i="13"/>
  <c r="AF419" i="13"/>
  <c r="AF418" i="13"/>
  <c r="AF417" i="13"/>
  <c r="AG416" i="13"/>
  <c r="AF416" i="13"/>
  <c r="AF415" i="13"/>
  <c r="AF414" i="13"/>
  <c r="AF413" i="13"/>
  <c r="AF412" i="13"/>
  <c r="AG412" i="13" s="1"/>
  <c r="AF411" i="13"/>
  <c r="AF410" i="13"/>
  <c r="AF409" i="13"/>
  <c r="AF408" i="13"/>
  <c r="AG408" i="13" s="1"/>
  <c r="AF407" i="13"/>
  <c r="AF406" i="13"/>
  <c r="AF405" i="13"/>
  <c r="AF404" i="13"/>
  <c r="AG404" i="13" s="1"/>
  <c r="AF403" i="13"/>
  <c r="AF402" i="13"/>
  <c r="AF401" i="13"/>
  <c r="AF400" i="13"/>
  <c r="AG400" i="13" s="1"/>
  <c r="AF399" i="13"/>
  <c r="AF398" i="13"/>
  <c r="AF397" i="13"/>
  <c r="AF396" i="13"/>
  <c r="AG396" i="13" s="1"/>
  <c r="AF395" i="13"/>
  <c r="AG392" i="13" s="1"/>
  <c r="AF394" i="13"/>
  <c r="AF393" i="13"/>
  <c r="AF392" i="13"/>
  <c r="AF391" i="13"/>
  <c r="AF390" i="13"/>
  <c r="AF389" i="13"/>
  <c r="AG388" i="13"/>
  <c r="AF388" i="13"/>
  <c r="AF387" i="13"/>
  <c r="AF386" i="13"/>
  <c r="AF385" i="13"/>
  <c r="AG384" i="13"/>
  <c r="AF384" i="13"/>
  <c r="AF383" i="13"/>
  <c r="AF382" i="13"/>
  <c r="AG380" i="13" s="1"/>
  <c r="AF381" i="13"/>
  <c r="AF379" i="13"/>
  <c r="AF378" i="13"/>
  <c r="AF377" i="13"/>
  <c r="AG376" i="13" s="1"/>
  <c r="AF375" i="13"/>
  <c r="AF374" i="13"/>
  <c r="AG372" i="13" s="1"/>
  <c r="AF373" i="13"/>
  <c r="AF371" i="13"/>
  <c r="AF370" i="13"/>
  <c r="AF369" i="13"/>
  <c r="AG368" i="13" s="1"/>
  <c r="AF367" i="13"/>
  <c r="AF366" i="13"/>
  <c r="AG364" i="13" s="1"/>
  <c r="AF365" i="13"/>
  <c r="AF363" i="13"/>
  <c r="AF362" i="13"/>
  <c r="AF361" i="13"/>
  <c r="AG360" i="13" s="1"/>
  <c r="AF359" i="13"/>
  <c r="AF358" i="13"/>
  <c r="AG356" i="13" s="1"/>
  <c r="AF357" i="13"/>
  <c r="AF355" i="13"/>
  <c r="AF354" i="13"/>
  <c r="AF353" i="13"/>
  <c r="AG352" i="13" s="1"/>
  <c r="AF351" i="13"/>
  <c r="AF350" i="13"/>
  <c r="AG348" i="13" s="1"/>
  <c r="AF349" i="13"/>
  <c r="AF347" i="13"/>
  <c r="AF346" i="13"/>
  <c r="AF345" i="13"/>
  <c r="AG344" i="13" s="1"/>
  <c r="AF343" i="13"/>
  <c r="AF342" i="13"/>
  <c r="AG340" i="13" s="1"/>
  <c r="AF341" i="13"/>
  <c r="AF339" i="13"/>
  <c r="AF338" i="13"/>
  <c r="AF337" i="13"/>
  <c r="AG336" i="13" s="1"/>
  <c r="AF335" i="13"/>
  <c r="AF334" i="13"/>
  <c r="AG332" i="13" s="1"/>
  <c r="AF333" i="13"/>
  <c r="AF331" i="13"/>
  <c r="AF330" i="13"/>
  <c r="AF329" i="13"/>
  <c r="AG328" i="13" s="1"/>
  <c r="AF327" i="13"/>
  <c r="AF326" i="13"/>
  <c r="AG324" i="13" s="1"/>
  <c r="AF325" i="13"/>
  <c r="AF323" i="13"/>
  <c r="AF322" i="13"/>
  <c r="AF321" i="13"/>
  <c r="AG320" i="13" s="1"/>
  <c r="AF319" i="13"/>
  <c r="AF318" i="13"/>
  <c r="AG316" i="13" s="1"/>
  <c r="AF317" i="13"/>
  <c r="AF315" i="13"/>
  <c r="AF314" i="13"/>
  <c r="AF313" i="13"/>
  <c r="AG312" i="13" s="1"/>
  <c r="AF311" i="13"/>
  <c r="AF310" i="13"/>
  <c r="AG308" i="13" s="1"/>
  <c r="AF309" i="13"/>
  <c r="AF307" i="13"/>
  <c r="AF306" i="13"/>
  <c r="AF305" i="13"/>
  <c r="AG304" i="13" s="1"/>
  <c r="AF303" i="13"/>
  <c r="AF302" i="13"/>
  <c r="AG300" i="13" s="1"/>
  <c r="AF301" i="13"/>
  <c r="AF299" i="13"/>
  <c r="AF298" i="13"/>
  <c r="AF297" i="13"/>
  <c r="AG296" i="13" s="1"/>
  <c r="AF295" i="13"/>
  <c r="AF294" i="13"/>
  <c r="AG292" i="13" s="1"/>
  <c r="AF293" i="13"/>
  <c r="AF291" i="13"/>
  <c r="AF290" i="13"/>
  <c r="AF289" i="13"/>
  <c r="AG288" i="13" s="1"/>
  <c r="AF287" i="13"/>
  <c r="AF286" i="13"/>
  <c r="AG284" i="13" s="1"/>
  <c r="AF285" i="13"/>
  <c r="AF283" i="13"/>
  <c r="AF282" i="13"/>
  <c r="AF281" i="13"/>
  <c r="AG280" i="13" s="1"/>
  <c r="AF279" i="13"/>
  <c r="AF278" i="13"/>
  <c r="AG276" i="13" s="1"/>
  <c r="AF277" i="13"/>
  <c r="AF275" i="13"/>
  <c r="AF274" i="13"/>
  <c r="AF273" i="13"/>
  <c r="AG272" i="13" s="1"/>
  <c r="AF271" i="13"/>
  <c r="AF270" i="13"/>
  <c r="AG268" i="13" s="1"/>
  <c r="AF269" i="13"/>
  <c r="AF267" i="13"/>
  <c r="AF266" i="13"/>
  <c r="AF265" i="13"/>
  <c r="AG264" i="13" s="1"/>
  <c r="AF263" i="13"/>
  <c r="AF262" i="13"/>
  <c r="AG260" i="13" s="1"/>
  <c r="AF261" i="13"/>
  <c r="AF259" i="13"/>
  <c r="AF258" i="13"/>
  <c r="AF257" i="13"/>
  <c r="AG256" i="13" s="1"/>
  <c r="AF255" i="13"/>
  <c r="AF254" i="13"/>
  <c r="AG252" i="13" s="1"/>
  <c r="AF253" i="13"/>
  <c r="AF251" i="13"/>
  <c r="AF250" i="13"/>
  <c r="AF249" i="13"/>
  <c r="AG248" i="13" s="1"/>
  <c r="AF247" i="13"/>
  <c r="AF246" i="13"/>
  <c r="AF245" i="13"/>
  <c r="AF244" i="13"/>
  <c r="AG244" i="13" s="1"/>
  <c r="AF243" i="13"/>
  <c r="AF242" i="13"/>
  <c r="AF241" i="13"/>
  <c r="AF240" i="13"/>
  <c r="AG240" i="13" s="1"/>
  <c r="AF239" i="13"/>
  <c r="AF238" i="13"/>
  <c r="AF237" i="13"/>
  <c r="AF236" i="13"/>
  <c r="AG236" i="13" s="1"/>
  <c r="AF235" i="13"/>
  <c r="AF234" i="13"/>
  <c r="AF233" i="13"/>
  <c r="AF232" i="13"/>
  <c r="AG232" i="13" s="1"/>
  <c r="AF231" i="13"/>
  <c r="AF230" i="13"/>
  <c r="AF229" i="13"/>
  <c r="AF228" i="13"/>
  <c r="AG228" i="13" s="1"/>
  <c r="AF227" i="13"/>
  <c r="AG224" i="13" s="1"/>
  <c r="AF226" i="13"/>
  <c r="AF225" i="13"/>
  <c r="AF224" i="13"/>
  <c r="AF223" i="13"/>
  <c r="AF222" i="13"/>
  <c r="AF221" i="13"/>
  <c r="AF220" i="13"/>
  <c r="AG220" i="13" s="1"/>
  <c r="AF219" i="13"/>
  <c r="AF218" i="13"/>
  <c r="AF217" i="13"/>
  <c r="AF216" i="13"/>
  <c r="AG216" i="13" s="1"/>
  <c r="AF215" i="13"/>
  <c r="AF214" i="13"/>
  <c r="AF213" i="13"/>
  <c r="AF212" i="13"/>
  <c r="AG212" i="13" s="1"/>
  <c r="AF211" i="13"/>
  <c r="AF210" i="13"/>
  <c r="AF209" i="13"/>
  <c r="AF208" i="13"/>
  <c r="AG208" i="13" s="1"/>
  <c r="AF207" i="13"/>
  <c r="AF206" i="13"/>
  <c r="AF205" i="13"/>
  <c r="AF204" i="13"/>
  <c r="AG204" i="13" s="1"/>
  <c r="AF203" i="13"/>
  <c r="AF202" i="13"/>
  <c r="AF201" i="13"/>
  <c r="AF200" i="13"/>
  <c r="AG200" i="13" s="1"/>
  <c r="AF199" i="13"/>
  <c r="AF198" i="13"/>
  <c r="AF197" i="13"/>
  <c r="AF196" i="13"/>
  <c r="AG196" i="13" s="1"/>
  <c r="AF195" i="13"/>
  <c r="AF194" i="13"/>
  <c r="AF193" i="13"/>
  <c r="AF192" i="13"/>
  <c r="AF191" i="13"/>
  <c r="AF190" i="13"/>
  <c r="AF189" i="13"/>
  <c r="AG188" i="13" s="1"/>
  <c r="AF188" i="13"/>
  <c r="AF187" i="13"/>
  <c r="AF186" i="13"/>
  <c r="AF185" i="13"/>
  <c r="AF184" i="13"/>
  <c r="AG184" i="13" s="1"/>
  <c r="AF183" i="13"/>
  <c r="AF182" i="13"/>
  <c r="AF181" i="13"/>
  <c r="AF180" i="13"/>
  <c r="AG180" i="13" s="1"/>
  <c r="AF179" i="13"/>
  <c r="AF178" i="13"/>
  <c r="AF177" i="13"/>
  <c r="AF176" i="13"/>
  <c r="AG176" i="13" s="1"/>
  <c r="AF175" i="13"/>
  <c r="AF174" i="13"/>
  <c r="AF173" i="13"/>
  <c r="AF172" i="13"/>
  <c r="AG172" i="13" s="1"/>
  <c r="AF171" i="13"/>
  <c r="AF170" i="13"/>
  <c r="AF169" i="13"/>
  <c r="AF168" i="13"/>
  <c r="AG168" i="13" s="1"/>
  <c r="AF167" i="13"/>
  <c r="AF166" i="13"/>
  <c r="AF165" i="13"/>
  <c r="AF164" i="13"/>
  <c r="AG164" i="13" s="1"/>
  <c r="AF163" i="13"/>
  <c r="AF162" i="13"/>
  <c r="AF161" i="13"/>
  <c r="AF160" i="13"/>
  <c r="AF159" i="13"/>
  <c r="AF158" i="13"/>
  <c r="AF157" i="13"/>
  <c r="AF156" i="13"/>
  <c r="AG156" i="13" s="1"/>
  <c r="AF155" i="13"/>
  <c r="AF154" i="13"/>
  <c r="AF153" i="13"/>
  <c r="AG152" i="13"/>
  <c r="AF152" i="13"/>
  <c r="AF151" i="13"/>
  <c r="AF150" i="13"/>
  <c r="AF149" i="13"/>
  <c r="AF148" i="13"/>
  <c r="AG148" i="13" s="1"/>
  <c r="AF147" i="13"/>
  <c r="AF146" i="13"/>
  <c r="AF145" i="13"/>
  <c r="AF144" i="13"/>
  <c r="AG144" i="13" s="1"/>
  <c r="AF143" i="13"/>
  <c r="AF142" i="13"/>
  <c r="AF141" i="13"/>
  <c r="AF140" i="13"/>
  <c r="AG140" i="13" s="1"/>
  <c r="AF139" i="13"/>
  <c r="AF138" i="13"/>
  <c r="AF137" i="13"/>
  <c r="AF136" i="13"/>
  <c r="AG136" i="13" s="1"/>
  <c r="AF135" i="13"/>
  <c r="AF134" i="13"/>
  <c r="AF133" i="13"/>
  <c r="AF132" i="13"/>
  <c r="AG132" i="13" s="1"/>
  <c r="AF131" i="13"/>
  <c r="AF130" i="13"/>
  <c r="AF129" i="13"/>
  <c r="AF128" i="13"/>
  <c r="AF127" i="13"/>
  <c r="AF126" i="13"/>
  <c r="AF125" i="13"/>
  <c r="AG124" i="13"/>
  <c r="AF124" i="13"/>
  <c r="AF123" i="13"/>
  <c r="AF122" i="13"/>
  <c r="AF121" i="13"/>
  <c r="AF120" i="13"/>
  <c r="AG120" i="13" s="1"/>
  <c r="AF119" i="13"/>
  <c r="AF118" i="13"/>
  <c r="AF117" i="13"/>
  <c r="AF116" i="13"/>
  <c r="AG116" i="13" s="1"/>
  <c r="AF115" i="13"/>
  <c r="AF114" i="13"/>
  <c r="AF113" i="13"/>
  <c r="AF112" i="13"/>
  <c r="AG112" i="13" s="1"/>
  <c r="AF111" i="13"/>
  <c r="AF110" i="13"/>
  <c r="AF109" i="13"/>
  <c r="AF108" i="13"/>
  <c r="AG108" i="13" s="1"/>
  <c r="AF107" i="13"/>
  <c r="AF106" i="13"/>
  <c r="AF105" i="13"/>
  <c r="AF104" i="13"/>
  <c r="AG104" i="13" s="1"/>
  <c r="AF103" i="13"/>
  <c r="AF102" i="13"/>
  <c r="AF101" i="13"/>
  <c r="AF100" i="13"/>
  <c r="AG100" i="13" s="1"/>
  <c r="AF99" i="13"/>
  <c r="AF98" i="13"/>
  <c r="AF97" i="13"/>
  <c r="AF96" i="13"/>
  <c r="AF95" i="13"/>
  <c r="AF94" i="13"/>
  <c r="AF93" i="13"/>
  <c r="AF92" i="13"/>
  <c r="AF91" i="13"/>
  <c r="AF90" i="13"/>
  <c r="AF89" i="13"/>
  <c r="AG88" i="13"/>
  <c r="AF88" i="13"/>
  <c r="AF87" i="13"/>
  <c r="AF86" i="13"/>
  <c r="AF85" i="13"/>
  <c r="AF84" i="13"/>
  <c r="AG84" i="13" s="1"/>
  <c r="AF83" i="13"/>
  <c r="AF82" i="13"/>
  <c r="AF81" i="13"/>
  <c r="AF80" i="13"/>
  <c r="AG80" i="13" s="1"/>
  <c r="AF79" i="13"/>
  <c r="AF78" i="13"/>
  <c r="AF77" i="13"/>
  <c r="AF76" i="13"/>
  <c r="AG76" i="13" s="1"/>
  <c r="AF75" i="13"/>
  <c r="AF74" i="13"/>
  <c r="AF73" i="13"/>
  <c r="AF72" i="13"/>
  <c r="AG72" i="13" s="1"/>
  <c r="AF71" i="13"/>
  <c r="AF70" i="13"/>
  <c r="AF69" i="13"/>
  <c r="AF68" i="13"/>
  <c r="AG68" i="13" s="1"/>
  <c r="AF67" i="13"/>
  <c r="AF66" i="13"/>
  <c r="AF65" i="13"/>
  <c r="AF64" i="13"/>
  <c r="AF63" i="13"/>
  <c r="AF62" i="13"/>
  <c r="AF61" i="13"/>
  <c r="AF60" i="13"/>
  <c r="AG60" i="13" s="1"/>
  <c r="AF59" i="13"/>
  <c r="AF58" i="13"/>
  <c r="AF57" i="13"/>
  <c r="AF56" i="13"/>
  <c r="AG56" i="13" s="1"/>
  <c r="AF55" i="13"/>
  <c r="AF54" i="13"/>
  <c r="AF53" i="13"/>
  <c r="AF52" i="13"/>
  <c r="AG52" i="13" s="1"/>
  <c r="AF51" i="13"/>
  <c r="AF50" i="13"/>
  <c r="AF49" i="13"/>
  <c r="AF48" i="13"/>
  <c r="AG48" i="13" s="1"/>
  <c r="AF47" i="13"/>
  <c r="AF46" i="13"/>
  <c r="AF45" i="13"/>
  <c r="AF44" i="13"/>
  <c r="AG44" i="13" s="1"/>
  <c r="AF43" i="13"/>
  <c r="AF42" i="13"/>
  <c r="AF41" i="13"/>
  <c r="AF40" i="13"/>
  <c r="AG40" i="13" s="1"/>
  <c r="AF39" i="13"/>
  <c r="AF38" i="13"/>
  <c r="AF37" i="13"/>
  <c r="AF36" i="13"/>
  <c r="AG36" i="13" s="1"/>
  <c r="AF35" i="13"/>
  <c r="AF34" i="13"/>
  <c r="AF33" i="13"/>
  <c r="AF32" i="13"/>
  <c r="AF31" i="13"/>
  <c r="AF30" i="13"/>
  <c r="AF29" i="13"/>
  <c r="AF28" i="13"/>
  <c r="AF27" i="13"/>
  <c r="AF26" i="13"/>
  <c r="AF25" i="13"/>
  <c r="AF24" i="13"/>
  <c r="AG24" i="13" s="1"/>
  <c r="AF23" i="13"/>
  <c r="AF22" i="13"/>
  <c r="AF21" i="13"/>
  <c r="AF20" i="13"/>
  <c r="AG20" i="13" s="1"/>
  <c r="AF19" i="13"/>
  <c r="AF18" i="13"/>
  <c r="AF17" i="13"/>
  <c r="AF16" i="13"/>
  <c r="AG16" i="13" s="1"/>
  <c r="AF15" i="13"/>
  <c r="AF14" i="13"/>
  <c r="AF13" i="13"/>
  <c r="AF12" i="13"/>
  <c r="AG12" i="13" s="1"/>
  <c r="AF11" i="13"/>
  <c r="AF10" i="13"/>
  <c r="AF9" i="13"/>
  <c r="AF8" i="13"/>
  <c r="AG8" i="13" s="1"/>
  <c r="AF7" i="13"/>
  <c r="AF6" i="13"/>
  <c r="AF5" i="13"/>
  <c r="AF4" i="13"/>
  <c r="AG4" i="13" s="1"/>
  <c r="B448" i="12"/>
  <c r="AF447" i="12"/>
  <c r="AF446" i="12"/>
  <c r="AF445" i="12"/>
  <c r="AF444" i="12"/>
  <c r="AF443" i="12"/>
  <c r="AF442" i="12"/>
  <c r="AF441" i="12"/>
  <c r="AF440" i="12"/>
  <c r="AG440" i="12" s="1"/>
  <c r="AF439" i="12"/>
  <c r="AF438" i="12"/>
  <c r="AF437" i="12"/>
  <c r="AF436" i="12"/>
  <c r="AG436" i="12" s="1"/>
  <c r="AF435" i="12"/>
  <c r="AF434" i="12"/>
  <c r="AF433" i="12"/>
  <c r="AF432" i="12"/>
  <c r="AG432" i="12" s="1"/>
  <c r="AF431" i="12"/>
  <c r="AF430" i="12"/>
  <c r="AF429" i="12"/>
  <c r="AG428" i="12"/>
  <c r="AF428" i="12"/>
  <c r="AF427" i="12"/>
  <c r="AF426" i="12"/>
  <c r="AF425" i="12"/>
  <c r="AG424" i="12" s="1"/>
  <c r="AF424" i="12"/>
  <c r="AF423" i="12"/>
  <c r="AF422" i="12"/>
  <c r="AG420" i="12" s="1"/>
  <c r="AF421" i="12"/>
  <c r="AF420" i="12"/>
  <c r="AF419" i="12"/>
  <c r="AF418" i="12"/>
  <c r="AF417" i="12"/>
  <c r="AF416" i="12"/>
  <c r="AG416" i="12" s="1"/>
  <c r="AF415" i="12"/>
  <c r="AF414" i="12"/>
  <c r="AG412" i="12" s="1"/>
  <c r="AF413" i="12"/>
  <c r="AF412" i="12"/>
  <c r="AF411" i="12"/>
  <c r="AF410" i="12"/>
  <c r="AF409" i="12"/>
  <c r="AF408" i="12"/>
  <c r="AG408" i="12" s="1"/>
  <c r="AF407" i="12"/>
  <c r="AF406" i="12"/>
  <c r="AF405" i="12"/>
  <c r="AF404" i="12"/>
  <c r="AG404" i="12" s="1"/>
  <c r="AF403" i="12"/>
  <c r="AF402" i="12"/>
  <c r="AF401" i="12"/>
  <c r="AF400" i="12"/>
  <c r="AG400" i="12" s="1"/>
  <c r="AF399" i="12"/>
  <c r="AF398" i="12"/>
  <c r="AF397" i="12"/>
  <c r="AG396" i="12"/>
  <c r="AF396" i="12"/>
  <c r="AF395" i="12"/>
  <c r="AF394" i="12"/>
  <c r="AF393" i="12"/>
  <c r="AG392" i="12" s="1"/>
  <c r="AF392" i="12"/>
  <c r="AF391" i="12"/>
  <c r="AF390" i="12"/>
  <c r="AG388" i="12" s="1"/>
  <c r="AF389" i="12"/>
  <c r="AF388" i="12"/>
  <c r="AF387" i="12"/>
  <c r="AF386" i="12"/>
  <c r="AF385" i="12"/>
  <c r="AF384" i="12"/>
  <c r="AG384" i="12" s="1"/>
  <c r="AF383" i="12"/>
  <c r="AF382" i="12"/>
  <c r="AG380" i="12" s="1"/>
  <c r="AF381" i="12"/>
  <c r="AF379" i="12"/>
  <c r="AF378" i="12"/>
  <c r="AF377" i="12"/>
  <c r="AG376" i="12"/>
  <c r="AF375" i="12"/>
  <c r="AF374" i="12"/>
  <c r="AG372" i="12" s="1"/>
  <c r="AF373" i="12"/>
  <c r="AF371" i="12"/>
  <c r="AF370" i="12"/>
  <c r="AF369" i="12"/>
  <c r="AG368" i="12"/>
  <c r="AF367" i="12"/>
  <c r="AF366" i="12"/>
  <c r="AG364" i="12" s="1"/>
  <c r="AF365" i="12"/>
  <c r="AF363" i="12"/>
  <c r="AF362" i="12"/>
  <c r="AF361" i="12"/>
  <c r="AG360" i="12"/>
  <c r="AF359" i="12"/>
  <c r="AF358" i="12"/>
  <c r="AG356" i="12" s="1"/>
  <c r="AF357" i="12"/>
  <c r="AF355" i="12"/>
  <c r="AF354" i="12"/>
  <c r="AF353" i="12"/>
  <c r="AG352" i="12"/>
  <c r="AF351" i="12"/>
  <c r="AF350" i="12"/>
  <c r="AG348" i="12" s="1"/>
  <c r="AF349" i="12"/>
  <c r="AF347" i="12"/>
  <c r="AF346" i="12"/>
  <c r="AF345" i="12"/>
  <c r="AG344" i="12"/>
  <c r="AF343" i="12"/>
  <c r="AF342" i="12"/>
  <c r="AG340" i="12" s="1"/>
  <c r="AF341" i="12"/>
  <c r="AF339" i="12"/>
  <c r="AF338" i="12"/>
  <c r="AF337" i="12"/>
  <c r="AG336" i="12"/>
  <c r="AF335" i="12"/>
  <c r="AF334" i="12"/>
  <c r="AG332" i="12" s="1"/>
  <c r="AF333" i="12"/>
  <c r="AF331" i="12"/>
  <c r="AF330" i="12"/>
  <c r="AF329" i="12"/>
  <c r="AG328" i="12"/>
  <c r="AF327" i="12"/>
  <c r="AF326" i="12"/>
  <c r="AG324" i="12" s="1"/>
  <c r="AF325" i="12"/>
  <c r="AF323" i="12"/>
  <c r="AF322" i="12"/>
  <c r="AF321" i="12"/>
  <c r="AG320" i="12"/>
  <c r="AF319" i="12"/>
  <c r="AF318" i="12"/>
  <c r="AG316" i="12" s="1"/>
  <c r="AF317" i="12"/>
  <c r="AF315" i="12"/>
  <c r="AF314" i="12"/>
  <c r="AF313" i="12"/>
  <c r="AG312" i="12"/>
  <c r="AF311" i="12"/>
  <c r="AF310" i="12"/>
  <c r="AG308" i="12" s="1"/>
  <c r="AF309" i="12"/>
  <c r="AF307" i="12"/>
  <c r="AF306" i="12"/>
  <c r="AF305" i="12"/>
  <c r="AG304" i="12"/>
  <c r="AF303" i="12"/>
  <c r="AF302" i="12"/>
  <c r="AG300" i="12" s="1"/>
  <c r="AF301" i="12"/>
  <c r="AF299" i="12"/>
  <c r="AF298" i="12"/>
  <c r="AF297" i="12"/>
  <c r="AG296" i="12"/>
  <c r="AF295" i="12"/>
  <c r="AF294" i="12"/>
  <c r="AG292" i="12" s="1"/>
  <c r="AF293" i="12"/>
  <c r="AF291" i="12"/>
  <c r="AF290" i="12"/>
  <c r="AF289" i="12"/>
  <c r="AG288" i="12"/>
  <c r="AF287" i="12"/>
  <c r="AF286" i="12"/>
  <c r="AG284" i="12" s="1"/>
  <c r="AF285" i="12"/>
  <c r="AF283" i="12"/>
  <c r="AF282" i="12"/>
  <c r="AF281" i="12"/>
  <c r="AG280" i="12"/>
  <c r="AF279" i="12"/>
  <c r="AF278" i="12"/>
  <c r="AG276" i="12" s="1"/>
  <c r="AF277" i="12"/>
  <c r="AF275" i="12"/>
  <c r="AF274" i="12"/>
  <c r="AF273" i="12"/>
  <c r="AG272" i="12"/>
  <c r="AF271" i="12"/>
  <c r="AF270" i="12"/>
  <c r="AG268" i="12" s="1"/>
  <c r="AF269" i="12"/>
  <c r="AF267" i="12"/>
  <c r="AF266" i="12"/>
  <c r="AF265" i="12"/>
  <c r="AG264" i="12"/>
  <c r="AF263" i="12"/>
  <c r="AF262" i="12"/>
  <c r="AG260" i="12" s="1"/>
  <c r="AF261" i="12"/>
  <c r="AF259" i="12"/>
  <c r="AF258" i="12"/>
  <c r="AF257" i="12"/>
  <c r="AG256" i="12"/>
  <c r="AF255" i="12"/>
  <c r="AF254" i="12"/>
  <c r="AG252" i="12" s="1"/>
  <c r="AF253" i="12"/>
  <c r="AF251" i="12"/>
  <c r="AF250" i="12"/>
  <c r="AF249" i="12"/>
  <c r="AG248" i="12"/>
  <c r="AF247" i="12"/>
  <c r="AF246" i="12"/>
  <c r="AG244" i="12" s="1"/>
  <c r="AF245" i="12"/>
  <c r="AF244" i="12"/>
  <c r="AF243" i="12"/>
  <c r="AF242" i="12"/>
  <c r="AF241" i="12"/>
  <c r="AF240" i="12"/>
  <c r="AG240" i="12" s="1"/>
  <c r="AF239" i="12"/>
  <c r="AF238" i="12"/>
  <c r="AF237" i="12"/>
  <c r="AF236" i="12"/>
  <c r="AG236" i="12" s="1"/>
  <c r="AF235" i="12"/>
  <c r="AF234" i="12"/>
  <c r="AF233" i="12"/>
  <c r="AF232" i="12"/>
  <c r="AG232" i="12" s="1"/>
  <c r="AF231" i="12"/>
  <c r="AF230" i="12"/>
  <c r="AF229" i="12"/>
  <c r="AG228" i="12"/>
  <c r="AF228" i="12"/>
  <c r="AF227" i="12"/>
  <c r="AF226" i="12"/>
  <c r="AF225" i="12"/>
  <c r="AG224" i="12" s="1"/>
  <c r="AF224" i="12"/>
  <c r="AF223" i="12"/>
  <c r="AF222" i="12"/>
  <c r="AF221" i="12"/>
  <c r="AF220" i="12"/>
  <c r="AF219" i="12"/>
  <c r="AF218" i="12"/>
  <c r="AF217" i="12"/>
  <c r="AF216" i="12"/>
  <c r="AG216" i="12" s="1"/>
  <c r="AF215" i="12"/>
  <c r="AF214" i="12"/>
  <c r="AF213" i="12"/>
  <c r="AF212" i="12"/>
  <c r="AG212" i="12" s="1"/>
  <c r="AF211" i="12"/>
  <c r="AF210" i="12"/>
  <c r="AF209" i="12"/>
  <c r="AF208" i="12"/>
  <c r="AG208" i="12" s="1"/>
  <c r="AF207" i="12"/>
  <c r="AF206" i="12"/>
  <c r="AF205" i="12"/>
  <c r="AF204" i="12"/>
  <c r="AG204" i="12" s="1"/>
  <c r="AF203" i="12"/>
  <c r="AF202" i="12"/>
  <c r="AF201" i="12"/>
  <c r="AF200" i="12"/>
  <c r="AF199" i="12"/>
  <c r="AF198" i="12"/>
  <c r="AF197" i="12"/>
  <c r="AF196" i="12"/>
  <c r="AG196" i="12" s="1"/>
  <c r="AF195" i="12"/>
  <c r="AF194" i="12"/>
  <c r="AF193" i="12"/>
  <c r="AF192" i="12"/>
  <c r="AF191" i="12"/>
  <c r="AF190" i="12"/>
  <c r="AG188" i="12" s="1"/>
  <c r="AF189" i="12"/>
  <c r="AF188" i="12"/>
  <c r="AF187" i="12"/>
  <c r="AF186" i="12"/>
  <c r="AF185" i="12"/>
  <c r="AF184" i="12"/>
  <c r="AG184" i="12" s="1"/>
  <c r="AF183" i="12"/>
  <c r="AF182" i="12"/>
  <c r="AF181" i="12"/>
  <c r="AF180" i="12"/>
  <c r="AG180" i="12" s="1"/>
  <c r="AF179" i="12"/>
  <c r="AF178" i="12"/>
  <c r="AF177" i="12"/>
  <c r="AF176" i="12"/>
  <c r="AG176" i="12" s="1"/>
  <c r="AF175" i="12"/>
  <c r="AF174" i="12"/>
  <c r="AF173" i="12"/>
  <c r="AF172" i="12"/>
  <c r="AG172" i="12" s="1"/>
  <c r="AF171" i="12"/>
  <c r="AF170" i="12"/>
  <c r="AF169" i="12"/>
  <c r="AF168" i="12"/>
  <c r="AF167" i="12"/>
  <c r="AF166" i="12"/>
  <c r="AF165" i="12"/>
  <c r="AF164" i="12"/>
  <c r="AG164" i="12" s="1"/>
  <c r="AF163" i="12"/>
  <c r="AF162" i="12"/>
  <c r="AF161" i="12"/>
  <c r="AF160" i="12"/>
  <c r="AF159" i="12"/>
  <c r="AF158" i="12"/>
  <c r="AF157" i="12"/>
  <c r="AF156" i="12"/>
  <c r="AF155" i="12"/>
  <c r="AF154" i="12"/>
  <c r="AF153" i="12"/>
  <c r="AF152" i="12"/>
  <c r="AG152" i="12" s="1"/>
  <c r="AF151" i="12"/>
  <c r="AF150" i="12"/>
  <c r="AF149" i="12"/>
  <c r="AF148" i="12"/>
  <c r="AG148" i="12" s="1"/>
  <c r="AF147" i="12"/>
  <c r="AF146" i="12"/>
  <c r="AF145" i="12"/>
  <c r="AF144" i="12"/>
  <c r="AG144" i="12" s="1"/>
  <c r="AF143" i="12"/>
  <c r="AF142" i="12"/>
  <c r="AF141" i="12"/>
  <c r="AF140" i="12"/>
  <c r="AG140" i="12" s="1"/>
  <c r="AF139" i="12"/>
  <c r="AF138" i="12"/>
  <c r="AF137" i="12"/>
  <c r="AF136" i="12"/>
  <c r="AF135" i="12"/>
  <c r="AF134" i="12"/>
  <c r="AF133" i="12"/>
  <c r="AF132" i="12"/>
  <c r="AG132" i="12" s="1"/>
  <c r="AF131" i="12"/>
  <c r="AF130" i="12"/>
  <c r="AF129" i="12"/>
  <c r="AF128" i="12"/>
  <c r="AF127" i="12"/>
  <c r="AF126" i="12"/>
  <c r="AG124" i="12" s="1"/>
  <c r="AF125" i="12"/>
  <c r="AF124" i="12"/>
  <c r="AF123" i="12"/>
  <c r="AF122" i="12"/>
  <c r="AF121" i="12"/>
  <c r="AF120" i="12"/>
  <c r="AG120" i="12" s="1"/>
  <c r="AF119" i="12"/>
  <c r="AF118" i="12"/>
  <c r="AF117" i="12"/>
  <c r="AF116" i="12"/>
  <c r="AG116" i="12" s="1"/>
  <c r="AF115" i="12"/>
  <c r="AF114" i="12"/>
  <c r="AF113" i="12"/>
  <c r="AF112" i="12"/>
  <c r="AG112" i="12" s="1"/>
  <c r="AF111" i="12"/>
  <c r="AF110" i="12"/>
  <c r="AF109" i="12"/>
  <c r="AF108" i="12"/>
  <c r="AF107" i="12"/>
  <c r="AF106" i="12"/>
  <c r="AF105" i="12"/>
  <c r="AG104" i="12" s="1"/>
  <c r="AF104" i="12"/>
  <c r="AF103" i="12"/>
  <c r="AF102" i="12"/>
  <c r="AF101" i="12"/>
  <c r="AF100" i="12"/>
  <c r="AG100" i="12" s="1"/>
  <c r="AF99" i="12"/>
  <c r="AF98" i="12"/>
  <c r="AF97" i="12"/>
  <c r="AF96" i="12"/>
  <c r="AF95" i="12"/>
  <c r="AF94" i="12"/>
  <c r="AF93" i="12"/>
  <c r="AF92" i="12"/>
  <c r="AF91" i="12"/>
  <c r="AF90" i="12"/>
  <c r="AF89" i="12"/>
  <c r="AF88" i="12"/>
  <c r="AG88" i="12" s="1"/>
  <c r="AF87" i="12"/>
  <c r="AF86" i="12"/>
  <c r="AF85" i="12"/>
  <c r="AF84" i="12"/>
  <c r="AG84" i="12" s="1"/>
  <c r="AF83" i="12"/>
  <c r="AF82" i="12"/>
  <c r="AF81" i="12"/>
  <c r="AF80" i="12"/>
  <c r="AG80" i="12" s="1"/>
  <c r="AF79" i="12"/>
  <c r="AF78" i="12"/>
  <c r="AF77" i="12"/>
  <c r="AF76" i="12"/>
  <c r="AG76" i="12" s="1"/>
  <c r="AF75" i="12"/>
  <c r="AF74" i="12"/>
  <c r="AF73" i="12"/>
  <c r="AF72" i="12"/>
  <c r="AF71" i="12"/>
  <c r="AF70" i="12"/>
  <c r="AF69" i="12"/>
  <c r="AF68" i="12"/>
  <c r="AG68" i="12" s="1"/>
  <c r="AF67" i="12"/>
  <c r="AF66" i="12"/>
  <c r="AF65" i="12"/>
  <c r="AF64" i="12"/>
  <c r="AF63" i="12"/>
  <c r="AF62" i="12"/>
  <c r="AF61" i="12"/>
  <c r="AF60" i="12"/>
  <c r="AF59" i="12"/>
  <c r="AF58" i="12"/>
  <c r="AF57" i="12"/>
  <c r="AF56" i="12"/>
  <c r="AG56" i="12" s="1"/>
  <c r="AF55" i="12"/>
  <c r="AF54" i="12"/>
  <c r="AF53" i="12"/>
  <c r="AF52" i="12"/>
  <c r="AG52" i="12" s="1"/>
  <c r="AF51" i="12"/>
  <c r="AF50" i="12"/>
  <c r="AF49" i="12"/>
  <c r="AF48" i="12"/>
  <c r="AG48" i="12" s="1"/>
  <c r="AF47" i="12"/>
  <c r="AF46" i="12"/>
  <c r="AF45" i="12"/>
  <c r="AF44" i="12"/>
  <c r="AG44" i="12" s="1"/>
  <c r="AF43" i="12"/>
  <c r="AF42" i="12"/>
  <c r="AF41" i="12"/>
  <c r="AF40" i="12"/>
  <c r="AF39" i="12"/>
  <c r="AF38" i="12"/>
  <c r="AF37" i="12"/>
  <c r="AF36" i="12"/>
  <c r="AG36" i="12" s="1"/>
  <c r="AF35" i="12"/>
  <c r="AF34" i="12"/>
  <c r="AF33" i="12"/>
  <c r="AF32" i="12"/>
  <c r="AF31" i="12"/>
  <c r="AF30" i="12"/>
  <c r="AF29" i="12"/>
  <c r="AF28" i="12"/>
  <c r="AG28" i="12" s="1"/>
  <c r="AF27" i="12"/>
  <c r="AF26" i="12"/>
  <c r="AF25" i="12"/>
  <c r="AF24" i="12"/>
  <c r="AG24" i="12" s="1"/>
  <c r="AF23" i="12"/>
  <c r="AF22" i="12"/>
  <c r="AF21" i="12"/>
  <c r="AF20" i="12"/>
  <c r="AG20" i="12" s="1"/>
  <c r="AF19" i="12"/>
  <c r="AF18" i="12"/>
  <c r="AF17" i="12"/>
  <c r="AF16" i="12"/>
  <c r="AG16" i="12" s="1"/>
  <c r="AF15" i="12"/>
  <c r="AF14" i="12"/>
  <c r="AF13" i="12"/>
  <c r="AF12" i="12"/>
  <c r="AG12" i="12" s="1"/>
  <c r="AF11" i="12"/>
  <c r="AF10" i="12"/>
  <c r="AF9" i="12"/>
  <c r="AF8" i="12"/>
  <c r="AF7" i="12"/>
  <c r="AF6" i="12"/>
  <c r="AF5" i="12"/>
  <c r="AF4" i="12"/>
  <c r="AG4" i="12" s="1"/>
  <c r="B134" i="1"/>
  <c r="B97" i="1"/>
  <c r="B61" i="1"/>
  <c r="B22" i="1"/>
  <c r="B448" i="5"/>
  <c r="AG404" i="5"/>
  <c r="AG372" i="5"/>
  <c r="AG360" i="5"/>
  <c r="AG340" i="5"/>
  <c r="AG328" i="5"/>
  <c r="AG296" i="5"/>
  <c r="AG264" i="5"/>
  <c r="AG104" i="5"/>
  <c r="AG84" i="5"/>
  <c r="AF447" i="5"/>
  <c r="AF446" i="5"/>
  <c r="AF445" i="5"/>
  <c r="AF443" i="5"/>
  <c r="AF442" i="5"/>
  <c r="AF441" i="5"/>
  <c r="AF439" i="5"/>
  <c r="AF438" i="5"/>
  <c r="AF437" i="5"/>
  <c r="AF435" i="5"/>
  <c r="AF434" i="5"/>
  <c r="AF433" i="5"/>
  <c r="AF431" i="5"/>
  <c r="AF430" i="5"/>
  <c r="AF429" i="5"/>
  <c r="AF427" i="5"/>
  <c r="AF426" i="5"/>
  <c r="AF425" i="5"/>
  <c r="AF423" i="5"/>
  <c r="AF422" i="5"/>
  <c r="AF421" i="5"/>
  <c r="AF419" i="5"/>
  <c r="AF418" i="5"/>
  <c r="AF417" i="5"/>
  <c r="AF415" i="5"/>
  <c r="AF414" i="5"/>
  <c r="AF413" i="5"/>
  <c r="AF411" i="5"/>
  <c r="AF410" i="5"/>
  <c r="AF409" i="5"/>
  <c r="AF407" i="5"/>
  <c r="AF406" i="5"/>
  <c r="AF405" i="5"/>
  <c r="AF403" i="5"/>
  <c r="AF402" i="5"/>
  <c r="AF401" i="5"/>
  <c r="AF399" i="5"/>
  <c r="AF398" i="5"/>
  <c r="AF397" i="5"/>
  <c r="AF395" i="5"/>
  <c r="AF394" i="5"/>
  <c r="AF393" i="5"/>
  <c r="AF391" i="5"/>
  <c r="AF390" i="5"/>
  <c r="AF389" i="5"/>
  <c r="AF387" i="5"/>
  <c r="AF386" i="5"/>
  <c r="AF385" i="5"/>
  <c r="AF383" i="5"/>
  <c r="AF382" i="5"/>
  <c r="AG380" i="5" s="1"/>
  <c r="AF381" i="5"/>
  <c r="AF379" i="5"/>
  <c r="AF378" i="5"/>
  <c r="AF377" i="5"/>
  <c r="AG376" i="5" s="1"/>
  <c r="AF375" i="5"/>
  <c r="AF374" i="5"/>
  <c r="AF373" i="5"/>
  <c r="AF371" i="5"/>
  <c r="AF370" i="5"/>
  <c r="AF369" i="5"/>
  <c r="AG368" i="5" s="1"/>
  <c r="AF367" i="5"/>
  <c r="AF366" i="5"/>
  <c r="AF365" i="5"/>
  <c r="AG364" i="5" s="1"/>
  <c r="AF363" i="5"/>
  <c r="AF362" i="5"/>
  <c r="AF361" i="5"/>
  <c r="AF359" i="5"/>
  <c r="AF358" i="5"/>
  <c r="AF357" i="5"/>
  <c r="AG356" i="5" s="1"/>
  <c r="AF355" i="5"/>
  <c r="AF354" i="5"/>
  <c r="AF353" i="5"/>
  <c r="AG352" i="5" s="1"/>
  <c r="AF351" i="5"/>
  <c r="AF350" i="5"/>
  <c r="AG348" i="5" s="1"/>
  <c r="AF349" i="5"/>
  <c r="AF347" i="5"/>
  <c r="AF346" i="5"/>
  <c r="AF345" i="5"/>
  <c r="AG344" i="5" s="1"/>
  <c r="AF343" i="5"/>
  <c r="AF342" i="5"/>
  <c r="AF341" i="5"/>
  <c r="AF339" i="5"/>
  <c r="AF338" i="5"/>
  <c r="AF337" i="5"/>
  <c r="AG336" i="5" s="1"/>
  <c r="AF335" i="5"/>
  <c r="AF334" i="5"/>
  <c r="AF333" i="5"/>
  <c r="AG332" i="5" s="1"/>
  <c r="AF331" i="5"/>
  <c r="AF330" i="5"/>
  <c r="AF329" i="5"/>
  <c r="AF327" i="5"/>
  <c r="AF326" i="5"/>
  <c r="AF325" i="5"/>
  <c r="AG324" i="5" s="1"/>
  <c r="AF323" i="5"/>
  <c r="AF322" i="5"/>
  <c r="AF321" i="5"/>
  <c r="AG320" i="5" s="1"/>
  <c r="AF319" i="5"/>
  <c r="AF318" i="5"/>
  <c r="AG316" i="5" s="1"/>
  <c r="AF317" i="5"/>
  <c r="AF315" i="5"/>
  <c r="AF314" i="5"/>
  <c r="AF313" i="5"/>
  <c r="AG312" i="5" s="1"/>
  <c r="AF311" i="5"/>
  <c r="AG308" i="5" s="1"/>
  <c r="AF310" i="5"/>
  <c r="AF309" i="5"/>
  <c r="AF307" i="5"/>
  <c r="AF306" i="5"/>
  <c r="AF305" i="5"/>
  <c r="AG304" i="5" s="1"/>
  <c r="AF303" i="5"/>
  <c r="AF302" i="5"/>
  <c r="AF301" i="5"/>
  <c r="AG300" i="5" s="1"/>
  <c r="AF299" i="5"/>
  <c r="AF298" i="5"/>
  <c r="AF297" i="5"/>
  <c r="AF295" i="5"/>
  <c r="AF294" i="5"/>
  <c r="AF293" i="5"/>
  <c r="AG292" i="5" s="1"/>
  <c r="AF291" i="5"/>
  <c r="AF290" i="5"/>
  <c r="AF289" i="5"/>
  <c r="AG288" i="5" s="1"/>
  <c r="AF287" i="5"/>
  <c r="AF286" i="5"/>
  <c r="AG284" i="5" s="1"/>
  <c r="AF285" i="5"/>
  <c r="AF283" i="5"/>
  <c r="AF282" i="5"/>
  <c r="AF281" i="5"/>
  <c r="AG280" i="5" s="1"/>
  <c r="AF279" i="5"/>
  <c r="AG276" i="5" s="1"/>
  <c r="AF278" i="5"/>
  <c r="AF277" i="5"/>
  <c r="AF275" i="5"/>
  <c r="AF274" i="5"/>
  <c r="AF273" i="5"/>
  <c r="AG272" i="5" s="1"/>
  <c r="AF271" i="5"/>
  <c r="AF270" i="5"/>
  <c r="AF269" i="5"/>
  <c r="AG268" i="5" s="1"/>
  <c r="AF267" i="5"/>
  <c r="AF266" i="5"/>
  <c r="AF265" i="5"/>
  <c r="AF263" i="5"/>
  <c r="AF262" i="5"/>
  <c r="AF261" i="5"/>
  <c r="AG260" i="5" s="1"/>
  <c r="AF259" i="5"/>
  <c r="AF258" i="5"/>
  <c r="AF257" i="5"/>
  <c r="AG256" i="5" s="1"/>
  <c r="AF255" i="5"/>
  <c r="AF254" i="5"/>
  <c r="AF253" i="5"/>
  <c r="AG252" i="5" s="1"/>
  <c r="AF251" i="5"/>
  <c r="AF250" i="5"/>
  <c r="AF249" i="5"/>
  <c r="AG248" i="5" s="1"/>
  <c r="AF247" i="5"/>
  <c r="AF246" i="5"/>
  <c r="AF245" i="5"/>
  <c r="AF243" i="5"/>
  <c r="AF242" i="5"/>
  <c r="AF241" i="5"/>
  <c r="AF239" i="5"/>
  <c r="AF238" i="5"/>
  <c r="AF237" i="5"/>
  <c r="AF235" i="5"/>
  <c r="AF234" i="5"/>
  <c r="AF233" i="5"/>
  <c r="AF231" i="5"/>
  <c r="AF230" i="5"/>
  <c r="AF229" i="5"/>
  <c r="AF227" i="5"/>
  <c r="AF226" i="5"/>
  <c r="AF225" i="5"/>
  <c r="AF223" i="5"/>
  <c r="AF222" i="5"/>
  <c r="AF221" i="5"/>
  <c r="AF219" i="5"/>
  <c r="AF218" i="5"/>
  <c r="AF217" i="5"/>
  <c r="AF215" i="5"/>
  <c r="AF214" i="5"/>
  <c r="AF213" i="5"/>
  <c r="AF211" i="5"/>
  <c r="AF210" i="5"/>
  <c r="AF209" i="5"/>
  <c r="AF207" i="5"/>
  <c r="AF206" i="5"/>
  <c r="AF205" i="5"/>
  <c r="AF203" i="5"/>
  <c r="AF202" i="5"/>
  <c r="AF201" i="5"/>
  <c r="AF199" i="5"/>
  <c r="AF198" i="5"/>
  <c r="AF197" i="5"/>
  <c r="AF195" i="5"/>
  <c r="AF194" i="5"/>
  <c r="AF193" i="5"/>
  <c r="AF191" i="5"/>
  <c r="AF190" i="5"/>
  <c r="AF189" i="5"/>
  <c r="AF187" i="5"/>
  <c r="AF186" i="5"/>
  <c r="AF185" i="5"/>
  <c r="AF183" i="5"/>
  <c r="AF182" i="5"/>
  <c r="AF181" i="5"/>
  <c r="AF179" i="5"/>
  <c r="AF178" i="5"/>
  <c r="AF177" i="5"/>
  <c r="AF175" i="5"/>
  <c r="AF174" i="5"/>
  <c r="AF173" i="5"/>
  <c r="AF171" i="5"/>
  <c r="AF170" i="5"/>
  <c r="AF169" i="5"/>
  <c r="AF167" i="5"/>
  <c r="AF166" i="5"/>
  <c r="AF165" i="5"/>
  <c r="AF163" i="5"/>
  <c r="AF162" i="5"/>
  <c r="AF161" i="5"/>
  <c r="AF159" i="5"/>
  <c r="AF158" i="5"/>
  <c r="AF157" i="5"/>
  <c r="AF155" i="5"/>
  <c r="AF154" i="5"/>
  <c r="AF153" i="5"/>
  <c r="AF151" i="5"/>
  <c r="AG148" i="5" s="1"/>
  <c r="AF150" i="5"/>
  <c r="AF149" i="5"/>
  <c r="AF147" i="5"/>
  <c r="AF146" i="5"/>
  <c r="AF145" i="5"/>
  <c r="AF143" i="5"/>
  <c r="AF142" i="5"/>
  <c r="AF141" i="5"/>
  <c r="AF139" i="5"/>
  <c r="AF138" i="5"/>
  <c r="AF137" i="5"/>
  <c r="AF135" i="5"/>
  <c r="AF134" i="5"/>
  <c r="AF133" i="5"/>
  <c r="AF131" i="5"/>
  <c r="AF130" i="5"/>
  <c r="AF129" i="5"/>
  <c r="AF127" i="5"/>
  <c r="AF126" i="5"/>
  <c r="AF125" i="5"/>
  <c r="AF123" i="5"/>
  <c r="AF122" i="5"/>
  <c r="AF121" i="5"/>
  <c r="AF119" i="5"/>
  <c r="AG116" i="5" s="1"/>
  <c r="AF118" i="5"/>
  <c r="AF117" i="5"/>
  <c r="AF115" i="5"/>
  <c r="AF114" i="5"/>
  <c r="AF113" i="5"/>
  <c r="AF111" i="5"/>
  <c r="AF110" i="5"/>
  <c r="AF109" i="5"/>
  <c r="AF107" i="5"/>
  <c r="AF106" i="5"/>
  <c r="AF105" i="5"/>
  <c r="AF116" i="5"/>
  <c r="AF103" i="5"/>
  <c r="AF102" i="5"/>
  <c r="AF101" i="5"/>
  <c r="AF99" i="5"/>
  <c r="AF98" i="5"/>
  <c r="AF97" i="5"/>
  <c r="AF95" i="5"/>
  <c r="AF94" i="5"/>
  <c r="AF93" i="5"/>
  <c r="AF91" i="5"/>
  <c r="AF90" i="5"/>
  <c r="AF89" i="5"/>
  <c r="AF87" i="5"/>
  <c r="AF86" i="5"/>
  <c r="AF85" i="5"/>
  <c r="AF83" i="5"/>
  <c r="AF82" i="5"/>
  <c r="AF81" i="5"/>
  <c r="AF79" i="5"/>
  <c r="AF78" i="5"/>
  <c r="AF77" i="5"/>
  <c r="AF75" i="5"/>
  <c r="AF74" i="5"/>
  <c r="AF73" i="5"/>
  <c r="AF71" i="5"/>
  <c r="AF70" i="5"/>
  <c r="AF69" i="5"/>
  <c r="AF67" i="5"/>
  <c r="AF66" i="5"/>
  <c r="AF65" i="5"/>
  <c r="AF63" i="5"/>
  <c r="AF62" i="5"/>
  <c r="AF61" i="5"/>
  <c r="AF59" i="5"/>
  <c r="AF58" i="5"/>
  <c r="AF57" i="5"/>
  <c r="AF55" i="5"/>
  <c r="AF54" i="5"/>
  <c r="AF53" i="5"/>
  <c r="AF51" i="5"/>
  <c r="AF50" i="5"/>
  <c r="AF49" i="5"/>
  <c r="AF47" i="5"/>
  <c r="AF46" i="5"/>
  <c r="AF45" i="5"/>
  <c r="AF43" i="5"/>
  <c r="AF42" i="5"/>
  <c r="AF41" i="5"/>
  <c r="AF39" i="5"/>
  <c r="AF38" i="5"/>
  <c r="AF37" i="5"/>
  <c r="AF35" i="5"/>
  <c r="AF34" i="5"/>
  <c r="AF33" i="5"/>
  <c r="AF31" i="5"/>
  <c r="AF30" i="5"/>
  <c r="AF29" i="5"/>
  <c r="AF27" i="5"/>
  <c r="AF26" i="5"/>
  <c r="AF25" i="5"/>
  <c r="AF23" i="5"/>
  <c r="AF22" i="5"/>
  <c r="AF21" i="5"/>
  <c r="AF19" i="5"/>
  <c r="AF18" i="5"/>
  <c r="AF17" i="5"/>
  <c r="AF15" i="5"/>
  <c r="AF14" i="5"/>
  <c r="AF13" i="5"/>
  <c r="AF11" i="5"/>
  <c r="AF10" i="5"/>
  <c r="AF9" i="5"/>
  <c r="AF6" i="5"/>
  <c r="AF7" i="5"/>
  <c r="T134" i="1"/>
  <c r="S134" i="1"/>
  <c r="R134" i="1"/>
  <c r="T97" i="1"/>
  <c r="S97" i="1"/>
  <c r="R97" i="1"/>
  <c r="T61" i="1"/>
  <c r="S61" i="1"/>
  <c r="R61" i="1"/>
  <c r="T22" i="1"/>
  <c r="S22" i="1"/>
  <c r="R22" i="1"/>
  <c r="AF152" i="5"/>
  <c r="AG152" i="5" s="1"/>
  <c r="AF148" i="5"/>
  <c r="AF216" i="5"/>
  <c r="AF212" i="5"/>
  <c r="AF192" i="5"/>
  <c r="AG192" i="5" s="1"/>
  <c r="AF188" i="5"/>
  <c r="AG188" i="5" s="1"/>
  <c r="AF104" i="5"/>
  <c r="AF20" i="5"/>
  <c r="AG20" i="5" s="1"/>
  <c r="AF88" i="5"/>
  <c r="AG88" i="5" s="1"/>
  <c r="AF84" i="5"/>
  <c r="AF64" i="5"/>
  <c r="AG64" i="5" s="1"/>
  <c r="AF404" i="5"/>
  <c r="AF164" i="5"/>
  <c r="AG164" i="5" s="1"/>
  <c r="AG216" i="5" l="1"/>
  <c r="AG136" i="12"/>
  <c r="AG212" i="15"/>
  <c r="AG212" i="14"/>
  <c r="AG212" i="5"/>
  <c r="AG28" i="14"/>
  <c r="AG28" i="13"/>
  <c r="AG160" i="15"/>
  <c r="AG160" i="14"/>
  <c r="AG160" i="13"/>
  <c r="AG160" i="12"/>
  <c r="AG8" i="12"/>
  <c r="AG444" i="15"/>
  <c r="AG444" i="14"/>
  <c r="AG444" i="12"/>
  <c r="AG168" i="12"/>
  <c r="AG64" i="15"/>
  <c r="AG64" i="14"/>
  <c r="AG64" i="13"/>
  <c r="AG64" i="12"/>
  <c r="AG96" i="15"/>
  <c r="AG96" i="14"/>
  <c r="AG96" i="13"/>
  <c r="AG96" i="12"/>
  <c r="AG200" i="12"/>
  <c r="AG208" i="15"/>
  <c r="AG180" i="15"/>
  <c r="AG180" i="14"/>
  <c r="AG176" i="15"/>
  <c r="AG196" i="14"/>
  <c r="AG92" i="14"/>
  <c r="AG92" i="13"/>
  <c r="AG92" i="12"/>
  <c r="AG156" i="14"/>
  <c r="AG156" i="12"/>
  <c r="AG144" i="15"/>
  <c r="AG32" i="15"/>
  <c r="AG32" i="14"/>
  <c r="AG32" i="13"/>
  <c r="AG32" i="12"/>
  <c r="AG16" i="15"/>
  <c r="AG60" i="14"/>
  <c r="AG60" i="12"/>
  <c r="AG72" i="12"/>
  <c r="AG80" i="15"/>
  <c r="AG48" i="15"/>
  <c r="AG192" i="15"/>
  <c r="AG192" i="14"/>
  <c r="AG192" i="13"/>
  <c r="AG192" i="12"/>
  <c r="AG40" i="12"/>
  <c r="AG220" i="14"/>
  <c r="AG220" i="12"/>
  <c r="AG128" i="15"/>
  <c r="AG128" i="14"/>
  <c r="AG128" i="13"/>
  <c r="AG128" i="12"/>
  <c r="AA129" i="1"/>
  <c r="AG108" i="12"/>
  <c r="AF444" i="5"/>
  <c r="AG444" i="5" s="1"/>
  <c r="AF144" i="5" l="1"/>
  <c r="AG144" i="5" s="1"/>
  <c r="AF244" i="5"/>
  <c r="AG244" i="5" s="1"/>
  <c r="AF240" i="5"/>
  <c r="AG240" i="5" s="1"/>
  <c r="AF236" i="5"/>
  <c r="AG236" i="5" s="1"/>
  <c r="AF232" i="5"/>
  <c r="AG232" i="5" s="1"/>
  <c r="AF228" i="5"/>
  <c r="AG228" i="5" s="1"/>
  <c r="AF224" i="5"/>
  <c r="AG224" i="5" s="1"/>
  <c r="AF220" i="5"/>
  <c r="AG220" i="5" s="1"/>
  <c r="AF208" i="5"/>
  <c r="AG208" i="5" s="1"/>
  <c r="AF204" i="5"/>
  <c r="AG204" i="5" s="1"/>
  <c r="AF200" i="5"/>
  <c r="AG200" i="5" s="1"/>
  <c r="AF196" i="5"/>
  <c r="AG196" i="5" s="1"/>
  <c r="AF184" i="5"/>
  <c r="AG184" i="5" s="1"/>
  <c r="AF180" i="5"/>
  <c r="AG180" i="5" s="1"/>
  <c r="AF176" i="5"/>
  <c r="AG176" i="5" s="1"/>
  <c r="AF172" i="5"/>
  <c r="AG172" i="5" s="1"/>
  <c r="AF168" i="5"/>
  <c r="AG168" i="5" s="1"/>
  <c r="AF160" i="5"/>
  <c r="AG160" i="5" s="1"/>
  <c r="AF156" i="5"/>
  <c r="AG156" i="5" s="1"/>
  <c r="AF140" i="5"/>
  <c r="AG140" i="5" s="1"/>
  <c r="AF136" i="5"/>
  <c r="AG136" i="5" s="1"/>
  <c r="AF132" i="5"/>
  <c r="AG132" i="5" s="1"/>
  <c r="AF128" i="5"/>
  <c r="AG128" i="5" s="1"/>
  <c r="AF36" i="5" l="1"/>
  <c r="AG36" i="5" s="1"/>
  <c r="AF124" i="5"/>
  <c r="AG124" i="5" s="1"/>
  <c r="AF52" i="5"/>
  <c r="AG52" i="5" s="1"/>
  <c r="AF396" i="5" l="1"/>
  <c r="AG396" i="5" s="1"/>
  <c r="AF440" i="5"/>
  <c r="AG440" i="5" s="1"/>
  <c r="AF436" i="5"/>
  <c r="AG436" i="5" s="1"/>
  <c r="AF432" i="5"/>
  <c r="AG432" i="5" s="1"/>
  <c r="AF428" i="5"/>
  <c r="AG428" i="5" s="1"/>
  <c r="AF424" i="5"/>
  <c r="AG424" i="5" s="1"/>
  <c r="AF420" i="5"/>
  <c r="AG420" i="5" s="1"/>
  <c r="AF416" i="5"/>
  <c r="AG416" i="5" s="1"/>
  <c r="AF412" i="5"/>
  <c r="AG412" i="5" s="1"/>
  <c r="AF408" i="5"/>
  <c r="AG408" i="5" s="1"/>
  <c r="AF400" i="5"/>
  <c r="AG400" i="5" s="1"/>
  <c r="AF392" i="5"/>
  <c r="AG392" i="5" s="1"/>
  <c r="AF388" i="5"/>
  <c r="AG388" i="5" s="1"/>
  <c r="AF384" i="5"/>
  <c r="AG384" i="5" s="1"/>
  <c r="AF120" i="5" l="1"/>
  <c r="AG120" i="5" s="1"/>
  <c r="AF112" i="5"/>
  <c r="AG112" i="5" s="1"/>
  <c r="AF108" i="5"/>
  <c r="AG108" i="5" s="1"/>
  <c r="AF100" i="5"/>
  <c r="AG100" i="5" s="1"/>
  <c r="AF96" i="5"/>
  <c r="AG96" i="5" s="1"/>
  <c r="AF92" i="5"/>
  <c r="AG92" i="5" s="1"/>
  <c r="AF80" i="5"/>
  <c r="AG80" i="5" s="1"/>
  <c r="AF76" i="5"/>
  <c r="AG76" i="5" s="1"/>
  <c r="AF72" i="5"/>
  <c r="AG72" i="5" s="1"/>
  <c r="AF68" i="5"/>
  <c r="AG68" i="5" s="1"/>
  <c r="AF60" i="5"/>
  <c r="AG60" i="5" s="1"/>
  <c r="AF56" i="5"/>
  <c r="AG56" i="5" s="1"/>
  <c r="AF48" i="5"/>
  <c r="AG48" i="5" s="1"/>
  <c r="AF44" i="5"/>
  <c r="AG44" i="5" s="1"/>
  <c r="AF40" i="5"/>
  <c r="AG40" i="5" s="1"/>
  <c r="AF32" i="5"/>
  <c r="AG32" i="5" s="1"/>
  <c r="AF28" i="5"/>
  <c r="AG28" i="5" s="1"/>
  <c r="AF24" i="5"/>
  <c r="AG24" i="5" s="1"/>
  <c r="AF16" i="5"/>
  <c r="AG16" i="5" s="1"/>
  <c r="AF12" i="5"/>
  <c r="AG12" i="5" s="1"/>
  <c r="AF8" i="5"/>
  <c r="AG8" i="5" s="1"/>
  <c r="AF5" i="5"/>
  <c r="AF4" i="5"/>
  <c r="AG4" i="5" s="1"/>
  <c r="A138" i="1" l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W133" i="1"/>
  <c r="Z133" i="1" s="1"/>
  <c r="V133" i="1"/>
  <c r="Y133" i="1" s="1"/>
  <c r="U133" i="1"/>
  <c r="X133" i="1" s="1"/>
  <c r="W132" i="1"/>
  <c r="Z132" i="1" s="1"/>
  <c r="V132" i="1"/>
  <c r="Y132" i="1" s="1"/>
  <c r="U132" i="1"/>
  <c r="X132" i="1" s="1"/>
  <c r="W131" i="1"/>
  <c r="Z131" i="1" s="1"/>
  <c r="V131" i="1"/>
  <c r="Y131" i="1" s="1"/>
  <c r="U131" i="1"/>
  <c r="X131" i="1" s="1"/>
  <c r="W130" i="1"/>
  <c r="Z130" i="1" s="1"/>
  <c r="V130" i="1"/>
  <c r="Y130" i="1" s="1"/>
  <c r="U130" i="1"/>
  <c r="X130" i="1" s="1"/>
  <c r="W128" i="1"/>
  <c r="Z128" i="1" s="1"/>
  <c r="V128" i="1"/>
  <c r="Y128" i="1" s="1"/>
  <c r="U128" i="1"/>
  <c r="X128" i="1" s="1"/>
  <c r="W127" i="1"/>
  <c r="Z127" i="1" s="1"/>
  <c r="V127" i="1"/>
  <c r="Y127" i="1" s="1"/>
  <c r="U127" i="1"/>
  <c r="X127" i="1" s="1"/>
  <c r="W126" i="1"/>
  <c r="Z126" i="1" s="1"/>
  <c r="V126" i="1"/>
  <c r="Y126" i="1" s="1"/>
  <c r="U126" i="1"/>
  <c r="X126" i="1" s="1"/>
  <c r="W125" i="1"/>
  <c r="Z125" i="1" s="1"/>
  <c r="V125" i="1"/>
  <c r="Y125" i="1" s="1"/>
  <c r="U125" i="1"/>
  <c r="X125" i="1" s="1"/>
  <c r="W124" i="1"/>
  <c r="Z124" i="1" s="1"/>
  <c r="V124" i="1"/>
  <c r="Y124" i="1" s="1"/>
  <c r="U124" i="1"/>
  <c r="X124" i="1" s="1"/>
  <c r="W123" i="1"/>
  <c r="Z123" i="1" s="1"/>
  <c r="V123" i="1"/>
  <c r="Y123" i="1" s="1"/>
  <c r="U123" i="1"/>
  <c r="X123" i="1" s="1"/>
  <c r="W122" i="1"/>
  <c r="Z122" i="1" s="1"/>
  <c r="V122" i="1"/>
  <c r="Y122" i="1" s="1"/>
  <c r="U122" i="1"/>
  <c r="X122" i="1" s="1"/>
  <c r="W121" i="1"/>
  <c r="Z121" i="1" s="1"/>
  <c r="V121" i="1"/>
  <c r="Y121" i="1" s="1"/>
  <c r="U121" i="1"/>
  <c r="X121" i="1" s="1"/>
  <c r="W120" i="1"/>
  <c r="Z120" i="1" s="1"/>
  <c r="V120" i="1"/>
  <c r="Y120" i="1" s="1"/>
  <c r="U120" i="1"/>
  <c r="X120" i="1" s="1"/>
  <c r="W119" i="1"/>
  <c r="Z119" i="1" s="1"/>
  <c r="V119" i="1"/>
  <c r="Y119" i="1" s="1"/>
  <c r="U119" i="1"/>
  <c r="X119" i="1" s="1"/>
  <c r="W118" i="1"/>
  <c r="Z118" i="1" s="1"/>
  <c r="V118" i="1"/>
  <c r="Y118" i="1" s="1"/>
  <c r="U118" i="1"/>
  <c r="X118" i="1" s="1"/>
  <c r="W117" i="1"/>
  <c r="Z117" i="1" s="1"/>
  <c r="V117" i="1"/>
  <c r="Y117" i="1" s="1"/>
  <c r="U117" i="1"/>
  <c r="X117" i="1" s="1"/>
  <c r="W116" i="1"/>
  <c r="Z116" i="1" s="1"/>
  <c r="V116" i="1"/>
  <c r="Y116" i="1" s="1"/>
  <c r="U116" i="1"/>
  <c r="X116" i="1" s="1"/>
  <c r="W115" i="1"/>
  <c r="Z115" i="1" s="1"/>
  <c r="V115" i="1"/>
  <c r="Y115" i="1" s="1"/>
  <c r="U115" i="1"/>
  <c r="X115" i="1" s="1"/>
  <c r="W114" i="1"/>
  <c r="Z114" i="1" s="1"/>
  <c r="V114" i="1"/>
  <c r="Y114" i="1" s="1"/>
  <c r="U114" i="1"/>
  <c r="X114" i="1" s="1"/>
  <c r="W113" i="1"/>
  <c r="Z113" i="1" s="1"/>
  <c r="V113" i="1"/>
  <c r="Y113" i="1" s="1"/>
  <c r="U113" i="1"/>
  <c r="X113" i="1" s="1"/>
  <c r="W112" i="1"/>
  <c r="Z112" i="1" s="1"/>
  <c r="V112" i="1"/>
  <c r="Y112" i="1" s="1"/>
  <c r="U112" i="1"/>
  <c r="X112" i="1" s="1"/>
  <c r="W111" i="1"/>
  <c r="Z111" i="1" s="1"/>
  <c r="V111" i="1"/>
  <c r="Y111" i="1" s="1"/>
  <c r="U111" i="1"/>
  <c r="X111" i="1" s="1"/>
  <c r="W110" i="1"/>
  <c r="Z110" i="1" s="1"/>
  <c r="V110" i="1"/>
  <c r="Y110" i="1" s="1"/>
  <c r="U110" i="1"/>
  <c r="X110" i="1" s="1"/>
  <c r="W109" i="1"/>
  <c r="Z109" i="1" s="1"/>
  <c r="V109" i="1"/>
  <c r="Y109" i="1" s="1"/>
  <c r="U109" i="1"/>
  <c r="X109" i="1" s="1"/>
  <c r="W108" i="1"/>
  <c r="Z108" i="1" s="1"/>
  <c r="V108" i="1"/>
  <c r="Y108" i="1" s="1"/>
  <c r="U108" i="1"/>
  <c r="X108" i="1" s="1"/>
  <c r="W107" i="1"/>
  <c r="Z107" i="1" s="1"/>
  <c r="V107" i="1"/>
  <c r="Y107" i="1" s="1"/>
  <c r="U107" i="1"/>
  <c r="X107" i="1" s="1"/>
  <c r="W106" i="1"/>
  <c r="Z106" i="1" s="1"/>
  <c r="V106" i="1"/>
  <c r="Y106" i="1" s="1"/>
  <c r="U106" i="1"/>
  <c r="X106" i="1" s="1"/>
  <c r="W105" i="1"/>
  <c r="Z105" i="1" s="1"/>
  <c r="V105" i="1"/>
  <c r="Y105" i="1" s="1"/>
  <c r="U105" i="1"/>
  <c r="X105" i="1" s="1"/>
  <c r="W104" i="1"/>
  <c r="Z104" i="1" s="1"/>
  <c r="V104" i="1"/>
  <c r="Y104" i="1" s="1"/>
  <c r="U104" i="1"/>
  <c r="X104" i="1" s="1"/>
  <c r="W103" i="1"/>
  <c r="Z103" i="1" s="1"/>
  <c r="V103" i="1"/>
  <c r="Y103" i="1" s="1"/>
  <c r="U103" i="1"/>
  <c r="X103" i="1" s="1"/>
  <c r="W102" i="1"/>
  <c r="Z102" i="1" s="1"/>
  <c r="V102" i="1"/>
  <c r="Y102" i="1" s="1"/>
  <c r="U102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W96" i="1"/>
  <c r="Z96" i="1" s="1"/>
  <c r="V96" i="1"/>
  <c r="Y96" i="1" s="1"/>
  <c r="U96" i="1"/>
  <c r="X96" i="1" s="1"/>
  <c r="W95" i="1"/>
  <c r="Z95" i="1" s="1"/>
  <c r="V95" i="1"/>
  <c r="Y95" i="1" s="1"/>
  <c r="U95" i="1"/>
  <c r="X95" i="1" s="1"/>
  <c r="W94" i="1"/>
  <c r="Z94" i="1" s="1"/>
  <c r="V94" i="1"/>
  <c r="Y94" i="1" s="1"/>
  <c r="U94" i="1"/>
  <c r="X94" i="1" s="1"/>
  <c r="W93" i="1"/>
  <c r="Z93" i="1" s="1"/>
  <c r="V93" i="1"/>
  <c r="Y93" i="1" s="1"/>
  <c r="U93" i="1"/>
  <c r="X93" i="1" s="1"/>
  <c r="W92" i="1"/>
  <c r="Z92" i="1" s="1"/>
  <c r="V92" i="1"/>
  <c r="Y92" i="1" s="1"/>
  <c r="U92" i="1"/>
  <c r="X92" i="1" s="1"/>
  <c r="W91" i="1"/>
  <c r="Z91" i="1" s="1"/>
  <c r="V91" i="1"/>
  <c r="Y91" i="1" s="1"/>
  <c r="U91" i="1"/>
  <c r="X91" i="1" s="1"/>
  <c r="W90" i="1"/>
  <c r="Z90" i="1" s="1"/>
  <c r="V90" i="1"/>
  <c r="Y90" i="1" s="1"/>
  <c r="U90" i="1"/>
  <c r="X90" i="1" s="1"/>
  <c r="W89" i="1"/>
  <c r="Z89" i="1" s="1"/>
  <c r="V89" i="1"/>
  <c r="Y89" i="1" s="1"/>
  <c r="U89" i="1"/>
  <c r="X89" i="1" s="1"/>
  <c r="W88" i="1"/>
  <c r="Z88" i="1" s="1"/>
  <c r="V88" i="1"/>
  <c r="Y88" i="1" s="1"/>
  <c r="U88" i="1"/>
  <c r="X88" i="1" s="1"/>
  <c r="W87" i="1"/>
  <c r="Z87" i="1" s="1"/>
  <c r="V87" i="1"/>
  <c r="Y87" i="1" s="1"/>
  <c r="U87" i="1"/>
  <c r="X87" i="1" s="1"/>
  <c r="W86" i="1"/>
  <c r="Z86" i="1" s="1"/>
  <c r="V86" i="1"/>
  <c r="Y86" i="1" s="1"/>
  <c r="U86" i="1"/>
  <c r="X86" i="1" s="1"/>
  <c r="W85" i="1"/>
  <c r="Z85" i="1" s="1"/>
  <c r="V85" i="1"/>
  <c r="Y85" i="1" s="1"/>
  <c r="U85" i="1"/>
  <c r="X85" i="1" s="1"/>
  <c r="W84" i="1"/>
  <c r="Z84" i="1" s="1"/>
  <c r="V84" i="1"/>
  <c r="Y84" i="1" s="1"/>
  <c r="U84" i="1"/>
  <c r="X84" i="1" s="1"/>
  <c r="W83" i="1"/>
  <c r="Z83" i="1" s="1"/>
  <c r="V83" i="1"/>
  <c r="Y83" i="1" s="1"/>
  <c r="U83" i="1"/>
  <c r="X83" i="1" s="1"/>
  <c r="W82" i="1"/>
  <c r="Z82" i="1" s="1"/>
  <c r="V82" i="1"/>
  <c r="Y82" i="1" s="1"/>
  <c r="U82" i="1"/>
  <c r="X82" i="1" s="1"/>
  <c r="W81" i="1"/>
  <c r="Z81" i="1" s="1"/>
  <c r="V81" i="1"/>
  <c r="Y81" i="1" s="1"/>
  <c r="U81" i="1"/>
  <c r="X81" i="1" s="1"/>
  <c r="W80" i="1"/>
  <c r="Z80" i="1" s="1"/>
  <c r="V80" i="1"/>
  <c r="Y80" i="1" s="1"/>
  <c r="U80" i="1"/>
  <c r="X80" i="1" s="1"/>
  <c r="W79" i="1"/>
  <c r="Z79" i="1" s="1"/>
  <c r="V79" i="1"/>
  <c r="Y79" i="1" s="1"/>
  <c r="U79" i="1"/>
  <c r="X79" i="1" s="1"/>
  <c r="W78" i="1"/>
  <c r="Z78" i="1" s="1"/>
  <c r="V78" i="1"/>
  <c r="Y78" i="1" s="1"/>
  <c r="U78" i="1"/>
  <c r="X78" i="1" s="1"/>
  <c r="W77" i="1"/>
  <c r="Z77" i="1" s="1"/>
  <c r="V77" i="1"/>
  <c r="Y77" i="1" s="1"/>
  <c r="U77" i="1"/>
  <c r="X77" i="1" s="1"/>
  <c r="W76" i="1"/>
  <c r="Z76" i="1" s="1"/>
  <c r="V76" i="1"/>
  <c r="Y76" i="1" s="1"/>
  <c r="U76" i="1"/>
  <c r="X76" i="1" s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X70" i="1" s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W67" i="1"/>
  <c r="Z67" i="1" s="1"/>
  <c r="V67" i="1"/>
  <c r="Y67" i="1" s="1"/>
  <c r="U67" i="1"/>
  <c r="X67" i="1" s="1"/>
  <c r="W66" i="1"/>
  <c r="Z66" i="1" s="1"/>
  <c r="V66" i="1"/>
  <c r="Y66" i="1" s="1"/>
  <c r="U66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AC58" i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17" i="1"/>
  <c r="Z17" i="1" s="1"/>
  <c r="V17" i="1"/>
  <c r="Y17" i="1" s="1"/>
  <c r="U17" i="1"/>
  <c r="X1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W46" i="1"/>
  <c r="Z46" i="1" s="1"/>
  <c r="V46" i="1"/>
  <c r="Y46" i="1" s="1"/>
  <c r="U46" i="1"/>
  <c r="X46" i="1" s="1"/>
  <c r="W45" i="1"/>
  <c r="Z45" i="1" s="1"/>
  <c r="V45" i="1"/>
  <c r="Y45" i="1" s="1"/>
  <c r="U45" i="1"/>
  <c r="X45" i="1" s="1"/>
  <c r="W44" i="1"/>
  <c r="Z44" i="1" s="1"/>
  <c r="V44" i="1"/>
  <c r="Y44" i="1" s="1"/>
  <c r="U44" i="1"/>
  <c r="X44" i="1" s="1"/>
  <c r="W43" i="1"/>
  <c r="Z43" i="1" s="1"/>
  <c r="V43" i="1"/>
  <c r="Y43" i="1" s="1"/>
  <c r="U43" i="1"/>
  <c r="X43" i="1" s="1"/>
  <c r="W42" i="1"/>
  <c r="Z42" i="1" s="1"/>
  <c r="V42" i="1"/>
  <c r="Y42" i="1" s="1"/>
  <c r="U42" i="1"/>
  <c r="X42" i="1" s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X39" i="1" s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W35" i="1"/>
  <c r="Z35" i="1" s="1"/>
  <c r="V35" i="1"/>
  <c r="Y35" i="1" s="1"/>
  <c r="U35" i="1"/>
  <c r="X35" i="1" s="1"/>
  <c r="W34" i="1"/>
  <c r="Z34" i="1" s="1"/>
  <c r="V34" i="1"/>
  <c r="Y34" i="1" s="1"/>
  <c r="U34" i="1"/>
  <c r="X34" i="1" s="1"/>
  <c r="W33" i="1"/>
  <c r="Z33" i="1" s="1"/>
  <c r="V33" i="1"/>
  <c r="Y33" i="1" s="1"/>
  <c r="U33" i="1"/>
  <c r="X33" i="1" s="1"/>
  <c r="W32" i="1"/>
  <c r="Z32" i="1" s="1"/>
  <c r="V32" i="1"/>
  <c r="Y32" i="1" s="1"/>
  <c r="U32" i="1"/>
  <c r="X32" i="1" s="1"/>
  <c r="W31" i="1"/>
  <c r="Z31" i="1" s="1"/>
  <c r="V31" i="1"/>
  <c r="Y31" i="1" s="1"/>
  <c r="U31" i="1"/>
  <c r="X31" i="1" s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V27" i="1"/>
  <c r="Y27" i="1" s="1"/>
  <c r="U27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W21" i="1"/>
  <c r="Z21" i="1" s="1"/>
  <c r="V21" i="1"/>
  <c r="Y21" i="1" s="1"/>
  <c r="U21" i="1"/>
  <c r="X21" i="1" s="1"/>
  <c r="W20" i="1"/>
  <c r="Z20" i="1" s="1"/>
  <c r="V20" i="1"/>
  <c r="Y20" i="1" s="1"/>
  <c r="U20" i="1"/>
  <c r="X20" i="1" s="1"/>
  <c r="W19" i="1"/>
  <c r="Z19" i="1" s="1"/>
  <c r="V19" i="1"/>
  <c r="Y19" i="1" s="1"/>
  <c r="U19" i="1"/>
  <c r="X19" i="1" s="1"/>
  <c r="W18" i="1"/>
  <c r="Z18" i="1" s="1"/>
  <c r="V18" i="1"/>
  <c r="Y18" i="1" s="1"/>
  <c r="U18" i="1"/>
  <c r="X18" i="1" s="1"/>
  <c r="W16" i="1"/>
  <c r="Z16" i="1" s="1"/>
  <c r="V16" i="1"/>
  <c r="Y16" i="1" s="1"/>
  <c r="U16" i="1"/>
  <c r="X16" i="1" s="1"/>
  <c r="W15" i="1"/>
  <c r="Z15" i="1" s="1"/>
  <c r="V15" i="1"/>
  <c r="Y15" i="1" s="1"/>
  <c r="U15" i="1"/>
  <c r="X15" i="1" s="1"/>
  <c r="W14" i="1"/>
  <c r="Z14" i="1" s="1"/>
  <c r="V14" i="1"/>
  <c r="Y14" i="1" s="1"/>
  <c r="U14" i="1"/>
  <c r="X14" i="1" s="1"/>
  <c r="W13" i="1"/>
  <c r="Z13" i="1" s="1"/>
  <c r="V13" i="1"/>
  <c r="Y13" i="1" s="1"/>
  <c r="U13" i="1"/>
  <c r="X13" i="1" s="1"/>
  <c r="W12" i="1"/>
  <c r="Z12" i="1" s="1"/>
  <c r="V12" i="1"/>
  <c r="Y12" i="1" s="1"/>
  <c r="U12" i="1"/>
  <c r="X12" i="1" s="1"/>
  <c r="W11" i="1"/>
  <c r="V11" i="1"/>
  <c r="Y11" i="1" s="1"/>
  <c r="U11" i="1"/>
  <c r="X11" i="1" s="1"/>
  <c r="W10" i="1"/>
  <c r="Z10" i="1" s="1"/>
  <c r="V10" i="1"/>
  <c r="Y10" i="1" s="1"/>
  <c r="U10" i="1"/>
  <c r="X10" i="1" s="1"/>
  <c r="W9" i="1"/>
  <c r="Z9" i="1" s="1"/>
  <c r="V9" i="1"/>
  <c r="Y9" i="1" s="1"/>
  <c r="U9" i="1"/>
  <c r="X9" i="1" s="1"/>
  <c r="W8" i="1"/>
  <c r="Z8" i="1" s="1"/>
  <c r="V8" i="1"/>
  <c r="Y8" i="1" s="1"/>
  <c r="U8" i="1"/>
  <c r="X8" i="1" s="1"/>
  <c r="W7" i="1"/>
  <c r="Z7" i="1" s="1"/>
  <c r="V7" i="1"/>
  <c r="U7" i="1"/>
  <c r="X7" i="1" s="1"/>
  <c r="C3" i="1"/>
  <c r="H141" i="1" l="1"/>
  <c r="H143" i="1"/>
  <c r="H142" i="1"/>
  <c r="AA107" i="1"/>
  <c r="H140" i="1"/>
  <c r="D143" i="1"/>
  <c r="E142" i="1"/>
  <c r="G140" i="1"/>
  <c r="C143" i="1"/>
  <c r="D141" i="1"/>
  <c r="C140" i="1"/>
  <c r="AA30" i="1"/>
  <c r="F140" i="1"/>
  <c r="C141" i="1"/>
  <c r="G142" i="1"/>
  <c r="F141" i="1"/>
  <c r="F143" i="1"/>
  <c r="AA132" i="1"/>
  <c r="G141" i="1"/>
  <c r="C142" i="1"/>
  <c r="G143" i="1"/>
  <c r="E140" i="1"/>
  <c r="AA68" i="1"/>
  <c r="AA76" i="1"/>
  <c r="AA84" i="1"/>
  <c r="F142" i="1"/>
  <c r="E141" i="1"/>
  <c r="E143" i="1"/>
  <c r="D140" i="1"/>
  <c r="D142" i="1"/>
  <c r="AA103" i="1"/>
  <c r="AA122" i="1"/>
  <c r="AA109" i="1"/>
  <c r="AA131" i="1"/>
  <c r="AA34" i="1"/>
  <c r="AA71" i="1"/>
  <c r="AA20" i="1"/>
  <c r="AA72" i="1"/>
  <c r="AA41" i="1"/>
  <c r="AA54" i="1"/>
  <c r="AA46" i="1"/>
  <c r="AA51" i="1"/>
  <c r="AA53" i="1"/>
  <c r="AA38" i="1"/>
  <c r="AA49" i="1"/>
  <c r="AA111" i="1"/>
  <c r="AA124" i="1"/>
  <c r="AA128" i="1"/>
  <c r="V134" i="1"/>
  <c r="AA108" i="1"/>
  <c r="AA118" i="1"/>
  <c r="AA114" i="1"/>
  <c r="AA127" i="1"/>
  <c r="AA133" i="1"/>
  <c r="AA121" i="1"/>
  <c r="AA104" i="1"/>
  <c r="AA106" i="1"/>
  <c r="AA110" i="1"/>
  <c r="AA95" i="1"/>
  <c r="AA67" i="1"/>
  <c r="AA59" i="1"/>
  <c r="AA52" i="1"/>
  <c r="AA47" i="1"/>
  <c r="AA17" i="1"/>
  <c r="AA33" i="1"/>
  <c r="AC23" i="1"/>
  <c r="AA43" i="1"/>
  <c r="AA32" i="1"/>
  <c r="AA40" i="1"/>
  <c r="AA45" i="1"/>
  <c r="AA9" i="1"/>
  <c r="AA19" i="1"/>
  <c r="AA16" i="1"/>
  <c r="AA15" i="1"/>
  <c r="AA13" i="1"/>
  <c r="AA92" i="1"/>
  <c r="AA91" i="1"/>
  <c r="AA75" i="1"/>
  <c r="W22" i="1"/>
  <c r="AA87" i="1"/>
  <c r="AA48" i="1"/>
  <c r="V22" i="1"/>
  <c r="Y61" i="1"/>
  <c r="AA79" i="1"/>
  <c r="AA10" i="1"/>
  <c r="AA70" i="1"/>
  <c r="AA73" i="1"/>
  <c r="AA89" i="1"/>
  <c r="AA81" i="1"/>
  <c r="AA14" i="1"/>
  <c r="AA29" i="1"/>
  <c r="AA37" i="1"/>
  <c r="AA83" i="1"/>
  <c r="Z11" i="1"/>
  <c r="Z22" i="1" s="1"/>
  <c r="AA28" i="1"/>
  <c r="AA44" i="1"/>
  <c r="AA58" i="1"/>
  <c r="U97" i="1"/>
  <c r="AA86" i="1"/>
  <c r="Y134" i="1"/>
  <c r="AA115" i="1"/>
  <c r="AA117" i="1"/>
  <c r="Y7" i="1"/>
  <c r="Y22" i="1" s="1"/>
  <c r="AA31" i="1"/>
  <c r="AA36" i="1"/>
  <c r="AA56" i="1"/>
  <c r="AA60" i="1"/>
  <c r="AA69" i="1"/>
  <c r="AA94" i="1"/>
  <c r="AA112" i="1"/>
  <c r="AA116" i="1"/>
  <c r="AA119" i="1"/>
  <c r="AA35" i="1"/>
  <c r="X22" i="1"/>
  <c r="AA78" i="1"/>
  <c r="AA12" i="1"/>
  <c r="U61" i="1"/>
  <c r="AA39" i="1"/>
  <c r="AA42" i="1"/>
  <c r="AA50" i="1"/>
  <c r="W97" i="1"/>
  <c r="AA74" i="1"/>
  <c r="AA123" i="1"/>
  <c r="AA125" i="1"/>
  <c r="W134" i="1"/>
  <c r="AA21" i="1"/>
  <c r="Z134" i="1"/>
  <c r="Y97" i="1"/>
  <c r="AA77" i="1"/>
  <c r="AA105" i="1"/>
  <c r="AA120" i="1"/>
  <c r="W61" i="1"/>
  <c r="Z97" i="1"/>
  <c r="AA80" i="1"/>
  <c r="AA82" i="1"/>
  <c r="AA85" i="1"/>
  <c r="AA88" i="1"/>
  <c r="AA90" i="1"/>
  <c r="AA96" i="1"/>
  <c r="V97" i="1"/>
  <c r="AA126" i="1"/>
  <c r="AA8" i="1"/>
  <c r="V61" i="1"/>
  <c r="AA130" i="1"/>
  <c r="AA55" i="1"/>
  <c r="AA57" i="1"/>
  <c r="U22" i="1"/>
  <c r="AA18" i="1"/>
  <c r="X27" i="1"/>
  <c r="AA93" i="1"/>
  <c r="U134" i="1"/>
  <c r="AA113" i="1"/>
  <c r="X102" i="1"/>
  <c r="X66" i="1"/>
  <c r="Z27" i="1"/>
  <c r="Z61" i="1" s="1"/>
  <c r="H147" i="1" l="1"/>
  <c r="H144" i="1"/>
  <c r="G147" i="1"/>
  <c r="F147" i="1"/>
  <c r="E147" i="1"/>
  <c r="D147" i="1"/>
  <c r="C147" i="1"/>
  <c r="C144" i="1"/>
  <c r="G144" i="1"/>
  <c r="I143" i="1"/>
  <c r="I141" i="1"/>
  <c r="E144" i="1"/>
  <c r="F144" i="1"/>
  <c r="I140" i="1"/>
  <c r="D144" i="1"/>
  <c r="I142" i="1"/>
  <c r="W140" i="1"/>
  <c r="AA11" i="1"/>
  <c r="U140" i="1"/>
  <c r="U142" i="1" s="1"/>
  <c r="Y140" i="1"/>
  <c r="Y142" i="1" s="1"/>
  <c r="V140" i="1"/>
  <c r="V136" i="1"/>
  <c r="Z140" i="1"/>
  <c r="Z142" i="1" s="1"/>
  <c r="Y23" i="1"/>
  <c r="Y136" i="1"/>
  <c r="Y24" i="1"/>
  <c r="W136" i="1"/>
  <c r="AA7" i="1"/>
  <c r="X61" i="1"/>
  <c r="AA27" i="1"/>
  <c r="AA61" i="1" s="1"/>
  <c r="U136" i="1"/>
  <c r="U24" i="1"/>
  <c r="U23" i="1"/>
  <c r="Z24" i="1"/>
  <c r="Z136" i="1"/>
  <c r="Z23" i="1"/>
  <c r="AA66" i="1"/>
  <c r="AA97" i="1" s="1"/>
  <c r="X97" i="1"/>
  <c r="AA102" i="1"/>
  <c r="AA134" i="1" s="1"/>
  <c r="X134" i="1"/>
  <c r="W138" i="1" l="1"/>
  <c r="U138" i="1"/>
  <c r="V138" i="1"/>
  <c r="I145" i="1"/>
  <c r="I147" i="1"/>
  <c r="AA22" i="1"/>
  <c r="AA136" i="1" s="1"/>
  <c r="X1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<sst xmlns="http://schemas.openxmlformats.org/spreadsheetml/2006/main" count="9805" uniqueCount="2203">
  <si>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</si>
  <si>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</si>
  <si>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</si>
  <si>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</si>
  <si>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</si>
  <si>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</si>
  <si>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</si>
  <si>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</si>
  <si>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</si>
  <si>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</si>
  <si>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</si>
  <si>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</si>
  <si>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</si>
  <si>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</si>
  <si>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</si>
  <si>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</si>
  <si>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</si>
  <si>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</si>
  <si>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</si>
  <si>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</si>
  <si>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</si>
  <si>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</si>
  <si>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</si>
  <si>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</si>
  <si>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</si>
  <si>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</si>
  <si>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</si>
  <si>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</si>
  <si>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</si>
  <si>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</si>
  <si>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</si>
  <si>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</si>
  <si>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</si>
  <si>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</si>
  <si>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</si>
  <si>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</si>
  <si>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</si>
  <si>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</si>
  <si>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</si>
  <si>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</si>
  <si>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</si>
  <si>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</si>
  <si>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</si>
  <si>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</si>
  <si>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</si>
  <si>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</si>
  <si>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</si>
  <si>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</si>
  <si>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</si>
  <si>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</si>
  <si>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</si>
  <si>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</si>
  <si>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</si>
  <si>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</si>
  <si>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</si>
  <si>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</si>
  <si>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</si>
  <si>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</si>
  <si>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</si>
  <si>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</si>
  <si>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</si>
  <si>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</si>
  <si>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</si>
  <si>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</si>
  <si>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</si>
  <si>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</si>
  <si>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</si>
  <si>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</si>
  <si>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</si>
  <si>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</si>
  <si>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</si>
  <si>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</si>
  <si>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</si>
  <si>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</si>
  <si>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</si>
  <si>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</si>
  <si>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</si>
  <si>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</si>
  <si>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</si>
  <si>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</si>
  <si>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</si>
  <si>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</si>
  <si>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</si>
  <si>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</si>
  <si>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</si>
  <si>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</si>
  <si>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</si>
  <si>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</si>
  <si>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</si>
  <si>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</si>
  <si>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</si>
  <si>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</si>
  <si>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</si>
  <si>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</si>
  <si>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</si>
  <si>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</si>
  <si>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</si>
  <si>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</si>
  <si>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</si>
  <si>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</si>
  <si>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</si>
  <si>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</si>
  <si>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</si>
  <si>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</si>
  <si>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</si>
  <si>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</si>
  <si>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</si>
  <si>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</si>
  <si>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</si>
  <si>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</si>
  <si>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</si>
  <si>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</si>
  <si>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</si>
  <si>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</si>
  <si>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</si>
  <si>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</si>
  <si>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</si>
  <si>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</si>
  <si>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</si>
  <si>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Vacaciones del 15/07 al 13/08</t>
  </si>
  <si>
    <t>INDICAR UNA HORA MAS DE LUNES A VIERNES (TODOS LOS MESES)</t>
  </si>
  <si>
    <t>Baja por IT desde el 08/06/2024</t>
  </si>
  <si>
    <t>Baja por IT del 26/06/2024 al 18/07/2024</t>
  </si>
  <si>
    <t>Baja por no superar el periodo de prueba 19/07</t>
  </si>
  <si>
    <t>LOPEZ PARAMO MARIA TERESA</t>
  </si>
  <si>
    <t>PEREIRA PARRA ROSA CRISTINA</t>
  </si>
  <si>
    <t>TRAORE, BAYAN</t>
  </si>
  <si>
    <t>Alta 12/07/2024</t>
  </si>
  <si>
    <t>Alta 23/07/2024</t>
  </si>
  <si>
    <t>QUEZADA FERNANDEZ, NORMA JULEYSI</t>
  </si>
  <si>
    <t>DEL 1 AL 4</t>
  </si>
  <si>
    <t>DEL 5 AL 11</t>
  </si>
  <si>
    <t>DEL 12 AL 18</t>
  </si>
  <si>
    <t>DEL 19 AL 25</t>
  </si>
  <si>
    <t>DEL 26 AL 31</t>
  </si>
  <si>
    <t>CESE DE ACTIVIDAD 09/08/2024</t>
  </si>
  <si>
    <t>Baja con fecha 08/08/2024</t>
  </si>
  <si>
    <t>Baja por periodo de prueba 09/08/2024</t>
  </si>
  <si>
    <t>baja voluntaria de fecha 02/08/2024</t>
  </si>
  <si>
    <t>baja con fecha 05/08/2024</t>
  </si>
  <si>
    <t>Ces de actividad con fecha 09/08/2024</t>
  </si>
  <si>
    <t>IT  desde el 07/08/2024</t>
  </si>
  <si>
    <t>NOMBRE  APELLIDOS</t>
  </si>
  <si>
    <t>FINCA</t>
  </si>
  <si>
    <t>TAREA</t>
  </si>
  <si>
    <t>HORAS</t>
  </si>
  <si>
    <t>SC</t>
  </si>
  <si>
    <t>ANGEL MANUEL RODRIGUEZ BARBERO</t>
  </si>
  <si>
    <t>CARMEN OLINDA CASTILLO SARANGO</t>
  </si>
  <si>
    <t>ADRIAN GOMEZ MAZQUEZ</t>
  </si>
  <si>
    <t>AGUSTINA MERCEDES MENDOZA GUAMAN</t>
  </si>
  <si>
    <t>DANIEL MARTINEZ LOPEZ</t>
  </si>
  <si>
    <t>TANIA MARIA NIETO MORAN</t>
  </si>
  <si>
    <t>GENESIS</t>
  </si>
  <si>
    <t>HAWA COULIBARY</t>
  </si>
  <si>
    <t>JAVIER MARTINEZ LOPEZ</t>
  </si>
  <si>
    <t>MARIA BALTAZARA MENDOZA TAPAY</t>
  </si>
  <si>
    <t>MONICA ELIZABETH</t>
  </si>
  <si>
    <t>MUSTAPHA HOUDANE</t>
  </si>
  <si>
    <t>MARIA ECOLASTICA DAQUILEMA AUCAMACA</t>
  </si>
  <si>
    <t>VERONICA NANCY JAYA</t>
  </si>
  <si>
    <t xml:space="preserve">ROSA EMELINDA LEON NIVELO </t>
  </si>
  <si>
    <t>MARIA TRANSITO ILLOPA CORO</t>
  </si>
  <si>
    <t>JENY MAGALI PEÑARRETA</t>
  </si>
  <si>
    <t>DIANA ELISABETH LIMACHI LEMACHE</t>
  </si>
  <si>
    <t>MARIO HEREDIA ALCALA</t>
  </si>
  <si>
    <t>SHERWIN WILLIAM ALARCON CEDEÑO</t>
  </si>
  <si>
    <t>ELELING ELIZABETH PANTA</t>
  </si>
  <si>
    <t>MARIA ALEXANDRA MENDOZA TELEMAZA</t>
  </si>
  <si>
    <t>MARIA MUÑOZ MUÑOZ</t>
  </si>
  <si>
    <t>ROSA FLORINDA NEIRA CAMPOVERDE</t>
  </si>
  <si>
    <t>JESSICA SILVANA PUPAQUERO</t>
  </si>
  <si>
    <t>ALINDA PINTO MONTAÑO</t>
  </si>
  <si>
    <t>FANNY MARITZA PULLAGUARI CHIRIBOGA</t>
  </si>
  <si>
    <t>CANDIDO TERUEL MENDOZA</t>
  </si>
  <si>
    <t>BAYAN TRAORE</t>
  </si>
  <si>
    <t>NORMA JULEYSI QUEZADA FERNANDEZ</t>
  </si>
  <si>
    <t>MARIA MANUELA VACACELA FERNANDEZ</t>
  </si>
  <si>
    <t>BEATRIZ YACELGA CABASCANGO</t>
  </si>
  <si>
    <t>MIRIAN ROSANA ZHININ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</si>
  <si>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</si>
  <si>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</si>
  <si>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</si>
  <si>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</si>
  <si>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</si>
  <si>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</si>
  <si>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</si>
  <si>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</si>
  <si>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</si>
  <si>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</si>
  <si>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</si>
  <si>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VERONICA SANCHEZ</t>
  </si>
  <si>
    <t>Cod Empleado</t>
  </si>
  <si>
    <t>LA GOBERNADORA</t>
  </si>
  <si>
    <t>Año</t>
  </si>
  <si>
    <t>CRISTIAN JORDI ARMIJOS SANCHEZ</t>
  </si>
  <si>
    <t>DORA ALICIA ASUNCION PEREZ</t>
  </si>
  <si>
    <t>LENNY ARACELI CEDEÑO ZAMBRANO</t>
  </si>
  <si>
    <t>VEMS ARACELI SANCHEZ CEDEÑO</t>
  </si>
  <si>
    <t xml:space="preserve"> NOELIA ROMERO VEGARA</t>
  </si>
  <si>
    <t>MARIA ELVIRA SAQUILLISI SAQUILLISI</t>
  </si>
  <si>
    <t>MARIA CATALINA PALA TENEMAZA</t>
  </si>
  <si>
    <t>MARIA ERCELINDA TOAQUILLA CHUGCHILAN</t>
  </si>
  <si>
    <t>DAYANA GISSELA BENITEZ PULLAGUARI</t>
  </si>
  <si>
    <t>MARIA GEORGINA MENDOSA MENDOZA</t>
  </si>
  <si>
    <t>MARIA MARTINA MENDOZA TELEMAZA *</t>
  </si>
  <si>
    <t>HOUDANE ABDESSAMAD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</si>
  <si>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</si>
  <si>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</si>
  <si>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</si>
  <si>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</si>
  <si>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</si>
  <si>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</si>
  <si>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</si>
  <si>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</si>
  <si>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</si>
  <si>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</si>
  <si>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</si>
  <si>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</si>
  <si>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</si>
  <si>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</si>
  <si>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</si>
  <si>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BENITEZ PULLAGUARI, DAYANA GISSELA</t>
  </si>
  <si>
    <t>CEDEÑO ZAMBRANO, LENNY ARACELLY</t>
  </si>
  <si>
    <t>COULIBALY, HAWA</t>
  </si>
  <si>
    <t>DAQUILEMA AUCACAMA, MARIA ESCOLASTICA</t>
  </si>
  <si>
    <t>LIMACHI LEMACHE, DIANA ELIZABETH</t>
  </si>
  <si>
    <t>MARTINEZ VILLON, JESSICA TERESA</t>
  </si>
  <si>
    <t>MENDOZA MENDOZA, MARIA GEORGINA</t>
  </si>
  <si>
    <t>MENDOZA TENEMAZA, MARIA MARTINA</t>
  </si>
  <si>
    <t>PULLAGUARI CHIRIBOGA, FANNY MARITZA</t>
  </si>
  <si>
    <t>RODRIGUEZ BARBERO GARCIA,ANGEL MANUEL</t>
  </si>
  <si>
    <t>SANTILLAN MONTESDEOCA, MONICA ELIZABET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</si>
  <si>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</si>
  <si>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</si>
  <si>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</si>
  <si>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</si>
  <si>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</si>
  <si>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</si>
  <si>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</si>
  <si>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</si>
  <si>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</si>
  <si>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</si>
  <si>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</si>
  <si>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</si>
  <si>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</si>
  <si>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</si>
  <si>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</si>
  <si>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</si>
  <si>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</si>
  <si>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</si>
  <si>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</si>
  <si>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</si>
  <si>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</si>
  <si>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</si>
  <si>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</si>
  <si>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</si>
  <si>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</si>
  <si>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</si>
  <si>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</si>
  <si>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</si>
  <si>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</si>
  <si>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</si>
  <si>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</si>
  <si>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</si>
  <si>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Column8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</si>
  <si>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</si>
  <si>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</si>
  <si>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</si>
  <si>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</si>
  <si>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</si>
  <si>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</si>
  <si>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</si>
  <si>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</si>
  <si>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</si>
  <si>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</si>
  <si>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</si>
  <si>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</si>
  <si>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</si>
  <si>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</si>
  <si>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</si>
  <si>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</si>
  <si>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</si>
  <si>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</si>
  <si>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</si>
  <si>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</si>
  <si>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</si>
  <si>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</si>
  <si>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</si>
  <si>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</si>
  <si>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</si>
  <si>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</si>
  <si>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</si>
  <si>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</si>
  <si>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</si>
  <si>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</si>
  <si>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</si>
  <si>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</si>
  <si>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</si>
  <si>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</si>
  <si>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</si>
  <si>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</si>
  <si>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</si>
  <si>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</si>
  <si>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</si>
  <si>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</si>
  <si>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</si>
  <si>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</si>
  <si>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</si>
  <si>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</si>
  <si>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</si>
  <si>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</si>
  <si>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</si>
  <si>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</si>
  <si>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</si>
  <si>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</si>
  <si>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</si>
  <si>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</si>
  <si>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</si>
  <si>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</si>
  <si>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</si>
  <si>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</si>
  <si>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</si>
  <si>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</si>
  <si>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</si>
  <si>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</si>
  <si>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</si>
  <si>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</si>
  <si>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</si>
  <si>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</si>
  <si>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</si>
  <si>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</si>
  <si>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</si>
  <si>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</si>
  <si>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</si>
  <si>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</si>
  <si>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</si>
  <si>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</si>
  <si>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</si>
  <si>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</si>
  <si>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</si>
  <si>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</si>
  <si>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</si>
  <si>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</si>
  <si>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</si>
  <si>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</si>
  <si>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</si>
  <si>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</si>
  <si>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</si>
  <si>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</si>
  <si>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</si>
  <si>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</si>
  <si>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</si>
  <si>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</si>
  <si>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</si>
  <si>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</si>
  <si>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</si>
  <si>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</si>
  <si>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</si>
  <si>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</si>
  <si>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</si>
  <si>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</si>
  <si>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</si>
  <si>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</si>
  <si>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</si>
  <si>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</si>
  <si>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</si>
  <si>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</si>
  <si>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</si>
  <si>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</si>
  <si>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</si>
  <si>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</si>
  <si>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</si>
  <si>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</si>
  <si>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</si>
  <si>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</si>
  <si>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</si>
  <si>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</si>
  <si>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</si>
  <si>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</si>
  <si>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</si>
  <si>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</si>
  <si>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</si>
  <si>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</si>
  <si>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</si>
  <si>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</si>
  <si>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</si>
  <si>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</si>
  <si>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</si>
  <si>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</si>
  <si>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</si>
  <si>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</si>
  <si>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</si>
  <si>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</si>
  <si>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</si>
  <si>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</si>
  <si>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</si>
  <si>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</si>
  <si>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</si>
  <si>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</si>
  <si>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</si>
  <si>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</si>
  <si>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</si>
  <si>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</si>
  <si>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</si>
  <si>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</si>
  <si>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</si>
  <si>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</si>
  <si>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</si>
  <si>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</si>
  <si>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</si>
  <si>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</si>
  <si>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</si>
  <si>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</si>
  <si>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</si>
  <si>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</si>
  <si>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</si>
  <si>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</si>
  <si>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</si>
  <si>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</si>
  <si>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</si>
  <si>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</si>
  <si>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</si>
  <si>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</si>
  <si>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</si>
  <si>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</si>
  <si>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</si>
  <si>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</si>
  <si>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</si>
  <si>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</si>
  <si>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</si>
  <si>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</si>
  <si>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</si>
  <si>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</si>
  <si>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</si>
  <si>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</si>
  <si>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</si>
  <si>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</si>
  <si>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</si>
  <si>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</si>
  <si>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</si>
  <si>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</si>
  <si>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</si>
  <si>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</si>
  <si>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</si>
  <si>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</si>
  <si>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</si>
  <si>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</si>
  <si>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</si>
  <si>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</si>
  <si>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</si>
  <si>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</si>
  <si>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</si>
  <si>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</si>
  <si>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</si>
  <si>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</si>
  <si>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</si>
  <si>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</si>
  <si>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</si>
  <si>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</si>
  <si>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</si>
  <si>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</si>
  <si>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</si>
  <si>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</si>
  <si>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</si>
  <si>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</si>
  <si>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</si>
  <si>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</si>
  <si>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</si>
  <si>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</si>
  <si>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</si>
  <si>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</si>
  <si>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</si>
  <si>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</si>
  <si>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</si>
  <si>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</si>
  <si>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</si>
  <si>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</si>
  <si>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</si>
  <si>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</si>
  <si>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</si>
  <si>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</si>
  <si>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</si>
  <si>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</si>
  <si>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</si>
  <si>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</si>
  <si>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</si>
  <si>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</si>
  <si>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</si>
  <si>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</si>
  <si>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</si>
  <si>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</si>
  <si>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</si>
  <si>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</si>
  <si>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</si>
  <si>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</si>
  <si>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</si>
  <si>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</si>
  <si>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</si>
  <si>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</si>
  <si>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</si>
  <si>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</si>
  <si>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</si>
  <si>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</si>
  <si>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</si>
  <si>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</si>
  <si>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</si>
  <si>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</si>
  <si>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</si>
  <si>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</si>
  <si>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</si>
  <si>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</si>
  <si>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</si>
  <si>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</si>
  <si>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</si>
  <si>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</si>
  <si>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</si>
  <si>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</si>
  <si>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</si>
  <si>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</si>
  <si>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</si>
  <si>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</si>
  <si>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</si>
  <si>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</si>
  <si>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</si>
  <si>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</si>
  <si>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</si>
  <si>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</si>
  <si>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</si>
  <si>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</si>
  <si>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</si>
  <si>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</si>
  <si>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</si>
  <si>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</si>
  <si>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</si>
  <si>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</si>
  <si>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</si>
  <si>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</si>
  <si>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</si>
  <si>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</si>
  <si>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</si>
  <si>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</si>
  <si>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</si>
  <si>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</si>
  <si>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</si>
  <si>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</si>
  <si>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</si>
  <si>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</si>
  <si>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</si>
  <si>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</si>
  <si>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</si>
  <si>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</si>
  <si>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</si>
  <si>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</si>
  <si>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</si>
  <si>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</si>
  <si>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</si>
  <si>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</si>
  <si>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</si>
  <si>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</si>
  <si>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</si>
  <si>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</si>
  <si>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</si>
  <si>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</si>
  <si>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</si>
  <si>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</si>
  <si>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</si>
  <si>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</si>
  <si>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</si>
  <si>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</si>
  <si>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</si>
  <si>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</si>
  <si>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</si>
  <si>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</si>
  <si>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</si>
  <si>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</si>
  <si>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</si>
  <si>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</si>
  <si>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</si>
  <si>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</si>
  <si>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</si>
  <si>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</si>
  <si>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</si>
  <si>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</si>
  <si>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</si>
  <si>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</si>
  <si>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</si>
  <si>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</si>
  <si>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</si>
  <si>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</si>
  <si>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</si>
  <si>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</si>
  <si>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</si>
  <si>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</si>
  <si>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</si>
  <si>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</si>
  <si>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</si>
  <si>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</si>
  <si>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</si>
  <si>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</si>
  <si>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</si>
  <si>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</si>
  <si>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</si>
  <si>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</si>
  <si>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</si>
  <si>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</si>
  <si>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</si>
  <si>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</si>
  <si>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</si>
  <si>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</si>
  <si>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</si>
  <si>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</si>
  <si>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</si>
  <si>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</si>
  <si>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</si>
  <si>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</si>
  <si>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</si>
  <si>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</si>
  <si>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</si>
  <si>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</si>
  <si>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</si>
  <si>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</si>
  <si>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</si>
  <si>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</si>
  <si>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</si>
  <si>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</si>
  <si>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</si>
  <si>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</si>
  <si>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</si>
  <si>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</si>
  <si>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</si>
  <si>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</si>
  <si>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</si>
  <si>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</si>
  <si>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</si>
  <si>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</si>
  <si>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</si>
  <si>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</si>
  <si>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</si>
  <si>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</si>
  <si>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</si>
  <si>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</si>
  <si>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</si>
  <si>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</si>
  <si>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</si>
  <si>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</si>
  <si>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</si>
  <si>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</si>
  <si>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</si>
  <si>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</si>
  <si>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</si>
  <si>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</si>
  <si>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</si>
  <si>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</si>
  <si>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</si>
  <si>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</si>
  <si>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</si>
  <si>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</si>
  <si>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</si>
  <si>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</si>
  <si>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</si>
  <si>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</si>
  <si>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</si>
  <si>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</si>
  <si>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</si>
  <si>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</si>
  <si>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</si>
  <si>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</si>
  <si>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</si>
  <si>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</si>
  <si>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</si>
  <si>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</si>
  <si>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</si>
  <si>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</si>
  <si>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</si>
  <si>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</si>
  <si>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</si>
  <si>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</si>
  <si>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</si>
  <si>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</si>
  <si>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</si>
  <si>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</si>
  <si>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</si>
  <si>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</si>
  <si>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</si>
  <si>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</si>
  <si>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</si>
  <si>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</si>
  <si>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</si>
  <si>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</si>
  <si>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</si>
  <si>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</si>
  <si>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</si>
  <si>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</si>
  <si>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</si>
  <si>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</si>
  <si>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</si>
  <si>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</si>
  <si>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</si>
  <si>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</si>
  <si>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</si>
  <si>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</si>
  <si>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</si>
  <si>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</si>
  <si>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</si>
  <si>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</si>
  <si>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</si>
  <si>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</si>
  <si>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</si>
  <si>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</si>
  <si>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</si>
  <si>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</si>
  <si>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</si>
  <si>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</si>
  <si>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</si>
  <si>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</si>
  <si>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</si>
  <si>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</si>
  <si>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</si>
  <si>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</si>
  <si>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</si>
  <si>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</si>
  <si>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</si>
  <si>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</si>
  <si>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</si>
  <si>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</si>
  <si>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</si>
  <si>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</si>
  <si>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</si>
  <si>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</si>
  <si>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</si>
  <si>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</si>
  <si>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</si>
  <si>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</si>
  <si>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</si>
  <si>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</si>
  <si>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</si>
  <si>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</si>
  <si>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</si>
  <si>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</si>
  <si>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</si>
  <si>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</si>
  <si>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</si>
  <si>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</si>
  <si>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</si>
  <si>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</si>
  <si>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</si>
  <si>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</si>
  <si>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</si>
  <si>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</si>
  <si>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</si>
  <si>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</si>
  <si>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</si>
  <si>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</si>
  <si>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</si>
  <si>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</si>
  <si>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</si>
  <si>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</si>
  <si>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</si>
  <si>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</si>
  <si>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</si>
  <si>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</si>
  <si>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</si>
  <si>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</si>
  <si>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</si>
  <si>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</si>
  <si>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</si>
  <si>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</si>
  <si>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</si>
  <si>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</si>
  <si>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</si>
  <si>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</si>
  <si>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</si>
  <si>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</si>
  <si>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</si>
  <si>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</si>
  <si>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</si>
  <si>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</si>
  <si>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</si>
  <si>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</si>
  <si>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</si>
  <si>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</si>
  <si>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</si>
  <si>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</si>
  <si>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</si>
  <si>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</si>
  <si>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</si>
  <si>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</si>
  <si>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</si>
  <si>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</si>
  <si>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</si>
  <si>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</si>
  <si>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</si>
  <si>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</si>
  <si>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</si>
  <si>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</si>
  <si>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</si>
  <si>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</si>
  <si>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</si>
  <si>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</si>
  <si>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</si>
  <si>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</si>
  <si>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</si>
  <si>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</si>
  <si>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</si>
  <si>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</si>
  <si>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</si>
  <si>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</si>
  <si>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</si>
  <si>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</si>
  <si>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</si>
  <si>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</si>
  <si>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</si>
  <si>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</si>
  <si>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</si>
  <si>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</si>
  <si>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</si>
  <si>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</si>
  <si>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</si>
  <si>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</si>
  <si>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</si>
  <si>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</si>
  <si>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</si>
  <si>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</si>
  <si>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</si>
  <si>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</si>
  <si>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</si>
  <si>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</si>
  <si>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</si>
  <si>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</si>
  <si>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</si>
  <si>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</si>
  <si>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</si>
  <si>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</si>
  <si>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</si>
  <si>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</si>
  <si>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</si>
  <si>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</si>
  <si>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</si>
  <si>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</si>
  <si>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</si>
  <si>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</si>
  <si>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</si>
  <si>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</si>
  <si>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</si>
  <si>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</si>
  <si>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</si>
  <si>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</si>
  <si>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</si>
  <si>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</si>
  <si>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</si>
  <si>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</si>
  <si>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</si>
  <si>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</si>
  <si>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</si>
  <si>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</si>
  <si>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</si>
  <si>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</si>
  <si>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</si>
  <si>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</si>
  <si>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</si>
  <si>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</si>
  <si>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</si>
  <si>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</si>
  <si>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</si>
  <si>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</si>
  <si>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</si>
  <si>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</si>
  <si>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</si>
  <si>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03-08-2024 S</t>
  </si>
  <si>
    <t>04-08-2024 D</t>
  </si>
  <si>
    <t>10-08-2024 S</t>
  </si>
  <si>
    <t>11-08-2024 D</t>
  </si>
  <si>
    <t>17-08-2024 S</t>
  </si>
  <si>
    <t>18-08-2024 D</t>
  </si>
  <si>
    <t>E: 14:36:48, S: 14:36:52;</t>
  </si>
  <si>
    <t>E: 06:50:09, S: 11:16:45; E: 12:01:42, S: 14:31:20;</t>
  </si>
  <si>
    <t>24-08-2024 S</t>
  </si>
  <si>
    <t>E: 06:00:00, S: 11:04:14;</t>
  </si>
  <si>
    <t>25-08-2024 D</t>
  </si>
  <si>
    <t>31-08-2024 S</t>
  </si>
  <si>
    <t>TOTAL (HH:mm):</t>
  </si>
  <si>
    <t>.</t>
  </si>
  <si>
    <t xml:space="preserve">ADRIAN </t>
  </si>
  <si>
    <t>GOMEZ MARQUEZ</t>
  </si>
  <si>
    <t>51773552T (DE BAJA)</t>
  </si>
  <si>
    <t>E: 06:55:55, S: 11:15:16; E: 12:00:37, S: 14:27:52;</t>
  </si>
  <si>
    <t>E: 06:46:28, S: 11:15:31; E: 11:59:38, S: 14:29:35;</t>
  </si>
  <si>
    <t>E: 06:44:22, S: 11:23:24; E: 11:58:30, S: 14:30:56;</t>
  </si>
  <si>
    <t>E: 06:45:53, S: 11:15:27; E: 11:58:49, S: 14:28:39;</t>
  </si>
  <si>
    <t>E: 05:58:43, S: 11:15:19; E: 11:59:08, S: 13:43:23;</t>
  </si>
  <si>
    <t>E: 05:59:31, S: 11:16:34; E: 11:58:36, S: 13:44:06;</t>
  </si>
  <si>
    <t>E: 05:59:41, S: 11:21:42; E: 12:07:14, S: 13:43:19;</t>
  </si>
  <si>
    <t>E: 05:59:50, S: 11:15:35; E: 11:58:39, S: 13:46:42;</t>
  </si>
  <si>
    <t>E: 05:59:36, S: 11:15:09; E: 11:58:49, S: 13:47:48;</t>
  </si>
  <si>
    <t>E: 05:58:15, S: 11:15:53; E: 11:58:54, S: 13:44:10;</t>
  </si>
  <si>
    <t>E: 05:58:50, S: 09:43:09;</t>
  </si>
  <si>
    <t>E: 06:00:00, S: 11:15:24; E: 12:01:24, S: 13:47:34;</t>
  </si>
  <si>
    <t>E: 05:59:59, S: 10:48:16;</t>
  </si>
  <si>
    <t>E: 06:45:44, S: 11:17:02; E: 12:00:17, S: 14:27:48;</t>
  </si>
  <si>
    <t>E: 06:45:40, S: 11:16:15; E: 12:03:18, S: 14:33:26;</t>
  </si>
  <si>
    <t>E: 06:46:06, S: 11:16:51; E: 12:26:00, S: 14:32:52;</t>
  </si>
  <si>
    <t>E: 06:47:55, S: 11:18:26; E: 12:01:51, S: 14:31:10;</t>
  </si>
  <si>
    <t>E: 05:59:46, S: 11:17:37; E: 12:00:34, S: 13:44:26;</t>
  </si>
  <si>
    <t>E: 06:00:00, S: 11:15:33; E: 12:03:27, S: 13:50:05;</t>
  </si>
  <si>
    <t>E: 05:59:37, S: 13:49:32;</t>
  </si>
  <si>
    <t>E: 06:04:25, S: 10:59:49;</t>
  </si>
  <si>
    <t>* E: 06:00:00, S: 11:15:47; E: 11:59:29, S: 13:42:38;</t>
  </si>
  <si>
    <t>E: 05:59:15, S: 11:16:21; E: 11:59:34, S: 13:46:25;</t>
  </si>
  <si>
    <t>E: 06:00:00, S: 11:16:57; E: 11:58:34, S: 13:43:52;</t>
  </si>
  <si>
    <t>E: 06:01:01, S: 09:48:31;</t>
  </si>
  <si>
    <t>E: 06:01:14, S: 11:18:27; E: 11:59:25, S: 13:50:43;</t>
  </si>
  <si>
    <t>E: 07:12:44, S: 10:49:20;</t>
  </si>
  <si>
    <t>E: 05:59:48, S: 11:15:17; E: 12:02:56, S: 15:12:56;</t>
  </si>
  <si>
    <t>E: 06:00:00, S: 11:16:24; E: 12:01:28, S: 13:45:44;</t>
  </si>
  <si>
    <t>E: 06:08:53, S: 11:15:01; E: 11:58:59, S: 13:46:10;</t>
  </si>
  <si>
    <t>E: 06:01:58, S: 11:17:37; E: 12:01:04, S: 13:52:34;</t>
  </si>
  <si>
    <t>E: 06:02:55, S: 11:16:11; E: 12:03:54, S: 13:48:24;</t>
  </si>
  <si>
    <t>E: 06:04:33, S: 10:58:50;</t>
  </si>
  <si>
    <t>E: 06:01:56, S: 11:15:41; E: 12:01:20, S: 13:45:32;</t>
  </si>
  <si>
    <t>E: 06:01:41, S: 11:15:08; E: 11:59:33, S: 13:46:14;</t>
  </si>
  <si>
    <t>E: 05:59:06, S: 11:15:11; E: 11:57:44, S: 13:45:04;</t>
  </si>
  <si>
    <t>E: 06:06:24, S: 11:15:48; E: 12:01:20, S: 13:45:27;</t>
  </si>
  <si>
    <t>E: 06:05:33, S: 10:58:55;</t>
  </si>
  <si>
    <t>PINTO MONTAÑO</t>
  </si>
  <si>
    <t>Y-0154209-P</t>
  </si>
  <si>
    <t>E: 06:36:39, S: 11:21:50; E: 12:01:27, S: 14:39:12;</t>
  </si>
  <si>
    <t>E: 06:57:54, S: 11:19:50; E: 12:01:38, S: 14:32:56;</t>
  </si>
  <si>
    <t>* E: 06:29:51, S: 11:19:42; E: 12:01:21, S: 12:01:22;</t>
  </si>
  <si>
    <t>E: 06:49:21, S: 07:04:52; E: 07:05:08, S: 11:19:46; E: 12:04:05, S: 14:34:09;</t>
  </si>
  <si>
    <t>E: 06:03:40, S: 11:17:42; E: 12:01:34, S: 13:47:11;</t>
  </si>
  <si>
    <t>E: 08:02:05, S: 11:16:48; E: 12:00:10, S: 13:46:30;</t>
  </si>
  <si>
    <t>E: 05:57:18, S: 11:33:23; E: 12:05:09, S: 13:49:48;</t>
  </si>
  <si>
    <t>E: 05:53:28, S: 11:27:15; E: 12:00:35, S: 13:45:53;</t>
  </si>
  <si>
    <t>E: 05:50:37, S: 11:20:19; E: 11:59:09, S: 14:30:16;</t>
  </si>
  <si>
    <t>E: 05:46:36, S: 11:17:49; E: 11:59:59, S: 14:32:39;</t>
  </si>
  <si>
    <t>E: 05:40:21, S: 11:00:00;</t>
  </si>
  <si>
    <t>E: 05:50:15, S: 11:58:05; E: 12:07:50, S: 13:57:12;</t>
  </si>
  <si>
    <t>E: 05:53:32, S: 11:18:36; E: 11:59:14, S: 13:54:14;</t>
  </si>
  <si>
    <t>E: 05:50:19, S: 11:19:13; E: 11:56:24, S: 13:47:33;</t>
  </si>
  <si>
    <t>E: 05:48:26, S: 11:20:35; E: 11:57:00, S: 13:48:03;</t>
  </si>
  <si>
    <t>E: 05:52:12, S: 11:16:19; E: 11:57:17, S: 13:50:25;</t>
  </si>
  <si>
    <t>E: 05:48:10, S: 11:03:30;</t>
  </si>
  <si>
    <t>ANA LUCIA</t>
  </si>
  <si>
    <t>CAJILEMA GUAMAN</t>
  </si>
  <si>
    <t>29577076L (DE BAJA)</t>
  </si>
  <si>
    <t>E: 06:41:40, S: 11:16:09; E: 12:01:39, S: 14:33:54;</t>
  </si>
  <si>
    <t>E: 06:41:49, S: 14:29:37;</t>
  </si>
  <si>
    <t>ANGEL MANUEL</t>
  </si>
  <si>
    <t>RODRIGUEZ BARBERO GARCIA</t>
  </si>
  <si>
    <t>E: 06:17:57, S: 11:33:08; E: 12:09:30, S: 12:09:31; E: 12:09:48, S: 14:48:29;</t>
  </si>
  <si>
    <t>E: 06:16:29, S: 17:12:01;</t>
  </si>
  <si>
    <t>E: 07:02:53, S: 15:17:51;</t>
  </si>
  <si>
    <t>E: 07:06:48, S: 15:07:40;</t>
  </si>
  <si>
    <t>* E: 06:14:10, S: 11:36:12; E: 12:19:19, S: 12:19:28;</t>
  </si>
  <si>
    <t>E: 06:39:32, S: 15:39:41;</t>
  </si>
  <si>
    <t>E: 05:20:58, S: 11:15:48; E: 12:33:35, S: 14:36:49;</t>
  </si>
  <si>
    <t>E: 05:33:28, S: 11:28:33; E: 11:54:01, S: 15:17:27;</t>
  </si>
  <si>
    <t>E: 05:31:17, S: 11:15:37; E: 11:53:45, S: 16:44:43;</t>
  </si>
  <si>
    <t>E: 05:29:24, S: 13:06:26; E: 15:40:33, S: 16:51:59;</t>
  </si>
  <si>
    <t>E: 07:11:34, S: 15:15:26;</t>
  </si>
  <si>
    <t>E: 05:30:23, S: 11:16:11; E: 11:56:19, S: 15:18:49;</t>
  </si>
  <si>
    <t>E: 05:28:55, S: 11:18:36; E: 11:58:45, S: 15:42:11;</t>
  </si>
  <si>
    <t>E: 05:24:44, S: 11:18:04; E: 11:58:16, S: 15:08:44;</t>
  </si>
  <si>
    <t>E: 05:20:04, S: 11:15:52; E: 11:58:57, S: 15:08:11;</t>
  </si>
  <si>
    <t>E: 05:26:37, S: 11:56:36;</t>
  </si>
  <si>
    <t>E: 05:26:26, S: 11:17:46; E: 11:57:31, S: 14:58:20;</t>
  </si>
  <si>
    <t>E: 05:29:13, S: 11:17:02; E: 11:59:39, S: 15:12:17;</t>
  </si>
  <si>
    <t>E: 05:29:02, S: 11:15:23; E: 11:56:47, S: 15:14:34;</t>
  </si>
  <si>
    <t>E: 05:26:56, S: 11:18:23; E: 13:38:34, S: 15:48:29;</t>
  </si>
  <si>
    <t>E: 11:36:11, S: 18:09:15;</t>
  </si>
  <si>
    <t>E: 05:36:36, S: 13:00:11; E: 15:30:54, S: 16:48:33;</t>
  </si>
  <si>
    <t>E: 07:03:17, S: 13:06:37; E: 14:51:00, S: 17:10:50;</t>
  </si>
  <si>
    <t>E: 05:27:37, S: 11:29:04; E: 11:52:48, S: 15:39:47;</t>
  </si>
  <si>
    <t>E: 05:32:34, S: 11:22:37; E: 11:59:35, S: 15:22:13;</t>
  </si>
  <si>
    <t>E: 05:31:30, S: 11:19:07; E: 11:53:57, S: 15:09:57;</t>
  </si>
  <si>
    <t>* E: 06:45:47, S: 11:22:57; E: 11:57:09, S: 12:11:44;</t>
  </si>
  <si>
    <t>E: 05:54:38, S: 11:24:50;</t>
  </si>
  <si>
    <t>HIGUERAS JIMENEZ</t>
  </si>
  <si>
    <t>48566871w</t>
  </si>
  <si>
    <t>* E: 07:27:37, S: 11:00:00;</t>
  </si>
  <si>
    <t>* E: 05:51:21, S: 11:00:00;</t>
  </si>
  <si>
    <t>* E: 05:43:16, S: 11:00:00;</t>
  </si>
  <si>
    <t>E: 05:52:23, S: 15:54:35;</t>
  </si>
  <si>
    <t>E: 06:01:09, S: 15:53:35;</t>
  </si>
  <si>
    <t>BEATRIZ</t>
  </si>
  <si>
    <t>YACELGA CABASCANGO</t>
  </si>
  <si>
    <t>48793227S (DE BAJA)</t>
  </si>
  <si>
    <t>E: 06:35:05, S: 11:18:15; E: 11:59:53, S: 14:32:01;</t>
  </si>
  <si>
    <t>E: 06:39:00, S: 11:17:04; E: 12:32:42, S: 14:28:31;</t>
  </si>
  <si>
    <t>E: 06:36:40, S: 11:17:44; E: 11:53:35, S: 14:33:19;</t>
  </si>
  <si>
    <t>E: 06:35:55, S: 12:03:34; E: 12:03:39, S: 14:28:31;</t>
  </si>
  <si>
    <t>E: 05:53:59, S: 11:17:07; E: 12:02:22, S: 13:43:04;</t>
  </si>
  <si>
    <t>* E: 05:54:20, S: 11:18:27; E: 11:58:26, S: 13:34:48;</t>
  </si>
  <si>
    <t>* E: 03:30:13, S: 05:55:15; E: 10:27:26, S: 11:17:15; E: 11:58:05, S: 13:00:31;</t>
  </si>
  <si>
    <t>TERUEL MENDOZA</t>
  </si>
  <si>
    <t>26480317-A</t>
  </si>
  <si>
    <t>* E: 07:50:59, S: 11:00:00;</t>
  </si>
  <si>
    <t>E: 07:13:25, S: 20:46:44;</t>
  </si>
  <si>
    <t>* E: 09:37:08, S: 11:00:00;</t>
  </si>
  <si>
    <t>* E: 07:37:24, S: 11:00:00;</t>
  </si>
  <si>
    <t>* E: 05:28:28, S: 11:00:00;</t>
  </si>
  <si>
    <t>* E: 06:22:20, S: 11:00:00;</t>
  </si>
  <si>
    <t>* E: 07:48:53, S: 11:00:00;</t>
  </si>
  <si>
    <t>* E: 05:47:06, S: 11:00:00;</t>
  </si>
  <si>
    <t>E: 07:23:02, S: 16:30:55;</t>
  </si>
  <si>
    <t>* E: 06:26:47, S: 11:00:00;</t>
  </si>
  <si>
    <t>* E: 05:37:20, S: 11:00:00;</t>
  </si>
  <si>
    <t>* E: 05:30:18, S: 11:00:00;</t>
  </si>
  <si>
    <t>* E: 07:42:52, S: 11:00:00;</t>
  </si>
  <si>
    <t>E: 12:20:31, S: 16:30:34;</t>
  </si>
  <si>
    <t>E: 06:08:49, S: 17:28:28;</t>
  </si>
  <si>
    <t>E: 06:06:56, S: 16:30:21;</t>
  </si>
  <si>
    <t>E: 05:38:54, S: 16:30:17;</t>
  </si>
  <si>
    <t>E: 05:31:19, S: 16:37:31;</t>
  </si>
  <si>
    <t>E: 10:55:22, S: 16:32:49;</t>
  </si>
  <si>
    <t>* E: 05:30:51, S: 11:00:00;</t>
  </si>
  <si>
    <t>* E: 05:23:02, S: 11:00:00;</t>
  </si>
  <si>
    <t>* E: 05:42:24, S: 11:00:00;</t>
  </si>
  <si>
    <t>CARMEN OLINDA</t>
  </si>
  <si>
    <t>CASTILLO SARANGO</t>
  </si>
  <si>
    <t>74536075-K</t>
  </si>
  <si>
    <t>E: 06:42:44, S: 11:16:26; E: 12:01:34, S: 14:33:33;</t>
  </si>
  <si>
    <t>E: 06:39:24, S: 11:17:14; E: 12:01:42, S: 14:32:36;</t>
  </si>
  <si>
    <t>E: 06:41:42, S: 11:15:51; E: 12:04:24, S: 14:34:23;</t>
  </si>
  <si>
    <t>E: 05:59:26, S: 11:17:15; E: 12:03:12, S: 13:44:34;</t>
  </si>
  <si>
    <t>E: 05:57:55, S: 11:17:01; E: 12:00:48, S: 13:44:34;</t>
  </si>
  <si>
    <t>E: 05:54:55, S: 11:15:51; E: 12:01:27, S: 12:01:29; E: 12:01:35, S: 13:43:19;</t>
  </si>
  <si>
    <t>E: 05:53:39, S: 11:16:50; E: 12:01:57, S: 13:51:18;</t>
  </si>
  <si>
    <t>E: 05:59:38, S: 11:16:53; E: 12:04:02, S: 13:46:06;</t>
  </si>
  <si>
    <t>E: 05:57:20, S: 11:16:31; E: 12:02:57, S: 13:47:44;</t>
  </si>
  <si>
    <t>E: 05:57:37, S: 09:41:45;</t>
  </si>
  <si>
    <t>E: 05:56:33, S: 11:16:47; E: 12:03:22, S: 13:50:32;</t>
  </si>
  <si>
    <t>E: 05:55:42, S: 11:15:43; E: 12:04:11, S: 13:48:41;</t>
  </si>
  <si>
    <t>E: 06:01:12, S: 11:16:11; E: 12:01:21, S: 13:44:02;</t>
  </si>
  <si>
    <t>E: 05:58:09, S: 11:15:53; E: 12:02:07, S: 13:45:26;</t>
  </si>
  <si>
    <t>* E: 06:00:00, S: 11:17:09; E: 12:03:57, S: 13:38:10;</t>
  </si>
  <si>
    <t>* E: 06:03:18, S: 11:16:22; E: 12:03:46, S: 13:28:40;</t>
  </si>
  <si>
    <t>* E: 05:57:05, S: 05:57:05; E: 12:03:24, S: 13:45:34;</t>
  </si>
  <si>
    <t>E: 05:59:14, S: 11:16:09; E: 11:16:16, S: 11:16:18; E: 12:03:37, S: 13:43:23;</t>
  </si>
  <si>
    <t>E: 05:51:04, S: 11:16:03; E: 12:02:21, S: 13:45:58;</t>
  </si>
  <si>
    <t>E: 05:56:02, S: 11:15:59; E: 11:59:29, S: 13:43:27;</t>
  </si>
  <si>
    <t>E: 05:52:00, S: 11:16:38; E: 12:03:08, S: 13:44:02;</t>
  </si>
  <si>
    <t>E: 06:00:00, S: 10:58:21;</t>
  </si>
  <si>
    <t>CRISTIAN GERALDE</t>
  </si>
  <si>
    <t>ANGUAYA CACHIMUEL</t>
  </si>
  <si>
    <t>13323581-A (DE BAJA)</t>
  </si>
  <si>
    <t>13323581A (DE BAJA)</t>
  </si>
  <si>
    <t>E: 12:44:31, S: 13:25:40;</t>
  </si>
  <si>
    <t>CRISTIAN JORDI</t>
  </si>
  <si>
    <t>ARMIJOS SÁNCHEZ</t>
  </si>
  <si>
    <t>E: 13:25:55, S: 14:35:43;</t>
  </si>
  <si>
    <t>E: 07:10:43, S: 11:17:28; E: 12:02:35, S: 14:31:02;</t>
  </si>
  <si>
    <t>E: 06:45:21, S: 11:17:42; E: 11:17:43, S: 11:17:45; E: 12:00:59, S: 14:30:09;</t>
  </si>
  <si>
    <t>E: 05:58:53, S: 11:17:17; E: 12:00:40, S: 13:49:39;</t>
  </si>
  <si>
    <t>E: 06:01:54, S: 11:15:09; E: 11:17:52, S: 11:18:01; E: 12:00:18, S: 13:44:17;</t>
  </si>
  <si>
    <t>E: 06:06:27, S: 11:15:39; E: 12:00:14, S: 13:46:08;</t>
  </si>
  <si>
    <t>E: 06:02:07, S: 11:15:47; E: 11:15:50, S: 11:15:51; E: 12:01:19, S: 13:47:01;</t>
  </si>
  <si>
    <t>E: 06:03:14, S: 11:15:50; E: 12:00:40, S: 13:43:49;</t>
  </si>
  <si>
    <t>E: 06:06:36, S: 10:59:46;</t>
  </si>
  <si>
    <t>DANIEL</t>
  </si>
  <si>
    <t>MARTINEZ LOPEZ</t>
  </si>
  <si>
    <t>54208086F (DE BAJA)</t>
  </si>
  <si>
    <t>E: 06:44:00, S: 11:15:21; E: 12:00:12, S: 14:30:29;</t>
  </si>
  <si>
    <t>* E: 07:04:48, S: 11:15:23; E: 11:58:35, S: 14:22:29;</t>
  </si>
  <si>
    <t>E: 06:42:57, S: 11:16:22; E: 11:59:55, S: 14:34:14;</t>
  </si>
  <si>
    <t>E: 06:44:27, S: 11:23:06; E: 12:33:03, S: 14:34:22;</t>
  </si>
  <si>
    <t>E: 06:01:09, S: 11:16:14; E: 11:58:20, S: 13:45:55;</t>
  </si>
  <si>
    <t>* E: 05:57:27, S: 11:18:09; E: 11:58:40, S: 11:58:41; E: 13:43:20, S: 13:43:21;</t>
  </si>
  <si>
    <t>E: 05:56:50, S: 11:19:20; E: 11:57:02, S: 13:51:46;</t>
  </si>
  <si>
    <t>E: 05:56:26, S: 11:04:21;</t>
  </si>
  <si>
    <t>E: 05:58:09, S: 11:17:04; E: 11:57:37, S: 13:49:15;</t>
  </si>
  <si>
    <t>E: 06:00:00, S: 11:20:14; E: 11:56:50, S: 13:52:29;</t>
  </si>
  <si>
    <t>* E: 06:01:16, S: 11:15:33; E: 12:03:29, S: 12:03:31;</t>
  </si>
  <si>
    <t>E: 05:57:37, S: 09:50:46;</t>
  </si>
  <si>
    <t>E: 05:56:48, S: 11:21:22; E: 11:21:23, S: 11:21:25; E: 11:36:37, S: 13:50:45;</t>
  </si>
  <si>
    <t>* E: 06:00:00, S: 11:00:00;</t>
  </si>
  <si>
    <t>* E: 05:59:24, S: 11:15:38; E: 11:56:30, S: 11:56:31;</t>
  </si>
  <si>
    <t>* E: 05:58:38, S: 11:15:19; E: 11:59:51, S: 11:59:52;</t>
  </si>
  <si>
    <t>DAYANA GISSELA</t>
  </si>
  <si>
    <t>BENITEZ PULLAGUARI</t>
  </si>
  <si>
    <t>*** E: 11:07:25, S: 11:07:40; E: 11:59:46, S: 13:42:38; E: 13:44:07, S: 13:44:23; E: 13:46:03, S: 14:23:23; E: 14:23:57, S: 14:24:21; E: 14:24:27, S: 14:25:01;</t>
  </si>
  <si>
    <t>E: 05:49:23, S: 11:16:43; E: 11:59:45, S: 13:43:28;</t>
  </si>
  <si>
    <t>E: 05:53:11, S: 10:57:32;</t>
  </si>
  <si>
    <t>DIANA ELISABETH</t>
  </si>
  <si>
    <t>LIMACHI LEMACHE</t>
  </si>
  <si>
    <t>E: 06:36:44, S: 11:15:23; E: 12:00:58, S: 14:28:04;</t>
  </si>
  <si>
    <t>E: 06:36:06, S: 11:16:36; E: 12:01:13, S: 14:30:33;</t>
  </si>
  <si>
    <t>E: 06:30:14, S: 11:48:08; E: 12:05:45, S: 14:30:56;</t>
  </si>
  <si>
    <t>E: 06:34:25, S: 11:15:59; E: 12:03:00, S: 14:28:24;</t>
  </si>
  <si>
    <t>E: 05:48:33, S: 11:16:13; E: 12:01:41, S: 13:45:30;</t>
  </si>
  <si>
    <t>E: 05:55:44, S: 11:15:42; E: 12:03:05, S: 13:45:24;</t>
  </si>
  <si>
    <t>E: 05:46:53, S: 11:16:35; E: 12:02:59, S: 13:43:23;</t>
  </si>
  <si>
    <t>E: 05:56:19, S: 11:05:38;</t>
  </si>
  <si>
    <t>E: 05:53:31, S: 11:16:13; E: 12:04:41, S: 13:46:35;</t>
  </si>
  <si>
    <t>E: 05:54:48, S: 11:16:49; E: 12:01:11, S: 13:51:09;</t>
  </si>
  <si>
    <t>E: 05:54:52, S: 11:26:03; E: 12:02:39, S: 13:43:44;</t>
  </si>
  <si>
    <t>E: 05:52:18, S: 09:44:56;</t>
  </si>
  <si>
    <t>E: 05:46:24, S: 11:16:58; E: 12:04:41, S: 13:49:58;</t>
  </si>
  <si>
    <t>E: 05:50:59, S: 10:48:51;</t>
  </si>
  <si>
    <t>E: 05:49:46, S: 11:19:21; E: 12:06:53, S: 13:48:29;</t>
  </si>
  <si>
    <t>E: 05:53:46, S: 11:15:35; E: 12:01:41, S: 13:46:32;</t>
  </si>
  <si>
    <t>E: 05:50:13, S: 11:17:08; E: 12:01:53, S: 13:45:20;</t>
  </si>
  <si>
    <t>E: 05:51:03, S: 11:16:01; E: 12:02:03, S: 13:47:42;</t>
  </si>
  <si>
    <t>E: 05:48:42, S: 11:16:53; E: 12:00:57, S: 13:45:59;</t>
  </si>
  <si>
    <t>E: 05:52:41, S: 11:03:38;</t>
  </si>
  <si>
    <t>E: 05:54:32, S: 11:16:33; E: 12:02:58, S: 13:46:27;</t>
  </si>
  <si>
    <t>E: 05:52:19, S: 11:17:46; E: 12:00:00, S: 12:00:01; E: 12:00:03, S: 12:00:04; E: 12:01:29, S: 13:43:42;</t>
  </si>
  <si>
    <t>E: 05:50:31, S: 11:15:38; E: 12:02:25, S: 13:46:08;</t>
  </si>
  <si>
    <t>E: 05:50:31, S: 11:15:40; E: 12:03:17, S: 13:44:50;</t>
  </si>
  <si>
    <t>E: 05:47:44, S: 11:16:52; E: 12:06:59, S: 13:43:34;</t>
  </si>
  <si>
    <t>DORA ALICIA</t>
  </si>
  <si>
    <t>ASUNCIÓN PÉREZ</t>
  </si>
  <si>
    <t>E: 12:34:19, S: 14:29:46;</t>
  </si>
  <si>
    <t>E: 06:47:28, S: 11:15:45; E: 11:58:35, S: 14:30:16;</t>
  </si>
  <si>
    <t>E: 06:46:12, S: 11:16:11; E: 11:58:46, S: 14:31:26;</t>
  </si>
  <si>
    <t>E: 07:17:33, S: 10:59:15;</t>
  </si>
  <si>
    <t>E: 06:01:18, S: 11:16:08; E: 11:28:00, S: 11:28:01; E: 12:01:28, S: 13:48:13;</t>
  </si>
  <si>
    <t>E: 06:00:00, S: 11:16:09; E: 11:59:23, S: 13:46:09;</t>
  </si>
  <si>
    <t>E: 05:59:57, S: 11:15:17; E: 11:58:52, S: 13:45:01;</t>
  </si>
  <si>
    <t>E: 05:58:44, S: 11:33:46; E: 11:59:51, S: 13:43:32;</t>
  </si>
  <si>
    <t>E: 06:04:13, S: 11:15:50; E: 11:59:14, S: 13:43:22;</t>
  </si>
  <si>
    <t>E: 06:00:00, S: 11:01:23;</t>
  </si>
  <si>
    <t>EVELING ELIZABETH</t>
  </si>
  <si>
    <t>PANTA ORDOÑEZ</t>
  </si>
  <si>
    <t>X-3610498-G</t>
  </si>
  <si>
    <t>* E: 06:37:27, S: 11:15:07; E: 12:04:51, S: 14:23:24;</t>
  </si>
  <si>
    <t>E: 06:42:21, S: 11:15:11; E: 12:04:37, S: 14:27:49;</t>
  </si>
  <si>
    <t>E: 06:38:15, S: 11:16:58; E: 12:08:43, S: 14:30:15;</t>
  </si>
  <si>
    <t>* E: 06:33:56, S: 11:17:06; E: 12:02:52, S: 14:25:43;</t>
  </si>
  <si>
    <t>E: 05:40:22, S: 11:17:16; E: 12:03:53, S: 13:42:17;</t>
  </si>
  <si>
    <t>E: 05:37:03, S: 11:15:28; E: 12:03:28, S: 13:46:42;</t>
  </si>
  <si>
    <t>E: 06:03:21, S: 11:01:03;</t>
  </si>
  <si>
    <t>E: 05:38:24, S: 11:15:24; E: 12:04:41, S: 13:48:18;</t>
  </si>
  <si>
    <t>E: 05:38:10, S: 11:18:11; E: 13:11:27, S: 13:45:12;</t>
  </si>
  <si>
    <t>*** E: 05:37:17, S: 11:16:49; E: 12:01:07, S: 13:43:41;</t>
  </si>
  <si>
    <t>E: 05:49:32, S: 09:45:12;</t>
  </si>
  <si>
    <t>* E: 06:01:00, S: 11:16:20; E: 12:03:33, S: 13:38:11;</t>
  </si>
  <si>
    <t>E: 05:36:30, S: 10:49:40;</t>
  </si>
  <si>
    <t>E: 05:53:20, S: 11:15:48; E: 12:03:23, S: 13:48:10;</t>
  </si>
  <si>
    <t>E: 05:59:25, S: 06:00:01; E: 12:02:20, S: 13:45:46;</t>
  </si>
  <si>
    <t>E: 06:00:00, S: 11:17:23; E: 12:02:19, S: 13:46:14;</t>
  </si>
  <si>
    <t>E: 06:06:38, S: 11:15:13; E: 12:02:12, S: 13:45:54;</t>
  </si>
  <si>
    <t>E: 05:59:18, S: 11:17:52; E: 12:04:14, S: 13:47:23;</t>
  </si>
  <si>
    <t>* E: 05:59:52, S: 11:00:00;</t>
  </si>
  <si>
    <t>E: 05:59:28, S: 11:19:44; E: 12:02:38, S: 13:45:28;</t>
  </si>
  <si>
    <t>E: 05:58:50, S: 11:15:09; E: 12:02:51, S: 13:43:38;</t>
  </si>
  <si>
    <t>E: 06:08:10, S: 10:52:24; E: 10:55:11, S: 11:16:45; E: 12:00:04, S: 13:45:19;</t>
  </si>
  <si>
    <t>E: 05:40:21, S: 11:16:13; E: 12:02:04, S: 13:44:41;</t>
  </si>
  <si>
    <t>E: 05:34:22, S: 11:15:11; E: 12:03:43, S: 13:43:53;</t>
  </si>
  <si>
    <t>FANNY MARITZA</t>
  </si>
  <si>
    <t>E: 06:46:30, S: 11:16:01; E: 12:03:34, S: 14:37:55;</t>
  </si>
  <si>
    <t>E: 06:46:12, S: 11:16:41; E: 13:51:01, S: 14:30:17;</t>
  </si>
  <si>
    <t>E: 06:45:19, S: 11:20:53; E: 12:06:57, S: 14:33:19;</t>
  </si>
  <si>
    <t>E: 06:47:08, S: 11:18:29; E: 12:00:33, S: 14:38:02;</t>
  </si>
  <si>
    <t>E: 06:00:00, S: 11:49:10; E: 12:21:06, S: 13:45:37;</t>
  </si>
  <si>
    <t>E: 06:02:56, S: 11:16:39; E: 12:05:24, S: 13:48:28;</t>
  </si>
  <si>
    <t>E: 05:57:00, S: 11:15:53; E: 12:04:14, S: 13:43:24;</t>
  </si>
  <si>
    <t>* E: 08:00:12, S: 11:00:00;</t>
  </si>
  <si>
    <t>E: 06:35:58, S: 11:16:25; E: 12:17:05, S: 13:50:13;</t>
  </si>
  <si>
    <t>* E: 05:53:37, S: 11:16:06; E: 13:45:13, S: 13:47:58;</t>
  </si>
  <si>
    <t>E: 05:56:19, S: 11:15:41; E: 12:05:24, S: 13:47:50;</t>
  </si>
  <si>
    <t>E: 05:59:24, S: 09:43:07;</t>
  </si>
  <si>
    <t>E: 05:55:54, S: 11:21:32; E: 12:00:20, S: 13:52:18;</t>
  </si>
  <si>
    <t>E: 05:48:22, S: 10:48:15;</t>
  </si>
  <si>
    <t>E: 05:56:17, S: 11:18:53; E: 12:06:15, S: 13:48:05;</t>
  </si>
  <si>
    <t>E: 05:47:26, S: 11:22:12; E: 12:04:43, S: 13:43:30;</t>
  </si>
  <si>
    <t>E: 05:51:31, S: 11:19:20; E: 12:06:07, S: 13:46:15;</t>
  </si>
  <si>
    <t>E: 05:50:59, S: 11:16:19; E: 12:07:40, S: 13:43:34;</t>
  </si>
  <si>
    <t>E: 05:43:42, S: 11:15:52; E: 12:22:08, S: 13:43:27;</t>
  </si>
  <si>
    <t>E: 05:59:18, S: 10:58:07;</t>
  </si>
  <si>
    <t>GENESIS ROSARIO</t>
  </si>
  <si>
    <t>CURCO OÑA</t>
  </si>
  <si>
    <t>Y-0202239-Z (DE BAJA)</t>
  </si>
  <si>
    <t>E: 06:36:42, S: 11:18:40; E: 12:03:02, S: 14:37:02;</t>
  </si>
  <si>
    <t>Y0202239Z (DE BAJA)</t>
  </si>
  <si>
    <t>E: 06:38:50, S: 11:18:24; E: 11:45:46, S: 11:45:47; E: 11:59:25, S: 14:36:00;</t>
  </si>
  <si>
    <t>E: 06:29:24, S: 11:19:47; E: 13:03:42, S: 14:37:36;</t>
  </si>
  <si>
    <t>E: 06:36:51, S: 11:15:45; E: 12:00:24, S: 14:29:58;</t>
  </si>
  <si>
    <t>E: 05:51:16, S: 13:47:01;</t>
  </si>
  <si>
    <t>E: 05:56:28, S: 11:44:43; E: 12:05:59, S: 13:49:14;</t>
  </si>
  <si>
    <t>E: 05:53:24, S: 11:19:18; E: 11:59:17, S: 13:45:58;</t>
  </si>
  <si>
    <t>E: 06:00:00, S: 11:04:21;</t>
  </si>
  <si>
    <t>E: 05:48:56, S: 13:49:10;</t>
  </si>
  <si>
    <t>E: 05:50:49, S: 11:16:08; E: 12:01:02, S: 12:01:03; E: 12:01:15, S: 13:44:18;</t>
  </si>
  <si>
    <t>E: 05:52:27, S: 09:52:40;</t>
  </si>
  <si>
    <t>E: 05:58:39, S: 11:17:59; E: 12:04:55, S: 13:51:08;</t>
  </si>
  <si>
    <t>E: 05:48:56, S: 10:53:47;</t>
  </si>
  <si>
    <t>E: 05:55:00, S: 11:24:25; E: 12:02:58, S: 13:49:26;</t>
  </si>
  <si>
    <t>E: 05:49:03, S: 11:16:04; E: 11:57:30, S: 13:46:35;</t>
  </si>
  <si>
    <t>E: 05:47:41, S: 11:20:32; E: 12:01:08, S: 13:46:18;</t>
  </si>
  <si>
    <t>E: 05:52:19, S: 13:46:22;</t>
  </si>
  <si>
    <t>E: 05:54:01, S: 11:21:22; E: 11:59:39, S: 13:45:10;</t>
  </si>
  <si>
    <t>E: 05:53:24, S: 11:06:11;</t>
  </si>
  <si>
    <t>E: 05:57:16, S: 11:42:27; E: 11:59:57, S: 13:51:15;</t>
  </si>
  <si>
    <t>E: 05:48:48, S: 11:15:46; E: 12:05:10, S: 13:43:24;</t>
  </si>
  <si>
    <t>E: 05:46:55, S: 11:21:31; E: 12:02:12, S: 13:47:11;</t>
  </si>
  <si>
    <t>E: 05:55:48, S: 13:44:16;</t>
  </si>
  <si>
    <t>E: 05:55:20, S: 13:45:18;</t>
  </si>
  <si>
    <t>E: 06:42:39, S: 11:15:56; E: 12:01:40, S: 14:30:40;</t>
  </si>
  <si>
    <t>E: 06:43:12, S: 11:22:11; E: 13:44:26, S: 14:33:49;</t>
  </si>
  <si>
    <t>E: 06:52:01, S: 11:16:46; E: 13:14:12, S: 14:34:28;</t>
  </si>
  <si>
    <t>E: 05:59:07, S: 12:04:15; E: 12:04:31, S: 13:46:04;</t>
  </si>
  <si>
    <t>E: 05:54:52, S: 11:17:48; E: 12:01:40, S: 13:43:38;</t>
  </si>
  <si>
    <t>E: 09:24:35, S: 11:20:22; E: 12:03:16, S: 13:43:39;</t>
  </si>
  <si>
    <t>E: 05:45:26, S: 11:03:26;</t>
  </si>
  <si>
    <t>E: 05:58:00, S: 11:16:02; E: 12:04:07, S: 13:47:25;</t>
  </si>
  <si>
    <t>E: 05:37:34, S: 11:15:28; E: 12:03:42, S: 13:46:24;</t>
  </si>
  <si>
    <t>* E: 05:48:09, S: 05:50:30; E: 05:53:40, S: 11:00:00;</t>
  </si>
  <si>
    <t>E: 06:38:46, S: 11:15:36; E: 12:12:11, S: 13:46:34;</t>
  </si>
  <si>
    <t>E: 05:53:32, S: 10:48:53;</t>
  </si>
  <si>
    <t>E: 05:55:11, S: 11:15:36; E: 11:57:24, S: 13:44:55;</t>
  </si>
  <si>
    <t>E: 05:32:08, S: 11:15:46; E: 11:56:04, S: 13:44:21;</t>
  </si>
  <si>
    <t>E: 05:56:23, S: 05:56:55; E: 05:57:05, S: 11:17:05; E: 11:57:09, S: 13:46:51;</t>
  </si>
  <si>
    <t>E: 05:43:50, S: 11:15:26; E: 12:00:29, S: 13:50:49;</t>
  </si>
  <si>
    <t>E: 05:48:41, S: 11:40:01; E: 11:58:40, S: 13:50:17;</t>
  </si>
  <si>
    <t>E: 05:48:55, S: 11:03:24;</t>
  </si>
  <si>
    <t>E: 05:50:08, S: 11:17:28; E: 12:17:59, S: 13:45:32;</t>
  </si>
  <si>
    <t>E: 05:54:21, S: 11:27:58; E: 11:59:36, S: 13:38:48; E: 13:39:45, S: 13:43:27;</t>
  </si>
  <si>
    <t>E: 05:33:01, S: 11:16:43; E: 12:00:10, S: 13:45:44;</t>
  </si>
  <si>
    <t>E: 05:39:01, S: 11:15:44; E: 12:12:59, S: 13:44:48;</t>
  </si>
  <si>
    <t>E: 05:53:55, S: 11:15:33; E: 11:16:46, S: 11:16:52; E: 11:59:30, S: 13:45:35;</t>
  </si>
  <si>
    <t>E: 05:55:40, S: 10:58:11;</t>
  </si>
  <si>
    <t>JAVIER</t>
  </si>
  <si>
    <t>54208085Y (DE BAJA)</t>
  </si>
  <si>
    <t>E: 06:42:57, S: 11:15:30; E: 12:00:38, S: 14:30:18;</t>
  </si>
  <si>
    <t>* E: 06:44:16, S: 11:55:45; E: 12:34:26, S: 12:34:27;</t>
  </si>
  <si>
    <t>* E: 06:44:00, S: 11:55:29; E: 12:31:58, S: 13:50:36;</t>
  </si>
  <si>
    <t>* E: 06:43:46, S: 11:16:13; E: 12:20:49, S: 13:57:11;</t>
  </si>
  <si>
    <t>* E: 05:57:29, S: 11:16:18; E: 11:58:11, S: 13:18:36;</t>
  </si>
  <si>
    <t>E: 05:56:42, S: 11:17:47; E: 11:57:30, S: 13:43:20;</t>
  </si>
  <si>
    <t>E: 05:56:49, S: 11:16:54; E: 11:59:18, S: 13:43:21;</t>
  </si>
  <si>
    <t>E: 05:54:58, S: 10:58:48;</t>
  </si>
  <si>
    <t>* E: 05:57:59, S: 11:15:48; E: 11:56:07, S: 13:40:51;</t>
  </si>
  <si>
    <t>E: 06:00:00, S: 11:17:56; E: 11:57:41, S: 13:47:54;</t>
  </si>
  <si>
    <t>E: 05:59:10, S: 11:16:07; E: 11:57:43, S: 13:43:20;</t>
  </si>
  <si>
    <t>E: 05:57:51, S: 09:44:31;</t>
  </si>
  <si>
    <t>* E: 05:56:43, S: 11:15:24; E: 11:55:44, S: 13:33:12;</t>
  </si>
  <si>
    <t>E: 05:59:39, S: 10:48:16;</t>
  </si>
  <si>
    <t>E: 05:58:45, S: 11:17:17; E: 11:56:58, S: 13:47:41;</t>
  </si>
  <si>
    <t>* E: 05:56:58, S: 11:00:00;</t>
  </si>
  <si>
    <t>JENNY MARILU</t>
  </si>
  <si>
    <t>MARTINEZ VILLON</t>
  </si>
  <si>
    <t>* E: 12:41:56, S: 12:41:56;</t>
  </si>
  <si>
    <t>E: 06:34:41, S: 11:15:45; E: 12:00:18, S: 14:30:26;</t>
  </si>
  <si>
    <t>E: 06:27:44, S: 11:17:56; E: 11:59:11, S: 14:31:10;</t>
  </si>
  <si>
    <t>E: 05:40:51, S: 10:59:50;</t>
  </si>
  <si>
    <t>E: 05:41:25, S: 11:21:19; E: 12:00:22, S: 13:48:01;</t>
  </si>
  <si>
    <t>E: 05:43:19, S: 11:17:50; E: 12:01:22, S: 13:45:07;</t>
  </si>
  <si>
    <t>E: 05:40:13, S: 11:16:07; E: 11:16:31, S: 11:16:32; E: 12:02:19, S: 13:45:27;</t>
  </si>
  <si>
    <t>E: 05:37:55, S: 11:15:32; E: 12:02:00, S: 13:44:07;</t>
  </si>
  <si>
    <t>E: 05:39:15, S: 10:57:50;</t>
  </si>
  <si>
    <t>JENY MAGALI</t>
  </si>
  <si>
    <t>PEÑARRETA CHACON</t>
  </si>
  <si>
    <t>X-3887397-Y</t>
  </si>
  <si>
    <t>E: 06:36:41, S: 11:15:29; E: 12:02:35, S: 14:28:13;</t>
  </si>
  <si>
    <t>E: 06:34:02, S: 11:15:25; E: 12:04:22, S: 14:27:28;</t>
  </si>
  <si>
    <t>E: 06:29:37, S: 11:16:39; E: 12:01:50, S: 14:31:33;</t>
  </si>
  <si>
    <t>* E: 06:31:50, S: 06:31:55; E: 06:46:18, S: 11:15:50; E: 12:06:55, S: 14:01:18;</t>
  </si>
  <si>
    <t>E: 05:36:13, S: 11:16:28; E: 12:00:02, S: 13:49:42;</t>
  </si>
  <si>
    <t>* E: 05:32:00, S: 11:00:00;</t>
  </si>
  <si>
    <t>E: 05:38:16, S: 11:15:26; E: 11:59:05, S: 13:46:39;</t>
  </si>
  <si>
    <t>E: 05:36:11, S: 11:16:39; E: 11:16:40, S: 11:16:41; E: 12:00:32, S: 13:48:47;</t>
  </si>
  <si>
    <t>* E: 05:34:34, S: 11:18:09; E: 11:59:35, S: 13:44:28;</t>
  </si>
  <si>
    <t>* E: 05:31:08, S: 05:31:08; E: 05:31:08, S: 09:44:59;</t>
  </si>
  <si>
    <t>E: 05:34:12, S: 09:26:25; E: 09:26:36, S: 11:15:41; E: 12:01:33, S: 13:50:18;</t>
  </si>
  <si>
    <t>E: 05:29:28, S: 10:48:18;</t>
  </si>
  <si>
    <t>E: 05:38:06, S: 11:15:31; E: 12:02:03, S: 13:45:52;</t>
  </si>
  <si>
    <t>E: 05:35:07, S: 11:16:04; E: 12:00:13, S: 13:44:50;</t>
  </si>
  <si>
    <t>E: 05:33:42, S: 11:16:13; E: 12:00:31, S: 13:44:51;</t>
  </si>
  <si>
    <t>E: 05:38:43, S: 11:16:04; E: 11:58:40, S: 13:47:46;</t>
  </si>
  <si>
    <t>E: 05:36:12, S: 11:16:06; E: 12:00:48, S: 13:45:19;</t>
  </si>
  <si>
    <t>E: 05:34:42, S: 11:03:16;</t>
  </si>
  <si>
    <t>E: 05:36:48, S: 11:16:54; E: 11:58:55, S: 13:47:09;</t>
  </si>
  <si>
    <t>E: 05:34:23, S: 11:16:41; E: 12:02:36, S: 13:44:26;</t>
  </si>
  <si>
    <t>* E: 05:31:02, S: 11:15:27; E: 12:00:58, S: 13:29:41;</t>
  </si>
  <si>
    <t>E: 05:41:11, S: 11:15:08; E: 11:59:08, S: 13:43:53;</t>
  </si>
  <si>
    <t>E: 05:37:45, S: 11:15:51; E: 12:00:14, S: 12:00:17; E: 12:00:23, S: 13:43:38;</t>
  </si>
  <si>
    <t>* E: 05:35:01, S: 11:00:00;</t>
  </si>
  <si>
    <t>JESSICA SILVANA</t>
  </si>
  <si>
    <t>PUMAQUERO AMBO</t>
  </si>
  <si>
    <t>29526079-J</t>
  </si>
  <si>
    <t>E: 06:45:02, S: 11:17:56; E: 12:00:46, S: 14:30:04;</t>
  </si>
  <si>
    <t>E: 06:47:00, S: 11:15:15; E: 12:04:38, S: 14:30:28;</t>
  </si>
  <si>
    <t>E: 06:59:53, S: 11:15:30; E: 12:01:33, S: 14:30:59;</t>
  </si>
  <si>
    <t>E: 06:00:00, S: 11:15:11; E: 11:15:12, S: 11:15:13; E: 12:04:07, S: 13:46:40;</t>
  </si>
  <si>
    <t>E: 05:56:18, S: 11:15:13; E: 11:15:59, S: 11:16:00; E: 12:01:35, S: 13:48:17;</t>
  </si>
  <si>
    <t>* E: 06:01:33, S: 11:00:00;</t>
  </si>
  <si>
    <t>E: 06:00:00, S: 11:15:29; E: 12:03:30, S: 13:48:11;</t>
  </si>
  <si>
    <t>E: 05:56:27, S: 11:14:57; E: 12:03:06, S: 13:47:09;</t>
  </si>
  <si>
    <t>E: 05:51:46, S: 11:15:16; E: 12:04:06, S: 13:45:44;</t>
  </si>
  <si>
    <t>E: 05:57:52, S: 09:46:07;</t>
  </si>
  <si>
    <t>E: 05:58:24, S: 13:50:01;</t>
  </si>
  <si>
    <t>E: 05:52:21, S: 10:50:55;</t>
  </si>
  <si>
    <t>E: 05:54:17, S: 11:16:14; E: 12:03:11, S: 13:46:02;</t>
  </si>
  <si>
    <t>* E: 05:53:25, S: 11:15:50; E: 12:03:38, S: 13:44:01;</t>
  </si>
  <si>
    <t>E: 05:54:36, S: 11:15:09; E: 12:02:08, S: 13:53:41;</t>
  </si>
  <si>
    <t>E: 05:51:50, S: 11:15:07; E: 12:02:48, S: 13:45:21;</t>
  </si>
  <si>
    <t>E: 05:54:27, S: 10:58:44;</t>
  </si>
  <si>
    <t>E: 05:50:27, S: 11:16:44; E: 12:02:43, S: 13:47:55;</t>
  </si>
  <si>
    <t>E: 05:57:10, S: 11:16:31; E: 12:00:42, S: 13:46:42;</t>
  </si>
  <si>
    <t>E: 05:51:27, S: 11:15:15; E: 12:01:50, S: 13:46:48;</t>
  </si>
  <si>
    <t>E: 05:52:10, S: 11:15:29; E: 12:01:35, S: 13:47:12;</t>
  </si>
  <si>
    <t>E: 05:56:23, S: 11:15:04; E: 12:03:49, S: 13:48:48;</t>
  </si>
  <si>
    <t>E: 05:59:15, S: 10:57:41;</t>
  </si>
  <si>
    <t>JESSICA TERESA</t>
  </si>
  <si>
    <t>MARTINEZ VILLÓN</t>
  </si>
  <si>
    <t>* E: 12:54:22, S: 12:54:22;</t>
  </si>
  <si>
    <t>E: 06:51:12, S: 11:16:07; E: 11:16:13, S: 14:30:12;</t>
  </si>
  <si>
    <t>E: 06:57:43, S: 11:20:13; E: 12:42:18, S: 14:28:23;</t>
  </si>
  <si>
    <t>* E: 06:02:45, S: 11:00:00;</t>
  </si>
  <si>
    <t>* E: 06:01:36, S: 11:16:46; E: 12:02:54, S: 13:37:57;</t>
  </si>
  <si>
    <t>E: 06:03:27, S: 11:17:58; E: 11:47:26, S: 11:47:27; E: 11:47:28, S: 11:47:29; E: 11:59:01, S: 13:45:15;</t>
  </si>
  <si>
    <t>E: 06:02:17, S: 11:17:13; E: 11:17:15, S: 11:17:16; E: 11:59:12, S: 11:59:14; E: 11:59:46, S: 13:51:18;</t>
  </si>
  <si>
    <t>E: 06:01:29, S: 11:22:15; E: 12:01:34, S: 13:44:55;</t>
  </si>
  <si>
    <t>E: 06:08:18, S: 13:48:35;</t>
  </si>
  <si>
    <t>* E: 06:02:58, S: 11:00:00;</t>
  </si>
  <si>
    <t>LENNY ARACELY</t>
  </si>
  <si>
    <t>CEDEÑO ZAMBRANO</t>
  </si>
  <si>
    <t>E: 12:47:08, S: 14:30:26;</t>
  </si>
  <si>
    <t>E: 06:22:49, S: 11:15:32; E: 12:01:41, S: 14:30:15;</t>
  </si>
  <si>
    <t>E: 06:14:29, S: 11:18:38; E: 12:01:03, S: 14:31:59;</t>
  </si>
  <si>
    <t>E: 05:47:26, S: 15:54:20;</t>
  </si>
  <si>
    <t>E: 05:52:46, S: 11:18:18; E: 12:04:26, S: 13:46:25;</t>
  </si>
  <si>
    <t>* E: 05:52:51, S: 11:16:40; E: 12:00:35, S: 13:04:23;</t>
  </si>
  <si>
    <t>E: 05:59:26, S: 09:31:43; E: 11:58:00, S: 13:45:36;</t>
  </si>
  <si>
    <t>E: 05:46:11, S: 11:15:46; E: 12:05:05, S: 13:44:09;</t>
  </si>
  <si>
    <t>E: 05:45:35, S: 11:17:27; E: 12:00:50, S: 13:44:05;</t>
  </si>
  <si>
    <t>E: 05:47:55, S: 10:58:32;</t>
  </si>
  <si>
    <t>MARIA ALEXANDRA</t>
  </si>
  <si>
    <t>MENDOZA TELEMAZA</t>
  </si>
  <si>
    <t>Y9944143S (DE BAJA)</t>
  </si>
  <si>
    <t>E: 06:45:03, S: 11:16:15; E: 12:23:57, S: 14:30:35;</t>
  </si>
  <si>
    <t>E: 06:46:34, S: 11:16:15; E: 12:01:40, S: 14:30:45;</t>
  </si>
  <si>
    <t>E: 06:46:28, S: 11:16:45; E: 12:01:22, S: 14:38:30;</t>
  </si>
  <si>
    <t>E: 06:01:49, S: 11:16:49; E: 11:58:19, S: 13:45:39;</t>
  </si>
  <si>
    <t>E: 06:01:05, S: 11:17:38; E: 13:00:37, S: 13:47:37;</t>
  </si>
  <si>
    <t>E: 05:59:01, S: 11:15:40; E: 12:07:17, S: 13:44:20;</t>
  </si>
  <si>
    <t>E: 05:58:44, S: 11:04:52;</t>
  </si>
  <si>
    <t>E: 05:58:43, S: 11:16:18; E: 11:59:26, S: 13:49:54;</t>
  </si>
  <si>
    <t>E: 05:58:52, S: 11:15:44; E: 11:59:34, S: 13:53:44;</t>
  </si>
  <si>
    <t>E: 07:38:01, S: 11:16:46; E: 12:01:37, S: 13:45:09;</t>
  </si>
  <si>
    <t>E: 05:55:36, S: 09:42:28;</t>
  </si>
  <si>
    <t>E: 05:58:37, S: 11:15:59; E: 13:38:24, S: 13:50:55;</t>
  </si>
  <si>
    <t>E: 05:59:13, S: 10:48:44;</t>
  </si>
  <si>
    <t>E: 05:58:27, S: 11:17:32; E: 12:00:38, S: 13:45:19;</t>
  </si>
  <si>
    <t>E: 05:59:02, S: 11:15:59; E: 12:02:00, S: 13:44:02;</t>
  </si>
  <si>
    <t>E: 05:57:14, S: 11:18:18; E: 11:57:07, S: 13:45:40;</t>
  </si>
  <si>
    <t>E: 05:59:41, S: 11:15:40; E: 12:16:07, S: 14:30:15;</t>
  </si>
  <si>
    <t>MARIA BALTAZARA</t>
  </si>
  <si>
    <t>MENDOZA TAPAY</t>
  </si>
  <si>
    <t>E: 06:38:22, S: 11:55:09; E: 12:49:17, S: 14:28:28;</t>
  </si>
  <si>
    <t>E: 06:46:19, S: 11:15:26; E: 12:04:31, S: 14:33:33;</t>
  </si>
  <si>
    <t>E: 06:49:37, S: 11:14:52; E: 12:45:05, S: 14:34:57;</t>
  </si>
  <si>
    <t>E: 06:47:22, S: 11:16:13; E: 13:08:29, S: 14:29:11;</t>
  </si>
  <si>
    <t>* E: 06:01:36, S: 11:15:38; E: 12:05:14, S: 13:24:57;</t>
  </si>
  <si>
    <t>* E: 06:00:00, S: 11:20:22; E: 12:21:51, S: 12:59:42;</t>
  </si>
  <si>
    <t>* E: 06:00:00, S: 06:00:00; E: 12:14:34, S: 13:47:02;</t>
  </si>
  <si>
    <t>E: 06:00:00, S: 11:03:13;</t>
  </si>
  <si>
    <t>E: 06:12:27, S: 11:15:59; E: 12:04:13, S: 13:50:16;</t>
  </si>
  <si>
    <t>E: 06:00:00, S: 11:15:39; E: 12:02:02, S: 13:47:31;</t>
  </si>
  <si>
    <t>E: 05:58:40, S: 11:15:55; E: 12:10:12, S: 13:44:29;</t>
  </si>
  <si>
    <t>E: 06:16:41, S: 09:42:27;</t>
  </si>
  <si>
    <t>E: 05:59:10, S: 11:16:45; E: 12:05:55, S: 13:50:33;</t>
  </si>
  <si>
    <t>E: 05:59:34, S: 10:48:44;</t>
  </si>
  <si>
    <t>E: 05:58:21, S: 11:17:33; E: 12:07:08, S: 13:47:54;</t>
  </si>
  <si>
    <t>E: 05:54:58, S: 11:15:25; E: 12:07:06, S: 13:46:01;</t>
  </si>
  <si>
    <t>E: 05:56:46, S: 11:17:34; E: 11:58:33, S: 13:45:08;</t>
  </si>
  <si>
    <t>E: 06:00:00, S: 11:16:03; E: 12:02:24, S: 13:45:42;</t>
  </si>
  <si>
    <t>E: 06:00:00, S: 11:17:29; E: 13:20:44, S: 13:51:12;</t>
  </si>
  <si>
    <t>E: 05:57:37, S: 11:00:00;</t>
  </si>
  <si>
    <t>E: 05:58:46, S: 11:16:37; E: 12:03:20, S: 13:50:27;</t>
  </si>
  <si>
    <t>E: 05:56:32, S: 11:17:37; E: 12:02:10, S: 13:43:41;</t>
  </si>
  <si>
    <t>E: 05:59:30, S: 11:15:18; E: 12:03:35, S: 13:46:16;</t>
  </si>
  <si>
    <t>E: 06:01:02, S: 11:15:18; E: 12:01:25, S: 13:45:01;</t>
  </si>
  <si>
    <t>E: 05:58:49, S: 11:15:15; E: 12:01:28, S: 13:46:18;</t>
  </si>
  <si>
    <t>E: 05:58:50, S: 10:57:35;</t>
  </si>
  <si>
    <t>MARIA CATALINA</t>
  </si>
  <si>
    <t>PALA TENEMAZA</t>
  </si>
  <si>
    <t>E: 14:34:03, S: 14:34:07;</t>
  </si>
  <si>
    <t>E: 06:49:24, S: 11:16:48; E: 12:02:49, S: 14:31:57;</t>
  </si>
  <si>
    <t>E: 05:57:03, S: 10:59:34;</t>
  </si>
  <si>
    <t>E: 05:59:37, S: 11:19:12; E: 12:02:18, S: 13:48:10;</t>
  </si>
  <si>
    <t>E: 06:00:00, S: 11:15:55; E: 11:59:09, S: 13:52:01;</t>
  </si>
  <si>
    <t>E: 06:00:00, S: 11:17:34; E: 11:59:56, S: 13:47:02;</t>
  </si>
  <si>
    <t>E: 05:58:25, S: 11:16:53; E: 12:06:43, S: 13:47:09;</t>
  </si>
  <si>
    <t>E: 05:58:29, S: 11:22:07; E: 12:03:12, S: 13:47:02;</t>
  </si>
  <si>
    <t>E: 05:59:29, S: 11:00:00;</t>
  </si>
  <si>
    <t>MARIA DOLORES</t>
  </si>
  <si>
    <t xml:space="preserve">MUÑOZ MUÑOZ </t>
  </si>
  <si>
    <t>48775540-S</t>
  </si>
  <si>
    <t>E: 06:45:11, S: 11:15:10; E: 11:59:51, S: 14:33:32;</t>
  </si>
  <si>
    <t>E: 06:46:13, S: 11:15:47; E: 11:59:53, S: 14:29:38;</t>
  </si>
  <si>
    <t>E: 06:00:00, S: 11:15:13; E: 11:59:30, S: 13:45:41;</t>
  </si>
  <si>
    <t>E: 06:00:00, S: 11:15:39; E: 12:00:55, S: 13:43:44;</t>
  </si>
  <si>
    <t>* E: 06:01:46, S: 11:00:00;</t>
  </si>
  <si>
    <t>E: 06:25:52, S: 11:15:28; E: 11:59:11, S: 13:49:24;</t>
  </si>
  <si>
    <t>E: 05:54:00, S: 11:16:36; E: 12:00:49, S: 13:48:52;</t>
  </si>
  <si>
    <t>E: 06:00:00, S: 11:15:54; E: 12:02:14, S: 13:44:58;</t>
  </si>
  <si>
    <t>E: 05:58:57, S: 09:42:41;</t>
  </si>
  <si>
    <t>E: 05:58:58, S: 11:15:24; E: 12:00:45, S: 13:50:22;</t>
  </si>
  <si>
    <t>E: 06:01:29, S: 10:48:20;</t>
  </si>
  <si>
    <t>E: 06:00:00, S: 11:15:31; E: 12:00:47, S: 13:47:09;</t>
  </si>
  <si>
    <t>E: 06:02:02, S: 11:16:09; E: 11:58:35, S: 13:43:53;</t>
  </si>
  <si>
    <t>E: 06:01:21, S: 11:21:19;</t>
  </si>
  <si>
    <t>MARIA ELVIRA</t>
  </si>
  <si>
    <t>SAQUISILLI SAQUISILLI</t>
  </si>
  <si>
    <t>E: 12:48:00, S: 14:32:36;</t>
  </si>
  <si>
    <t>E: 06:34:54, S: 11:19:05; E: 11:56:35, S: 14:30:19;</t>
  </si>
  <si>
    <t>E: 06:33:20, S: 11:17:40; E: 11:57:43, S: 14:31:36;</t>
  </si>
  <si>
    <t>E: 05:50:37, S: 10:59:10;</t>
  </si>
  <si>
    <t>E: 05:51:23, S: 11:19:52; E: 11:55:30, S: 13:46:34;</t>
  </si>
  <si>
    <t>E: 05:50:00, S: 11:19:30; E: 11:56:18, S: 13:43:44;</t>
  </si>
  <si>
    <t>E: 06:00:00, S: 11:16:21; E: 11:57:58, S: 13:47:14;</t>
  </si>
  <si>
    <t>E: 05:52:22, S: 11:18:53; E: 11:57:38, S: 13:43:54;</t>
  </si>
  <si>
    <t>E: 05:55:08, S: 11:16:55; E: 11:55:24, S: 13:43:34;</t>
  </si>
  <si>
    <t>E: 05:56:24, S: 10:58:15;</t>
  </si>
  <si>
    <t>MARIA ERCELINDA</t>
  </si>
  <si>
    <t>TOAQUIZA CHUGCHILAN</t>
  </si>
  <si>
    <t>E: 13:56:15, S: 13:56:20;</t>
  </si>
  <si>
    <t>E: 05:50:19, S: 11:16:42; E: 12:06:26, S: 13:46:23;</t>
  </si>
  <si>
    <t>E: 05:51:32, S: 11:20:25; E: 11:21:06, S: 11:21:07; E: 11:21:16, S: 11:21:17; E: 12:02:18, S: 13:47:05;</t>
  </si>
  <si>
    <t>MARIA ESCOLASTICA</t>
  </si>
  <si>
    <t>DAQUILEMA AUCACAMA</t>
  </si>
  <si>
    <t>x6462318P</t>
  </si>
  <si>
    <t>E: 06:41:57, S: 14:32:57;</t>
  </si>
  <si>
    <t>E: 06:41:20, S: 11:15:16; E: 12:03:30, S: 14:28:34;</t>
  </si>
  <si>
    <t>E: 06:40:53, S: 11:17:55; E: 11:58:05, S: 14:31:47;</t>
  </si>
  <si>
    <t>E: 06:40:34, S: 06:43:05; E: 06:43:15, S: 11:15:42; E: 11:56:06, S: 14:28:49;</t>
  </si>
  <si>
    <t>E: 06:05:01, S: 11:16:06; E: 12:07:50, S: 13:42:26;</t>
  </si>
  <si>
    <t>E: 06:07:35, S: 11:15:55; E: 11:16:37, S: 11:17:07; E: 11:57:25, S: 13:43:28;</t>
  </si>
  <si>
    <t>E: 05:56:42, S: 11:16:46; E: 12:01:20, S: 13:44:03;</t>
  </si>
  <si>
    <t>E: 05:56:55, S: 11:00:00;</t>
  </si>
  <si>
    <t>E: 05:57:21, S: 11:17:18; E: 12:08:47, S: 13:46:48;</t>
  </si>
  <si>
    <t>E: 06:00:00, S: 11:15:55; E: 12:01:38, S: 13:45:35;</t>
  </si>
  <si>
    <t>E: 06:00:00, S: 11:19:13; E: 11:57:26, S: 13:44:10;</t>
  </si>
  <si>
    <t>E: 05:58:16, S: 09:49:07;</t>
  </si>
  <si>
    <t>E: 05:59:25, S: 11:16:45; E: 12:03:20, S: 13:47:09;</t>
  </si>
  <si>
    <t>E: 05:57:30, S: 10:48:22;</t>
  </si>
  <si>
    <t>E: 06:00:00, S: 11:17:43; E: 12:07:37, S: 13:44:47;</t>
  </si>
  <si>
    <t>E: 05:57:23, S: 11:15:51; E: 12:03:16, S: 13:44:59;</t>
  </si>
  <si>
    <t>E: 05:56:52, S: 11:17:53; E: 11:58:51, S: 13:44:12;</t>
  </si>
  <si>
    <t>E: 05:59:03, S: 11:16:01; E: 12:02:24, S: 13:53:26;</t>
  </si>
  <si>
    <t>E: 05:58:01, S: 11:16:51; E: 12:02:02, S: 13:42:15;</t>
  </si>
  <si>
    <t>E: 05:55:57, S: 05:58:04; E: 05:58:20, S: 10:55:23;</t>
  </si>
  <si>
    <t>E: 05:55:01, S: 11:16:47; E: 12:39:35, S: 13:47:01;</t>
  </si>
  <si>
    <t>E: 06:01:09, S: 11:19:43; E: 11:57:37, S: 13:46:32;</t>
  </si>
  <si>
    <t>E: 05:58:00, S: 11:16:35; E: 12:02:41, S: 13:46:46;</t>
  </si>
  <si>
    <t>E: 05:57:25, S: 11:16:34; E: 12:03:41, S: 13:44:25;</t>
  </si>
  <si>
    <t>E: 05:58:27, S: 11:19:06; E: 11:59:42, S: 13:43:17;</t>
  </si>
  <si>
    <t>E: 05:58:53, S: 10:57:36;</t>
  </si>
  <si>
    <t>MARIA GEORGINA</t>
  </si>
  <si>
    <t>MENDOZA MENDOZA</t>
  </si>
  <si>
    <t>E: 08:48:05, S: 11:46:06; E: 12:02:29, S: 13:46:29;</t>
  </si>
  <si>
    <t>E: 06:01:46, S: 09:44:45;</t>
  </si>
  <si>
    <t>E: 06:00:00, S: 11:16:31; E: 12:00:33, S: 13:48:11;</t>
  </si>
  <si>
    <t>* E: 06:01:37, S: 11:00:00;</t>
  </si>
  <si>
    <t>E: 06:01:10, S: 11:20:07; E: 12:29:17, S: 13:45:35;</t>
  </si>
  <si>
    <t>E: 05:53:55, S: 11:16:14; E: 12:00:13, S: 13:43:58;</t>
  </si>
  <si>
    <t>E: 05:54:02, S: 11:15:39; E: 12:00:10, S: 13:46:00;</t>
  </si>
  <si>
    <t>E: 05:54:14, S: 11:16:26; E: 12:00:32, S: 13:53:14;</t>
  </si>
  <si>
    <t>E: 05:52:39, S: 11:20:02; E: 13:31:38, S: 13:45:19;</t>
  </si>
  <si>
    <t>E: 05:54:31, S: 10:59:43;</t>
  </si>
  <si>
    <t>E: 05:56:35, S: 13:46:43;</t>
  </si>
  <si>
    <t>E: 05:54:39, S: 11:19:10; E: 11:58:14, S: 13:43:26;</t>
  </si>
  <si>
    <t>E: 05:52:30, S: 11:15:07; E: 12:03:23, S: 13:46:37;</t>
  </si>
  <si>
    <t>E: 05:53:06, S: 11:16:29; E: 11:57:42, S: 13:45:59;</t>
  </si>
  <si>
    <t>E: 05:56:44, S: 11:19:34; E: 12:03:11, S: 13:43:24;</t>
  </si>
  <si>
    <t>E: 06:02:36, S: 10:58:49;</t>
  </si>
  <si>
    <t>MARIA MANUELA</t>
  </si>
  <si>
    <t>VACACELA FERNANDEZ</t>
  </si>
  <si>
    <t>E: 06:41:59, S: 11:59:22; E: 11:59:52, S: 14:31:26;</t>
  </si>
  <si>
    <t>E: 06:41:58, S: 11:18:32; E: 11:57:33, S: 14:28:04;</t>
  </si>
  <si>
    <t>E: 06:44:35, S: 11:18:14; E: 11:57:12, S: 14:31:19;</t>
  </si>
  <si>
    <t>E: 06:44:07, S: 11:16:15; E: 11:56:59, S: 14:28:37;</t>
  </si>
  <si>
    <t>E: 05:59:29, S: 11:17:41; E: 11:57:26, S: 13:47:42;</t>
  </si>
  <si>
    <t>E: 05:55:58, S: 11:16:28; E: 11:57:30, S: 13:52:41;</t>
  </si>
  <si>
    <t>E: 05:55:20, S: 11:16:21; E: 11:57:28, S: 13:48:49;</t>
  </si>
  <si>
    <t>E: 05:57:56, S: 11:01:51;</t>
  </si>
  <si>
    <t>E: 05:58:29, S: 11:21:36; E: 11:56:49, S: 13:47:15;</t>
  </si>
  <si>
    <t>E: 05:57:03, S: 11:16:26; E: 11:58:08, S: 13:46:31;</t>
  </si>
  <si>
    <t>E: 05:56:49, S: 11:18:01; E: 12:00:04, S: 13:45:28;</t>
  </si>
  <si>
    <t>E: 05:56:49, S: 09:47:20;</t>
  </si>
  <si>
    <t>E: 05:55:08, S: 11:18:26; E: 12:03:40, S: 13:47:11;</t>
  </si>
  <si>
    <t>E: 05:57:29, S: 10:50:04;</t>
  </si>
  <si>
    <t>E: 05:57:11, S: 11:16:56; E: 11:58:21, S: 13:47:53;</t>
  </si>
  <si>
    <t>E: 05:56:05, S: 11:22:50; E: 12:31:15, S: 13:44:08;</t>
  </si>
  <si>
    <t>E: 05:56:53, S: 11:16:14; E: 12:01:10, S: 13:45:34;</t>
  </si>
  <si>
    <t>E: 05:56:07, S: 11:16:06; E: 11:59:05, S: 13:47:16;</t>
  </si>
  <si>
    <t>E: 05:53:39, S: 11:16:51; E: 12:02:10, S: 13:42:19;</t>
  </si>
  <si>
    <t>E: 08:24:32, S: 11:00:00;</t>
  </si>
  <si>
    <t>E: 05:55:13, S: 11:18:45; E: 12:02:53, S: 13:50:51;</t>
  </si>
  <si>
    <t>E: 05:55:57, S: 11:49:19; E: 12:18:06, S: 13:47:03;</t>
  </si>
  <si>
    <t>E: 05:55:35, S: 11:16:38; E: 11:59:38, S: 13:45:52;</t>
  </si>
  <si>
    <t>E: 05:57:22, S: 11:17:07; E: 12:00:19, S: 13:44:25;</t>
  </si>
  <si>
    <t>E: 05:56:44, S: 11:40:22; E: 12:04:25, S: 13:43:28;</t>
  </si>
  <si>
    <t>E: 05:56:43, S: 10:56:52;</t>
  </si>
  <si>
    <t>MARIA MARTINA</t>
  </si>
  <si>
    <t>MENDOZA TENEMAZA</t>
  </si>
  <si>
    <t>* E: 06:41:45, S: 11:16:14; E: 12:02:33, S: 14:28:07;</t>
  </si>
  <si>
    <t>E: 06:40:08, S: 07:24:08; E: 07:32:17, S: 11:15:37; E: 12:01:22, S: 14:33:01;</t>
  </si>
  <si>
    <t>E: 06:42:26, S: 11:33:04; E: 12:01:42, S: 14:42:25;</t>
  </si>
  <si>
    <t>E: 07:32:55, S: 11:15:51; E: 12:05:00, S: 12:05:01; E: 13:10:56, S: 14:38:12;</t>
  </si>
  <si>
    <t>E: 06:38:23, S: 11:16:33; E: 12:02:08, S: 14:00:41;</t>
  </si>
  <si>
    <t>E: 06:16:21, S: 11:16:13; E: 12:01:14, S: 13:55:52;</t>
  </si>
  <si>
    <t>E: 09:56:01, S: 11:08:18;</t>
  </si>
  <si>
    <t>E: 06:00:00, S: 11:16:16; E: 12:01:42, S: 13:49:09;</t>
  </si>
  <si>
    <t>E: 05:57:31, S: 11:16:55; E: 12:01:16, S: 13:50:18;</t>
  </si>
  <si>
    <t>E: 05:59:32, S: 11:16:43; E: 12:01:28, S: 13:48:25;</t>
  </si>
  <si>
    <t>E: 06:06:35, S: 09:55:00;</t>
  </si>
  <si>
    <t>E: 05:58:42, S: 11:16:51; E: 12:03:23, S: 13:50:38;</t>
  </si>
  <si>
    <t>E: 05:57:52, S: 10:51:27;</t>
  </si>
  <si>
    <t>E: 06:08:29, S: 11:17:32; E: 12:06:17, S: 13:48:11;</t>
  </si>
  <si>
    <t>E: 05:55:54, S: 11:16:06; E: 12:02:21, S: 13:47:22;</t>
  </si>
  <si>
    <t>E: 05:58:44, S: 11:15:46; E: 12:01:13, S: 13:45:17;</t>
  </si>
  <si>
    <t>E: 05:57:56, S: 11:16:40; E: 12:24:24, S: 13:49:17;</t>
  </si>
  <si>
    <t>E: 05:59:09, S: 11:16:26; E: 12:00:11, S: 13:42:20;</t>
  </si>
  <si>
    <t>E: 05:57:14, S: 10:59:27;</t>
  </si>
  <si>
    <t>E: 05:57:18, S: 11:16:50; E: 12:14:00, S: 13:46:34;</t>
  </si>
  <si>
    <t>E: 05:57:41, S: 11:17:50; E: 12:48:16, S: 13:43:20;</t>
  </si>
  <si>
    <t>E: 05:58:36, S: 11:15:42; E: 12:03:01, S: 13:47:22;</t>
  </si>
  <si>
    <t>E: 06:01:36, S: 11:15:38; E: 13:30:32, S: 13:43:43;</t>
  </si>
  <si>
    <t>* E: 05:59:17, S: 11:16:44; E: 12:04:14, S: 13:43:43;</t>
  </si>
  <si>
    <t>MARIA TRANSITO</t>
  </si>
  <si>
    <t>ILLAPA CORO</t>
  </si>
  <si>
    <t>E: 06:40:02, S: 11:15:52; E: 11:58:05, S: 14:31:05;</t>
  </si>
  <si>
    <t>E: 06:42:43, S: 11:15:24; E: 12:02:20, S: 14:29:00;</t>
  </si>
  <si>
    <t>E: 06:45:37, S: 11:16:00; E: 11:56:14, S: 14:31:02;</t>
  </si>
  <si>
    <t>E: 06:48:47, S: 11:15:48; E: 12:00:48, S: 14:29:49;</t>
  </si>
  <si>
    <t>E: 05:59:56, S: 11:16:07; E: 12:00:02, S: 13:43:15;</t>
  </si>
  <si>
    <t>E: 06:01:40, S: 11:16:00; E: 11:53:00, S: 13:45:50;</t>
  </si>
  <si>
    <t>E: 06:00:00, S: 11:16:33; E: 11:59:07, S: 13:44:09;</t>
  </si>
  <si>
    <t>E: 06:25:25, S: 11:15:42; E: 11:58:14, S: 13:49:42;</t>
  </si>
  <si>
    <t>E: 06:00:00, S: 11:15:27; E: 11:58:08, S: 13:51:20;</t>
  </si>
  <si>
    <t>E: 05:57:44, S: 11:16:50; E: 12:01:21, S: 13:45:11;</t>
  </si>
  <si>
    <t>E: 05:56:04, S: 09:46:36;</t>
  </si>
  <si>
    <t>E: 05:59:39, S: 11:15:47; E: 12:03:33, S: 13:46:37;</t>
  </si>
  <si>
    <t>E: 05:59:38, S: 11:15:38; E: 11:58:51, S: 13:54:52;</t>
  </si>
  <si>
    <t>E: 05:57:58, S: 11:16:24; E: 11:57:58, S: 13:45:53;</t>
  </si>
  <si>
    <t>E: 06:00:00, S: 11:17:35; E: 12:01:45, S: 13:54:57;</t>
  </si>
  <si>
    <t>E: 06:02:21, S: 11:16:20; E: 11:59:41, S: 13:48:17;</t>
  </si>
  <si>
    <t>E: 05:59:07, S: 11:01:05;</t>
  </si>
  <si>
    <t>E: 05:57:10, S: 11:15:30; E: 12:02:52, S: 13:47:08;</t>
  </si>
  <si>
    <t>E: 06:00:00, S: 11:17:46; E: 12:00:19, S: 13:46:30;</t>
  </si>
  <si>
    <t>E: 05:58:23, S: 11:15:46; E: 11:16:00, S: 11:16:01; E: 12:00:08, S: 13:46:13;</t>
  </si>
  <si>
    <t>E: 05:56:44, S: 11:15:48; E: 11:58:42, S: 13:45:37;</t>
  </si>
  <si>
    <t>E: 05:58:42, S: 11:15:22; E: 12:11:49, S: 13:44:23;</t>
  </si>
  <si>
    <t>E: 06:00:00, S: 11:00:00;</t>
  </si>
  <si>
    <t>MARIO</t>
  </si>
  <si>
    <t>HEREDIA ALCALA</t>
  </si>
  <si>
    <t>77040523E (DE BAJA)</t>
  </si>
  <si>
    <t>E: 06:45:35, S: 11:16:22; E: 12:00:35, S: 14:30:15;</t>
  </si>
  <si>
    <t>E: 06:43:58, S: 11:16:27; E: 12:00:29, S: 14:31:14;</t>
  </si>
  <si>
    <t>E: 06:44:14, S: 11:19:40;</t>
  </si>
  <si>
    <t>E: 06:44:23, S: 11:15:55; E: 11:58:25, S: 14:32:04;</t>
  </si>
  <si>
    <t>E: 06:00:00, S: 11:16:05; E: 12:13:47, S: 13:45:36;</t>
  </si>
  <si>
    <t>E: 05:56:34, S: 11:16:14; E: 12:01:07, S: 13:43:26;</t>
  </si>
  <si>
    <t>E: 05:57:29, S: 11:15:26; E: 11:59:45, S: 13:43:22;</t>
  </si>
  <si>
    <t>E: 06:01:50, S: 11:30:15;</t>
  </si>
  <si>
    <t>E: 06:03:47, S: 11:18:15; E: 12:02:38, S: 14:15:31;</t>
  </si>
  <si>
    <t>E: 06:02:48, S: 14:21:09;</t>
  </si>
  <si>
    <t>E: 06:03:06, S: 11:15:06; E: 12:02:35, S: 15:03:13;</t>
  </si>
  <si>
    <t>E: 06:01:43, S: 16:37:00;</t>
  </si>
  <si>
    <t>E: 05:58:34, S: 11:16:27; E: 12:01:47, S: 12:01:48; E: 12:01:53, S: 14:20:40;</t>
  </si>
  <si>
    <t>E: 06:09:05, S: 11:31:24;</t>
  </si>
  <si>
    <t>E: 11:21:27, S: 14:15:16;</t>
  </si>
  <si>
    <t>* E: 06:02:57, S: 11:00:00;</t>
  </si>
  <si>
    <t>ELMOUSSAOUI</t>
  </si>
  <si>
    <t>E: 06:38:57, S: 11:15:51; E: 12:01:46, S: 14:27:58;</t>
  </si>
  <si>
    <t>E: 06:42:59, S: 11:15:48; E: 12:04:26, S: 14:29:18;</t>
  </si>
  <si>
    <t>E: 06:40:34, S: 11:17:17; E: 12:00:41, S: 14:31:20;</t>
  </si>
  <si>
    <t>MIRIAN ROSANA</t>
  </si>
  <si>
    <t>ZHININ MINCHALA</t>
  </si>
  <si>
    <t>E: 06:37:59, S: 11:15:27; E: 12:00:36, S: 14:27:35;</t>
  </si>
  <si>
    <t>E: 06:38:14, S: 11:15:27; E: 12:00:58, S: 14:29:28;</t>
  </si>
  <si>
    <t>E: 06:37:12, S: 11:15:51; E: 12:05:38, S: 14:30:21;</t>
  </si>
  <si>
    <t>E: 06:37:31, S: 11:16:37; E: 12:01:21, S: 14:28:16;</t>
  </si>
  <si>
    <t>E: 05:56:28, S: 11:15:44; E: 12:02:39, S: 13:44:35;</t>
  </si>
  <si>
    <t>E: 05:49:43, S: 11:16:20; E: 12:02:50, S: 13:42:09;</t>
  </si>
  <si>
    <t>E: 05:56:17, S: 11:01:32;</t>
  </si>
  <si>
    <t>* E: 05:55:28, S: 11:17:36; E: 12:03:59, S: 13:42:22;</t>
  </si>
  <si>
    <t>E: 05:53:34, S: 11:16:36; E: 11:59:20, S: 13:45:13;</t>
  </si>
  <si>
    <t>E: 05:54:34, S: 11:15:33; E: 12:02:18, S: 13:43:34;</t>
  </si>
  <si>
    <t>E: 05:51:52, S: 09:43:00;</t>
  </si>
  <si>
    <t>E: 05:54:46, S: 11:15:19; E: 12:00:37, S: 13:46:54;</t>
  </si>
  <si>
    <t>E: 05:52:11, S: 10:54:13;</t>
  </si>
  <si>
    <t>E: 05:56:29, S: 11:19:13; E: 12:00:35, S: 13:44:50;</t>
  </si>
  <si>
    <t>E: 05:55:12, S: 11:15:15; E: 12:02:32, S: 13:43:56;</t>
  </si>
  <si>
    <t>E: 05:54:11, S: 11:15:50; E: 12:01:27, S: 13:45:21;</t>
  </si>
  <si>
    <t>E: 05:54:04, S: 11:19:38; E: 12:00:34, S: 13:45:34;</t>
  </si>
  <si>
    <t>E: 05:54:41, S: 11:16:46; E: 12:02:47, S: 13:43:10;</t>
  </si>
  <si>
    <t>E: 05:53:32, S: 11:03:11;</t>
  </si>
  <si>
    <t>E: 05:54:09, S: 11:15:35; E: 12:00:48, S: 13:45:25;</t>
  </si>
  <si>
    <t>E: 05:53:47, S: 11:15:44; E: 11:59:12, S: 13:43:18;</t>
  </si>
  <si>
    <t>E: 05:54:40, S: 05:55:05; E: 05:55:49, S: 11:15:07; E: 12:01:47, S: 13:45:24;</t>
  </si>
  <si>
    <t>* E: 05:54:26, S: 11:15:32; E: 12:01:45, S: 13:34:13;</t>
  </si>
  <si>
    <t>* E: 05:55:41, S: 05:55:41; E: 12:03:37, S: 13:43:17;</t>
  </si>
  <si>
    <t>E: 05:54:52, S: 11:02:58;</t>
  </si>
  <si>
    <t xml:space="preserve">SANTILLANA MONTESDEOCA </t>
  </si>
  <si>
    <t>48796665-A</t>
  </si>
  <si>
    <t>E: 06:31:32, S: 11:15:24;</t>
  </si>
  <si>
    <t>E: 06:33:52, S: 11:15:18; E: 11:56:04, S: 14:27:29;</t>
  </si>
  <si>
    <t>E: 06:36:45, S: 11:48:23; E: 12:15:37, S: 14:30:55;</t>
  </si>
  <si>
    <t>E: 06:36:14, S: 11:15:47; E: 11:59:20, S: 14:28:45;</t>
  </si>
  <si>
    <t>E: 05:55:41, S: 11:15:42; E: 11:57:02, S: 13:46:08;</t>
  </si>
  <si>
    <t>E: 05:56:35, S: 11:16:41; E: 12:18:15, S: 13:43:55;</t>
  </si>
  <si>
    <t>E: 05:55:16, S: 13:43:21;</t>
  </si>
  <si>
    <t>* E: 05:57:39, S: 11:00:00;</t>
  </si>
  <si>
    <t>E: 05:57:22, S: 13:49:52;</t>
  </si>
  <si>
    <t>* E: 05:56:47, S: 11:15:58; E: 12:03:03, S: 12:03:04;</t>
  </si>
  <si>
    <t>E: 05:57:15, S: 11:15:55;</t>
  </si>
  <si>
    <t>E: 05:55:50, S: 09:46:11;</t>
  </si>
  <si>
    <t>* E: 05:53:11, S: 11:15:32; E: 12:01:40, S: 12:01:59;</t>
  </si>
  <si>
    <t>* E: 05:54:48, S: 11:00:00;</t>
  </si>
  <si>
    <t>E: 05:50:09, S: 11:17:55; E: 12:05:20, S: 13:44:59;</t>
  </si>
  <si>
    <t>E: 05:52:32, S: 05:52:41; E: 05:52:49, S: 13:44:47;</t>
  </si>
  <si>
    <t>E: 05:51:33, S: 11:15:31; E: 13:00:50, S: 14:29:55;</t>
  </si>
  <si>
    <t>E: 05:52:47, S: 14:29:43;</t>
  </si>
  <si>
    <t>* E: 05:53:31, S: 11:21:10; E: 11:53:03, S: 11:53:04;</t>
  </si>
  <si>
    <t>E: 05:53:32, S: 11:16:53; E: 11:46:15, S: 13:43:35;</t>
  </si>
  <si>
    <t>E: 05:50:36, S: 11:16:10; E: 12:01:56, S: 13:45:49;</t>
  </si>
  <si>
    <t>E: 05:51:52, S: 11:16:05; E: 11:57:43, S: 13:44:10;</t>
  </si>
  <si>
    <t>E: 05:50:03, S: 11:15:29; E: 11:57:46, S: 13:43:20;</t>
  </si>
  <si>
    <t>E: 05:49:17, S: 10:57:30;</t>
  </si>
  <si>
    <t>NEIVA KATALINA</t>
  </si>
  <si>
    <t>FIALLOS PARRALES</t>
  </si>
  <si>
    <t>X-6792357-C</t>
  </si>
  <si>
    <t>E: 06:43:01, S: 11:17:24; E: 12:02:38, S: 14:30:02;</t>
  </si>
  <si>
    <t>E: 06:44:36, S: 11:15:28; E: 12:07:33, S: 14:36:23;</t>
  </si>
  <si>
    <t>E: 06:43:15, S: 11:15:51; E: 12:01:47, S: 14:30:29;</t>
  </si>
  <si>
    <t>E: 06:45:27, S: 11:15:42; E: 12:02:11, S: 14:30:06;</t>
  </si>
  <si>
    <t>E: 06:00:00, S: 11:16:22; E: 12:01:23, S: 13:47:01;</t>
  </si>
  <si>
    <t>E: 06:01:50, S: 11:15:29; E: 12:04:57, S: 13:44:00;</t>
  </si>
  <si>
    <t>E: 05:59:18, S: 11:16:17; E: 12:14:18, S: 13:43:22;</t>
  </si>
  <si>
    <t>E: 05:58:19, S: 11:02:54;</t>
  </si>
  <si>
    <t>E: 05:59:24, S: 11:15:58; E: 12:00:56, S: 13:45:28;</t>
  </si>
  <si>
    <t>E: 05:59:53, S: 11:15:19; E: 12:02:40, S: 13:46:46;</t>
  </si>
  <si>
    <t>E: 05:59:10, S: 11:15:36; E: 12:01:34, S: 13:46:46;</t>
  </si>
  <si>
    <t>E: 06:02:30, S: 09:48:00;</t>
  </si>
  <si>
    <t>E: 05:59:04, S: 11:15:58; E: 12:05:04, S: 13:45:19;</t>
  </si>
  <si>
    <t>E: 05:59:52, S: 10:48:22;</t>
  </si>
  <si>
    <t>E: 05:59:59, S: 06:00:04; E: 12:02:29, S: 13:49:16;</t>
  </si>
  <si>
    <t>E: 06:00:00, S: 11:16:11; E: 12:01:35, S: 13:43:54;</t>
  </si>
  <si>
    <t>E: 05:57:53, S: 11:15:12; E: 12:00:04, S: 13:44:39;</t>
  </si>
  <si>
    <t>E: 06:00:00, S: 11:15:18; E: 12:01:58, S: 13:45:30;</t>
  </si>
  <si>
    <t>E: 06:03:24, S: 11:01:01;</t>
  </si>
  <si>
    <t>E: 05:57:38, S: 11:15:52; E: 12:02:05, S: 13:46:36;</t>
  </si>
  <si>
    <t>E: 06:00:00, S: 11:15:28; E: 12:01:34, S: 13:43:21;</t>
  </si>
  <si>
    <t>E: 05:59:16, S: 11:15:19; E: 12:02:18, S: 13:44:11;</t>
  </si>
  <si>
    <t>E: 05:59:50, S: 11:15:11; E: 12:01:36, S: 13:44:03;</t>
  </si>
  <si>
    <t>E: 05:59:42, S: 10:59:39;</t>
  </si>
  <si>
    <t xml:space="preserve">NOELIA </t>
  </si>
  <si>
    <t>ROMERO VEGARA</t>
  </si>
  <si>
    <t>* E: 12:37:21, S: 12:37:21;</t>
  </si>
  <si>
    <t>E: 07:01:01, S: 11:15:37; E: 11:56:19, S: 14:26:12;</t>
  </si>
  <si>
    <t>* E: 06:30:52, S: 11:15:09; E: 11:59:12, S: 11:59:13;</t>
  </si>
  <si>
    <t>E: 05:40:12, S: 10:56:40;</t>
  </si>
  <si>
    <t>E: 06:17:32, S: 11:21:32; E: 12:01:43, S: 13:45:15;</t>
  </si>
  <si>
    <t>E: 05:42:40, S: 11:15:33; E: 11:57:54, S: 13:43:25;</t>
  </si>
  <si>
    <t>E: 05:44:05, S: 11:15:12; E: 11:57:52, S: 13:45:26;</t>
  </si>
  <si>
    <t>E: 05:41:11, S: 07:57:11; E: 09:01:54, S: 11:15:37; E: 12:00:32, S: 13:43:35;</t>
  </si>
  <si>
    <t>E: 05:38:32, S: 11:15:29; E: 11:59:18, S: 13:43:51;</t>
  </si>
  <si>
    <t>* E: 05:40:47, S: 11:00:00;</t>
  </si>
  <si>
    <t>NORMA JULEYSI</t>
  </si>
  <si>
    <t>QUEZADA FERNANDEZ</t>
  </si>
  <si>
    <t>E: 06:36:42, S: 11:17:02; E: 12:04:44, S: 14:32:00;</t>
  </si>
  <si>
    <t>E: 06:37:24, S: 11:18:54; E: 12:00:37, S: 14:31:48;</t>
  </si>
  <si>
    <t>E: 06:40:57, S: 11:15:59; E: 13:14:32, S: 14:31:02;</t>
  </si>
  <si>
    <t>E: 06:37:21, S: 11:16:07; E: 12:00:12, S: 14:28:24;</t>
  </si>
  <si>
    <t>E: 05:50:30, S: 11:15:47; E: 12:02:09, S: 13:45:51;</t>
  </si>
  <si>
    <t>E: 05:54:04, S: 11:16:01; E: 12:01:25, S: 13:44:35;</t>
  </si>
  <si>
    <t>E: 05:58:07, S: 11:16:32; E: 12:02:47, S: 13:43:32;</t>
  </si>
  <si>
    <t>E: 05:49:21, S: 11:00:00;</t>
  </si>
  <si>
    <t>E: 05:52:07, S: 11:15:48; E: 12:02:07, S: 13:46:44;</t>
  </si>
  <si>
    <t>E: 05:51:17, S: 11:15:36; E: 11:59:57, S: 13:46:30;</t>
  </si>
  <si>
    <t>E: 05:55:14, S: 11:15:53; E: 12:03:42, S: 13:44:08;</t>
  </si>
  <si>
    <t>E: 05:50:42, S: 09:41:53;</t>
  </si>
  <si>
    <t>E: 05:57:56, S: 11:16:22; E: 12:01:00, S: 13:47:51;</t>
  </si>
  <si>
    <t>E: 05:53:57, S: 10:51:23;</t>
  </si>
  <si>
    <t>E: 05:49:12, S: 11:19:18; E: 12:05:41, S: 13:47:12;</t>
  </si>
  <si>
    <t>E: 05:58:09, S: 11:16:05; E: 12:33:03, S: 13:46:52;</t>
  </si>
  <si>
    <t>E: 05:51:22, S: 13:46:02;</t>
  </si>
  <si>
    <t>E: 05:59:35, S: 11:16:27; E: 12:00:59, S: 13:48:32;</t>
  </si>
  <si>
    <t>E: 05:53:40, S: 11:17:25; E: 11:58:14, S: 13:42:35;</t>
  </si>
  <si>
    <t>E: 05:52:33, S: 10:58:23;</t>
  </si>
  <si>
    <t>E: 05:56:35, S: 11:17:19; E: 12:00:39, S: 13:45:46;</t>
  </si>
  <si>
    <t>E: 05:48:43, S: 11:18:04; E: 12:02:07, S: 13:43:32;</t>
  </si>
  <si>
    <t>E: 05:48:36, S: 11:15:35; E: 12:01:16, S: 13:46:21;</t>
  </si>
  <si>
    <t>E: 05:52:28, S: 11:15:14; E: 12:00:34, S: 13:46:03;</t>
  </si>
  <si>
    <t>E: 05:54:38, S: 11:15:56; E: 12:02:45, S: 13:43:34;</t>
  </si>
  <si>
    <t>E: 06:00:00, S: 10:57:21;</t>
  </si>
  <si>
    <t>QUIROS HIGUERAS</t>
  </si>
  <si>
    <t>E: 08:48:52, S: 08:53:25; E: 08:53:32, S: 15:33:12;</t>
  </si>
  <si>
    <t>* E: 05:48:32, S: 11:00:00;</t>
  </si>
  <si>
    <t>ROSA ERMELINDA</t>
  </si>
  <si>
    <t>LEON NIVELO</t>
  </si>
  <si>
    <t>E: 06:41:45, S: 11:15:12; E: 12:06:04, S: 14:28:36;</t>
  </si>
  <si>
    <t>E: 06:39:03, S: 11:15:44; E: 12:08:25, S: 14:31:01;</t>
  </si>
  <si>
    <t>E: 06:40:23, S: 11:15:26; E: 12:05:44, S: 14:30:34;</t>
  </si>
  <si>
    <t>E: 06:38:07, S: 11:16:00; E: 12:05:46, S: 14:31:39;</t>
  </si>
  <si>
    <t>E: 05:41:17, S: 11:15:48; E: 12:05:19, S: 13:43:01;</t>
  </si>
  <si>
    <t>E: 05:41:58, S: 11:16:37; E: 12:06:26, S: 13:44:16;</t>
  </si>
  <si>
    <t>E: 05:44:16, S: 11:15:53; E: 12:14:34, S: 13:43:23;</t>
  </si>
  <si>
    <t>E: 05:36:32, S: 11:02:10;</t>
  </si>
  <si>
    <t>E: 05:56:54, S: 11:15:59; E: 12:06:29, S: 13:46:12;</t>
  </si>
  <si>
    <t>E: 05:51:52, S: 11:14:45; E: 12:03:51, S: 13:46:41;</t>
  </si>
  <si>
    <t>E: 05:52:45, S: 11:15:16; E: 12:05:56, S: 13:45:10;</t>
  </si>
  <si>
    <t>E: 05:44:35, S: 09:45:45;</t>
  </si>
  <si>
    <t>E: 05:52:19, S: 11:15:21; E: 12:05:55, S: 13:50:56;</t>
  </si>
  <si>
    <t>E: 05:51:34, S: 10:50:55;</t>
  </si>
  <si>
    <t>E: 05:52:44, S: 11:15:24; E: 12:03:35, S: 13:45:08;</t>
  </si>
  <si>
    <t>E: 05:57:48, S: 11:15:48; E: 12:02:42, S: 13:45:43;</t>
  </si>
  <si>
    <t>E: 05:54:40, S: 11:15:39; E: 12:03:39, S: 13:45:54;</t>
  </si>
  <si>
    <t>E: 05:55:22, S: 11:15:25; E: 12:04:33, S: 13:45:42;</t>
  </si>
  <si>
    <t>E: 05:58:15, S: 10:59:25;</t>
  </si>
  <si>
    <t>E: 05:40:02, S: 11:15:42; E: 12:07:28, S: 13:46:09;</t>
  </si>
  <si>
    <t>E: 05:49:19, S: 11:15:34; E: 12:04:39, S: 13:45:51;</t>
  </si>
  <si>
    <t>E: 05:49:04, S: 11:15:55; E: 12:02:41, S: 13:47:10;</t>
  </si>
  <si>
    <t>E: 05:52:45, S: 11:15:05; E: 12:04:49, S: 13:48:16;</t>
  </si>
  <si>
    <t>E: 05:46:26, S: 11:15:14; E: 12:05:07, S: 13:45:28;</t>
  </si>
  <si>
    <t>E: 05:52:53, S: 10:59:25;</t>
  </si>
  <si>
    <t xml:space="preserve">ROSA FLORINDA </t>
  </si>
  <si>
    <t>NEIRA CAMPOVERD</t>
  </si>
  <si>
    <t>29523006-E</t>
  </si>
  <si>
    <t>E: 06:46:22, S: 12:00:55; E: 12:02:38, S: 14:28:46;</t>
  </si>
  <si>
    <t>* E: 06:46:39, S: 11:19:17; E: 11:59:20, S: 13:47:14;</t>
  </si>
  <si>
    <t>E: 06:47:11, S: 06:48:34; E: 06:48:47, S: 11:18:43; E: 11:59:40, S: 14:34:56;</t>
  </si>
  <si>
    <t>E: 05:54:42, S: 11:16:04; E: 12:49:28, S: 13:50:02;</t>
  </si>
  <si>
    <t>E: 06:01:35, S: 11:15:19; E: 11:15:58, S: 11:16:23; E: 12:00:13, S: 13:46:26;</t>
  </si>
  <si>
    <t>E: 06:00:00, S: 11:16:15; E: 11:59:41, S: 13:46:00;</t>
  </si>
  <si>
    <t>E: 06:02:20, S: 10:59:44;</t>
  </si>
  <si>
    <t>E: 07:20:19, S: 11:21:58; E: 11:59:27, S: 13:50:03;</t>
  </si>
  <si>
    <t>E: 06:02:04, S: 11:58:07; E: 12:01:24, S: 13:49:30;</t>
  </si>
  <si>
    <t>E: 06:00:00, S: 11:17:10; E: 12:02:26, S: 13:53:48;</t>
  </si>
  <si>
    <t>E: 05:54:21, S: 09:44:14;</t>
  </si>
  <si>
    <t>E: 05:59:35, S: 11:17:38; E: 12:05:20, S: 13:46:31;</t>
  </si>
  <si>
    <t>E: 05:58:06, S: 10:49:57;</t>
  </si>
  <si>
    <t>E: 06:00:00, S: 11:15:43; E: 11:40:43, S: 11:40:44; E: 11:40:45, S: 11:40:46; E: 12:01:27, S: 13:48:36;</t>
  </si>
  <si>
    <t>E: 06:01:41, S: 11:15:02; E: 12:02:39, S: 13:45:10;</t>
  </si>
  <si>
    <t>E: 06:01:19, S: 11:17:34; E: 11:59:18, S: 13:47:57;</t>
  </si>
  <si>
    <t>E: 05:55:16, S: 05:55:24; E: 06:04:55, S: 11:15:21; E: 12:03:19, S: 13:50:05;</t>
  </si>
  <si>
    <t>E: 06:02:02, S: 11:17:22; E: 11:59:35, S: 13:48:51;</t>
  </si>
  <si>
    <t>* E: 06:52:35, S: 06:53:16; E: 08:30:08, S: 11:00:00;</t>
  </si>
  <si>
    <t>E: 06:00:00, S: 11:16:43; E: 12:01:41, S: 13:47:12;</t>
  </si>
  <si>
    <t>E: 05:59:29, S: 11:16:21; E: 11:59:29, S: 13:44:10;</t>
  </si>
  <si>
    <t>E: 05:59:22, S: 11:15:43; E: 11:59:54, S: 13:51:30;</t>
  </si>
  <si>
    <t>E: 06:00:00, S: 11:15:16; E: 12:00:02, S: 13:45:08;</t>
  </si>
  <si>
    <t>E: 05:58:56, S: 11:16:02; E: 12:00:55, S: 13:44:08;</t>
  </si>
  <si>
    <t>E: 06:02:24, S: 11:02:53;</t>
  </si>
  <si>
    <t>ROSA MARIA</t>
  </si>
  <si>
    <t>CRIOLLO SAQUISILLI</t>
  </si>
  <si>
    <t>E: 14:31:42, S: 14:31:48;</t>
  </si>
  <si>
    <t>E: 06:50:38, S: 11:19:21; E: 11:58:13, S: 14:31:46;</t>
  </si>
  <si>
    <t>E: 05:56:40, S: 10:59:40;</t>
  </si>
  <si>
    <t>E: 05:55:18, S: 11:16:35; E: 12:01:22, S: 13:47:10;</t>
  </si>
  <si>
    <t>E: 05:59:14, S: 11:17:06; E: 11:57:04, S: 11:57:06; E: 12:01:21, S: 13:43:47;</t>
  </si>
  <si>
    <t>E: 06:01:48, S: 11:17:36; E: 12:00:03, S: 13:45:34;</t>
  </si>
  <si>
    <t>E: 06:26:59, S: 11:15:24; E: 12:00:03, S: 13:45:33;</t>
  </si>
  <si>
    <t>E: 05:58:47, S: 11:15:48; E: 11:59:06, S: 13:43:37;</t>
  </si>
  <si>
    <t>E: 05:59:27, S: 10:58:11;</t>
  </si>
  <si>
    <t>SHERWIN WILLIAM</t>
  </si>
  <si>
    <t>ALARCON CEDEÑO</t>
  </si>
  <si>
    <t>74393602X (DE BAJA)</t>
  </si>
  <si>
    <t>E: 06:44:30, S: 11:15:40; E: 12:00:40, S: 14:30:13;</t>
  </si>
  <si>
    <t>E: 06:46:33, S: 11:16:35; E: 12:00:18, S: 14:29:18;</t>
  </si>
  <si>
    <t>E: 06:45:21, S: 11:16:33; E: 12:00:48, S: 14:30:48;</t>
  </si>
  <si>
    <t>E: 06:46:09, S: 11:15:31; E: 11:59:11, S: 14:30:44;</t>
  </si>
  <si>
    <t>E: 06:04:25, S: 11:16:24; E: 11:58:56, S: 13:45:52;</t>
  </si>
  <si>
    <t>E: 06:00:00, S: 11:18:13; E: 12:01:15, S: 13:44:04;</t>
  </si>
  <si>
    <t>E: 05:59:17, S: 11:16:50; E: 12:00:17, S: 13:43:15;</t>
  </si>
  <si>
    <t>E: 06:02:02, S: 11:01:12;</t>
  </si>
  <si>
    <t>E: 06:00:00, S: 11:15:59; E: 12:00:19, S: 13:46:11;</t>
  </si>
  <si>
    <t>E: 06:01:35, S: 11:17:16; E: 11:59:05, S: 13:46:16;</t>
  </si>
  <si>
    <t>E: 06:00:00, S: 11:16:07; E: 12:00:21, S: 13:44:26;</t>
  </si>
  <si>
    <t>E: 06:00:00, S: 09:41:56;</t>
  </si>
  <si>
    <t>E: 05:59:22, S: 11:18:28; E: 12:01:08, S: 13:46:54;</t>
  </si>
  <si>
    <t>E: 06:00:00, S: 10:48:07;</t>
  </si>
  <si>
    <t>E: 06:01:32, S: 11:18:10; E: 11:59:06, S: 13:44:42;</t>
  </si>
  <si>
    <t>* E: 06:01:54, S: 11:00:00;</t>
  </si>
  <si>
    <t xml:space="preserve">TANIA MARIA </t>
  </si>
  <si>
    <t>NIETO MORAN</t>
  </si>
  <si>
    <t>23904300-D</t>
  </si>
  <si>
    <t>E: 06:38:36, S: 11:17:17; E: 12:00:16, S: 14:30:49;</t>
  </si>
  <si>
    <t>E: 06:42:09, S: 11:16:09; E: 12:01:18, S: 14:34:03;</t>
  </si>
  <si>
    <t>E: 06:46:49, S: 11:17:00; E: 12:00:58, S: 14:31:43;</t>
  </si>
  <si>
    <t>E: 06:46:59, S: 11:16:47; E: 12:00:41, S: 14:28:56;</t>
  </si>
  <si>
    <t>E: 06:01:23, S: 11:17:13; E: 11:59:16, S: 13:44:37;</t>
  </si>
  <si>
    <t>E: 06:02:47, S: 11:16:42; E: 11:59:49, S: 13:45:06;</t>
  </si>
  <si>
    <t>E: 06:01:31, S: 11:15:56; E: 12:02:27, S: 13:45:57;</t>
  </si>
  <si>
    <t>E: 06:01:30, S: 11:15:47; E: 12:00:23, S: 13:45:20;</t>
  </si>
  <si>
    <t>E: 06:08:48, S: 11:15:45; E: 12:01:13, S: 13:48:58;</t>
  </si>
  <si>
    <t>E: 06:01:48, S: 11:15:31; E: 12:00:04, S: 13:47:05;</t>
  </si>
  <si>
    <t>E: 06:01:31, S: 09:42:35;</t>
  </si>
  <si>
    <t>E: 06:02:23, S: 11:16:03; E: 12:01:22, S: 13:50:11;</t>
  </si>
  <si>
    <t>* E: 06:01:44, S: 11:00:00;</t>
  </si>
  <si>
    <t>E: 06:01:07, S: 11:15:52; E: 12:00:08, S: 13:45:55;</t>
  </si>
  <si>
    <t>E: 06:02:23, S: 11:16:53; E: 12:00:18, S: 13:45:27;</t>
  </si>
  <si>
    <t>E: 06:00:00, S: 11:16:05; E: 12:00:41, S: 13:45:22;</t>
  </si>
  <si>
    <t>E: 06:01:12, S: 11:16:46; E: 12:00:49, S: 13:46:00;</t>
  </si>
  <si>
    <t>E: 06:02:14, S: 11:16:32; E: 12:01:34, S: 13:44:57;</t>
  </si>
  <si>
    <t>E: 06:04:01, S: 10:59:59;</t>
  </si>
  <si>
    <t>E: 06:01:06, S: 11:17:18; E: 12:00:59, S: 13:46:36;</t>
  </si>
  <si>
    <t>E: 06:01:31, S: 11:17:30; E: 12:01:25, S: 13:44:51;</t>
  </si>
  <si>
    <t>E: 06:01:38, S: 11:16:39; E: 12:00:08, S: 13:46:20;</t>
  </si>
  <si>
    <t>E: 06:00:00, S: 11:17:40; E: 12:00:44, S: 13:45:29;</t>
  </si>
  <si>
    <t>E: 06:02:52, S: 11:15:09; E: 12:03:18, S: 13:47:18;</t>
  </si>
  <si>
    <t>E: 06:02:15, S: 11:02:37;</t>
  </si>
  <si>
    <t>TRAORE</t>
  </si>
  <si>
    <t>E: 06:36:04, S: 11:30:42; E: 12:37:32, S: 14:28:39;</t>
  </si>
  <si>
    <t>E: 07:19:40, S: 11:17:07; E: 11:59:43, S: 14:33:50;</t>
  </si>
  <si>
    <t>E: 06:38:54, S: 11:17:47; E: 12:04:01, S: 14:32:29;</t>
  </si>
  <si>
    <t>E: 06:37:28, S: 11:17:42; E: 12:00:05, S: 14:34:18;</t>
  </si>
  <si>
    <t>E: 05:56:44, S: 11:18:17; E: 12:05:24, S: 13:46:42;</t>
  </si>
  <si>
    <t>E: 05:54:45, S: 11:16:33; E: 11:58:51, S: 13:47:31;</t>
  </si>
  <si>
    <t>E: 05:54:02, S: 11:20:39; E: 12:00:55, S: 13:44:11;</t>
  </si>
  <si>
    <t>E: 05:59:44, S: 11:01:24;</t>
  </si>
  <si>
    <t>E: 05:54:29, S: 11:17:11; E: 12:03:57, S: 13:47:27;</t>
  </si>
  <si>
    <t>E: 05:57:20, S: 11:15:45; E: 12:00:40, S: 13:49:08;</t>
  </si>
  <si>
    <t>E: 05:55:58, S: 11:16:20; E: 12:05:17, S: 13:47:13;</t>
  </si>
  <si>
    <t>E: 05:52:32, S: 09:47:14;</t>
  </si>
  <si>
    <t>E: 05:53:14, S: 11:42:13; E: 12:04:57, S: 13:51:50;</t>
  </si>
  <si>
    <t>E: 06:00:00, S: 10:49:43;</t>
  </si>
  <si>
    <t>E: 05:53:34, S: 11:17:21; E: 12:06:16, S: 13:48:48;</t>
  </si>
  <si>
    <t>E: 06:04:18, S: 11:19:34; E: 11:45:03, S: 11:45:15; E: 12:21:17, S: 13:44:11;</t>
  </si>
  <si>
    <t>E: 05:57:30, S: 11:17:52; E: 12:01:50, S: 13:47:54;</t>
  </si>
  <si>
    <t>E: 05:58:47, S: 11:39:26; E: 12:23:53, S: 13:48:06;</t>
  </si>
  <si>
    <t>E: 05:59:25, S: 11:19:50; E: 11:30:54, S: 11:31:00; E: 11:59:56, S: 13:52:03;</t>
  </si>
  <si>
    <t>E: 05:48:20, S: 11:04:23;</t>
  </si>
  <si>
    <t>E: 05:54:33, S: 11:18:28; E: 12:03:09, S: 13:50:39;</t>
  </si>
  <si>
    <t>E: 05:53:09, S: 11:22:37; E: 12:00:55, S: 13:46:38;</t>
  </si>
  <si>
    <t>E: 05:53:55, S: 11:23:09; E: 12:02:40, S: 13:46:01;</t>
  </si>
  <si>
    <t>E: 05:48:13, S: 11:16:38; E: 12:00:25, S: 13:46:53;</t>
  </si>
  <si>
    <t>E: 05:51:32, S: 11:35:45; E: 12:05:52, S: 13:45:21;</t>
  </si>
  <si>
    <t>E: 05:50:33, S: 11:02:24;</t>
  </si>
  <si>
    <t>VEMS ARACELY</t>
  </si>
  <si>
    <t>SANCHEZ CEDEÑO</t>
  </si>
  <si>
    <t>E: 06:32:11, S: 06:36:41; E: 06:37:56, S: 12:48:45; E: 12:48:54, S: 14:32:35;</t>
  </si>
  <si>
    <t>E: 06:21:07, S: 11:21:04; E: 11:58:54, S: 14:30:06;</t>
  </si>
  <si>
    <t>E: 06:10:17, S: 14:33:22;</t>
  </si>
  <si>
    <t>E: 05:47:49, S: 11:01:38;</t>
  </si>
  <si>
    <t>E: 05:48:27, S: 12:39:53; E: 12:40:18, S: 13:48:07;</t>
  </si>
  <si>
    <t>E: 05:55:07, S: 11:21:31; E: 11:57:55, S: 13:46:27;</t>
  </si>
  <si>
    <t>E: 05:51:31, S: 11:15:14; E: 11:58:59, S: 13:47:19;</t>
  </si>
  <si>
    <t>E: 05:49:34, S: 11:17:21; E: 12:07:50, S: 13:47:53;</t>
  </si>
  <si>
    <t>E: 05:51:38, S: 13:50:42;</t>
  </si>
  <si>
    <t>E: 05:58:34, S: 10:59:26;</t>
  </si>
  <si>
    <t>VERONICA NANCY</t>
  </si>
  <si>
    <t>JAYA FARINANGO</t>
  </si>
  <si>
    <t>X-6760346-W</t>
  </si>
  <si>
    <t>E: 06:42:31, S: 11:16:01; E: 12:03:35, S: 14:27:31;</t>
  </si>
  <si>
    <t>E: 06:37:43, S: 11:15:23;</t>
  </si>
  <si>
    <t>E: 06:27:45, S: 11:15:22; E: 12:02:31, S: 14:31:46;</t>
  </si>
  <si>
    <t>E: 06:33:11, S: 11:16:40; E: 12:01:24, S: 14:28:30;</t>
  </si>
  <si>
    <t>E: 05:38:53, S: 11:15:53; E: 12:02:28, S: 13:43:39;</t>
  </si>
  <si>
    <t>E: 05:31:22, S: 11:15:10; E: 12:01:43, S: 13:43:14;</t>
  </si>
  <si>
    <t>E: 05:26:31, S: 11:16:15; E: 12:01:37, S: 13:43:16;</t>
  </si>
  <si>
    <t>E: 05:44:23, S: 11:00:00;</t>
  </si>
  <si>
    <t>E: 05:39:46, S: 11:16:54; E: 12:03:42, S: 13:45:54;</t>
  </si>
  <si>
    <t>E: 05:37:58, S: 11:15:36; E: 12:03:00, S: 13:47:00;</t>
  </si>
  <si>
    <t>E: 05:32:11, S: 11:16:09; E: 12:02:21, S: 13:46:34;</t>
  </si>
  <si>
    <t>E: 05:38:16, S: 09:43:05;</t>
  </si>
  <si>
    <t>E: 05:34:52, S: 11:16:31; E: 12:03:28, S: 13:53:29;</t>
  </si>
  <si>
    <t>E: 05:31:13, S: 10:48:20;</t>
  </si>
  <si>
    <t>E: 05:39:35, S: 11:16:29; E: 12:02:20, S: 13:45:06;</t>
  </si>
  <si>
    <t>E: 05:34:35, S: 11:15:44; E: 12:01:30, S: 13:44:25;</t>
  </si>
  <si>
    <t>E: 05:34:28, S: 11:15:48; E: 12:02:12, S: 13:44:32;</t>
  </si>
  <si>
    <t>E: 05:40:04, S: 05:59:39; E: 06:00:00, S: 11:15:31; E: 12:01:30, S: 13:46:52;</t>
  </si>
  <si>
    <t>E: 05:36:41, S: 11:15:17; E: 13:34:01, S: 13:45:06;</t>
  </si>
  <si>
    <t>E: 05:36:10, S: 11:03:26;</t>
  </si>
  <si>
    <t>E: 05:35:43, S: 11:17:14; E: 11:17:27, S: 11:17:28; E: 12:01:42, S: 13:43:30;</t>
  </si>
  <si>
    <t>E: 05:35:14, S: 11:15:01; E: 12:02:20, S: 13:45:27;</t>
  </si>
  <si>
    <t>E: 05:39:02, S: 11:15:12; E: 12:01:13, S: 13:43:30;</t>
  </si>
  <si>
    <t>E: 05:37:19, S: 11:16:00; E: 12:02:30, S: 13:43:41;</t>
  </si>
  <si>
    <t>E: 05:37:03, S: 11:01:10;</t>
  </si>
  <si>
    <t xml:space="preserve">YASSINE </t>
  </si>
  <si>
    <t>EL AZIZI</t>
  </si>
  <si>
    <t>E: 06:44:26, S: 11:15:09; E: 12:00:24, S: 14:33:55;</t>
  </si>
  <si>
    <t>E: 06:52:04, S: 11:15:29; E: 12:01:09, S: 14:33:54;</t>
  </si>
  <si>
    <t>E: 06:46:11, S: 11:15:37; E: 13:01:35, S: 14:31:10;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</si>
  <si>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</si>
  <si>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</si>
  <si>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</si>
  <si>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</si>
  <si>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</si>
  <si>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</si>
  <si>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</si>
  <si>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</si>
  <si>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</si>
  <si>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</si>
  <si>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</si>
  <si>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</si>
  <si>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</si>
  <si>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</si>
  <si>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</si>
  <si>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</si>
  <si>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</si>
  <si>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</si>
  <si>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</si>
  <si>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</si>
  <si>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</si>
  <si>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</si>
  <si>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</si>
  <si>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</si>
  <si>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</si>
  <si>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</si>
  <si>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</si>
  <si>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</si>
  <si>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</si>
  <si>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</si>
  <si>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</si>
  <si>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</si>
  <si>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</si>
  <si>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</si>
  <si>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</si>
  <si>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</si>
  <si>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</si>
  <si>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</si>
  <si>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</si>
  <si>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</si>
  <si>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</si>
  <si>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</si>
  <si>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</si>
  <si>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</si>
  <si>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</si>
  <si>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</si>
  <si>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</si>
  <si>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</si>
  <si>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</si>
  <si>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</si>
  <si>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</si>
  <si>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</si>
  <si>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</si>
  <si>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</si>
  <si>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</si>
  <si>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</si>
  <si>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</si>
  <si>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</si>
  <si>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</si>
  <si>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</si>
  <si>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</si>
  <si>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</si>
  <si>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</si>
  <si>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</si>
  <si>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</si>
  <si>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</si>
  <si>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</si>
  <si>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</si>
  <si>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</si>
  <si>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</si>
  <si>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</si>
  <si>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</si>
  <si>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</si>
  <si>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</si>
  <si>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</si>
  <si>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</si>
  <si>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</si>
  <si>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</si>
  <si>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</si>
  <si>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</si>
  <si>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</si>
  <si>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</si>
  <si>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</si>
  <si>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</si>
  <si>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</si>
  <si>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</si>
  <si>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</si>
  <si>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</si>
  <si>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</si>
  <si>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</si>
  <si>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</si>
  <si>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</si>
  <si>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</si>
  <si>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</si>
  <si>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</si>
  <si>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</si>
  <si>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</si>
  <si>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</si>
  <si>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</si>
  <si>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</si>
  <si>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</si>
  <si>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</si>
  <si>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</si>
  <si>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</si>
  <si>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</si>
  <si>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</si>
  <si>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</si>
  <si>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</si>
  <si>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</si>
  <si>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</si>
  <si>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</si>
  <si>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</si>
  <si>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</si>
  <si>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</si>
  <si>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</si>
  <si>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</si>
  <si>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</si>
  <si>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</si>
  <si>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</si>
  <si>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</si>
  <si>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</si>
  <si>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</si>
  <si>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</si>
  <si>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</si>
  <si>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</si>
  <si>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</si>
  <si>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</si>
  <si>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</si>
  <si>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</si>
  <si>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</si>
  <si>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</si>
  <si>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</si>
  <si>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</si>
  <si>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</si>
  <si>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</si>
  <si>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</si>
  <si>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</si>
  <si>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</si>
  <si>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</si>
  <si>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</si>
  <si>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</si>
  <si>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</si>
  <si>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</si>
  <si>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</si>
  <si>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</si>
  <si>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</si>
  <si>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</si>
  <si>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</si>
  <si>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</si>
  <si>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</si>
  <si>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</si>
  <si>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</si>
  <si>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</si>
  <si>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</si>
  <si>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</si>
  <si>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</si>
  <si>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</si>
  <si>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</si>
  <si>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</si>
  <si>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</si>
  <si>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</si>
  <si>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</si>
  <si>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</si>
  <si>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</si>
  <si>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</si>
  <si>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</si>
  <si>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</si>
  <si>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</si>
  <si>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</si>
  <si>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</si>
  <si>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</si>
  <si>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</si>
  <si>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</si>
  <si>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</si>
  <si>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</si>
  <si>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</si>
  <si>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</si>
  <si>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</si>
  <si>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</si>
  <si>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</si>
  <si>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</si>
  <si>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</si>
  <si>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</si>
  <si>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</si>
  <si>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</si>
  <si>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</si>
  <si>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</si>
  <si>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</si>
  <si>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</si>
  <si>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</si>
  <si>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</si>
  <si>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</si>
  <si>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</si>
  <si>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</si>
  <si>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</si>
  <si>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</si>
  <si>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</si>
  <si>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</si>
  <si>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</si>
  <si>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</si>
  <si>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</si>
  <si>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</si>
  <si>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</si>
  <si>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</si>
  <si>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</si>
  <si>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</si>
  <si>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</si>
  <si>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</si>
  <si>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</si>
  <si>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</si>
  <si>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</si>
  <si>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</si>
  <si>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</si>
  <si>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</si>
  <si>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</si>
  <si>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</si>
  <si>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</si>
  <si>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</si>
  <si>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</si>
  <si>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</si>
  <si>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</si>
  <si>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</si>
  <si>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</si>
  <si>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</si>
  <si>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</si>
  <si>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</si>
  <si>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</si>
  <si>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</si>
  <si>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</si>
  <si>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</si>
  <si>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</si>
  <si>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</si>
  <si>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</si>
  <si>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</si>
  <si>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</si>
  <si>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</si>
  <si>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</si>
  <si>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</si>
  <si>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</si>
  <si>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</si>
  <si>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</si>
  <si>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01/08/2024</t>
  </si>
  <si>
    <t>02/08/2024</t>
  </si>
  <si>
    <t>05/08/2024</t>
  </si>
  <si>
    <t>06/08/2024</t>
  </si>
  <si>
    <t>07/08/2024</t>
  </si>
  <si>
    <t>08/08/2024</t>
  </si>
  <si>
    <t>09/08/2024</t>
  </si>
  <si>
    <t>12/08/2024</t>
  </si>
  <si>
    <t>13/08/2024</t>
  </si>
  <si>
    <t>14/08/2024</t>
  </si>
  <si>
    <t>15/08/2024</t>
  </si>
  <si>
    <t>16/08/2024</t>
  </si>
  <si>
    <t>19/08/2024</t>
  </si>
  <si>
    <t>20/08/2024</t>
  </si>
  <si>
    <t>21/08/2024</t>
  </si>
  <si>
    <t>22/08/2024</t>
  </si>
  <si>
    <t>23/08/2024</t>
  </si>
  <si>
    <t>26/08/2024</t>
  </si>
  <si>
    <t>27/08/2024</t>
  </si>
  <si>
    <t>28/08/2024</t>
  </si>
  <si>
    <t>29/08/2024</t>
  </si>
  <si>
    <t>30/08/2024</t>
  </si>
  <si>
    <t>,0</t>
  </si>
  <si>
    <t>6,5</t>
  </si>
  <si>
    <t>5,0</t>
  </si>
  <si>
    <t>7,0</t>
  </si>
  <si>
    <t>3,5</t>
  </si>
  <si>
    <t>,5</t>
  </si>
  <si>
    <t>7,5</t>
  </si>
  <si>
    <t>4,5</t>
  </si>
  <si>
    <t>8,0</t>
  </si>
  <si>
    <t>10,5</t>
  </si>
  <si>
    <t>9,0</t>
  </si>
  <si>
    <t>8,5</t>
  </si>
  <si>
    <t>9,5</t>
  </si>
  <si>
    <t>5,5</t>
  </si>
  <si>
    <t>10,0</t>
  </si>
  <si>
    <t>4,0</t>
  </si>
  <si>
    <t>3,0</t>
  </si>
  <si>
    <t>13,5</t>
  </si>
  <si>
    <t>1,0</t>
  </si>
  <si>
    <t>11,0</t>
  </si>
  <si>
    <t>1,5</t>
  </si>
  <si>
    <t>2,0</t>
  </si>
  <si>
    <t>6,0</t>
  </si>
  <si>
    <t>2,5</t>
  </si>
  <si>
    <t>JOSE LUIS CUERVA CUERVA (de baja)ddd</t>
  </si>
  <si>
    <t>x</t>
  </si>
  <si>
    <t>LUNES 29</t>
  </si>
  <si>
    <t>MARTES 30</t>
  </si>
  <si>
    <t>MIERCOLES 31</t>
  </si>
  <si>
    <t>LUNES 05</t>
  </si>
  <si>
    <t>MARTES 06</t>
  </si>
  <si>
    <t>MIERCOLES 07</t>
  </si>
  <si>
    <t>JUEVES 08</t>
  </si>
  <si>
    <t>VIERNES 09</t>
  </si>
  <si>
    <t>SABADO 10</t>
  </si>
  <si>
    <t>DOMINGO 11</t>
  </si>
  <si>
    <t>LUNES 12</t>
  </si>
  <si>
    <t>MARTES 13</t>
  </si>
  <si>
    <t>MIERCOLES 14</t>
  </si>
  <si>
    <t>JUEVES 15</t>
  </si>
  <si>
    <t>VIERNES 16</t>
  </si>
  <si>
    <t>SABADO 17</t>
  </si>
  <si>
    <t>DOMINGO 18</t>
  </si>
  <si>
    <t>LUNES 19</t>
  </si>
  <si>
    <t>MARTES 20</t>
  </si>
  <si>
    <t>MIERCOLES 21</t>
  </si>
  <si>
    <t>JUEVES 22</t>
  </si>
  <si>
    <t>VIERNES 23</t>
  </si>
  <si>
    <t>SABADO 24</t>
  </si>
  <si>
    <t>DOMINGO 25</t>
  </si>
  <si>
    <t>LUNES 26</t>
  </si>
  <si>
    <t>MARTES 27</t>
  </si>
  <si>
    <t>MIERCOLES 28</t>
  </si>
  <si>
    <t>JUEVES 29</t>
  </si>
  <si>
    <t>VIERNES 30</t>
  </si>
  <si>
    <t>SABADO 31</t>
  </si>
  <si>
    <t>JUEVES 01</t>
  </si>
  <si>
    <t>VIERNES 02</t>
  </si>
  <si>
    <t>SABADO 03</t>
  </si>
  <si>
    <t>DOMINGO 04</t>
  </si>
  <si>
    <t>DOMINGO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</si>
</sst>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#,##0.00\ &quot;€&quot;"/>
    <numFmt numFmtId="167" formatCode="#,##0.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F7F7F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6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4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0" fontId="8" fillId="2" borderId="0" xfId="0" applyFont="1" applyFill="1"/>
    <xf numFmtId="44" fontId="0" fillId="2" borderId="0" xfId="0" applyNumberFormat="1" applyFill="1"/>
    <xf numFmtId="44" fontId="9" fillId="2" borderId="1" xfId="0" applyNumberFormat="1" applyFont="1" applyFill="1" applyBorder="1"/>
    <xf numFmtId="0" fontId="15" fillId="2" borderId="0" xfId="0" applyFont="1" applyFill="1"/>
    <xf numFmtId="0" fontId="12" fillId="2" borderId="0" xfId="0" applyFont="1" applyFill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7" fillId="8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0" fontId="5" fillId="3" borderId="1" xfId="0" applyFont="1" applyFill="1" applyBorder="1"/>
    <xf numFmtId="0" fontId="5" fillId="4" borderId="1" xfId="0" applyFont="1" applyFill="1" applyBorder="1"/>
    <xf numFmtId="0" fontId="5" fillId="5" borderId="1" xfId="0" applyFont="1" applyFill="1" applyBorder="1"/>
    <xf numFmtId="164" fontId="5" fillId="5" borderId="1" xfId="0" applyNumberFormat="1" applyFont="1" applyFill="1" applyBorder="1"/>
    <xf numFmtId="44" fontId="5" fillId="2" borderId="0" xfId="0" applyNumberFormat="1" applyFont="1" applyFill="1"/>
    <xf numFmtId="2" fontId="5" fillId="3" borderId="1" xfId="0" applyNumberFormat="1" applyFont="1" applyFill="1" applyBorder="1"/>
    <xf numFmtId="2" fontId="5" fillId="4" borderId="1" xfId="0" applyNumberFormat="1" applyFont="1" applyFill="1" applyBorder="1"/>
    <xf numFmtId="2" fontId="5" fillId="5" borderId="1" xfId="0" applyNumberFormat="1" applyFont="1" applyFill="1" applyBorder="1"/>
    <xf numFmtId="2" fontId="5" fillId="2" borderId="1" xfId="0" applyNumberFormat="1" applyFont="1" applyFill="1" applyBorder="1"/>
    <xf numFmtId="165" fontId="5" fillId="2" borderId="0" xfId="0" applyNumberFormat="1" applyFont="1" applyFill="1"/>
    <xf numFmtId="3" fontId="5" fillId="2" borderId="0" xfId="0" applyNumberFormat="1" applyFont="1" applyFill="1"/>
    <xf numFmtId="166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" fontId="5" fillId="3" borderId="1" xfId="0" applyNumberFormat="1" applyFont="1" applyFill="1" applyBorder="1"/>
    <xf numFmtId="1" fontId="5" fillId="5" borderId="1" xfId="0" applyNumberFormat="1" applyFont="1" applyFill="1" applyBorder="1"/>
    <xf numFmtId="1" fontId="5" fillId="4" borderId="1" xfId="0" applyNumberFormat="1" applyFont="1" applyFill="1" applyBorder="1"/>
    <xf numFmtId="164" fontId="5" fillId="3" borderId="1" xfId="0" applyNumberFormat="1" applyFont="1" applyFill="1" applyBorder="1"/>
    <xf numFmtId="164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6" borderId="1" xfId="0" applyFont="1" applyFill="1" applyBorder="1"/>
    <xf numFmtId="2" fontId="5" fillId="6" borderId="1" xfId="0" applyNumberFormat="1" applyFont="1" applyFill="1" applyBorder="1"/>
    <xf numFmtId="1" fontId="5" fillId="6" borderId="1" xfId="0" applyNumberFormat="1" applyFont="1" applyFill="1" applyBorder="1"/>
    <xf numFmtId="164" fontId="5" fillId="6" borderId="1" xfId="0" applyNumberFormat="1" applyFont="1" applyFill="1" applyBorder="1"/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6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9" fillId="3" borderId="1" xfId="0" applyFont="1" applyFill="1" applyBorder="1"/>
    <xf numFmtId="0" fontId="9" fillId="6" borderId="1" xfId="0" applyFont="1" applyFill="1" applyBorder="1"/>
    <xf numFmtId="0" fontId="9" fillId="4" borderId="1" xfId="0" applyFont="1" applyFill="1" applyBorder="1"/>
    <xf numFmtId="0" fontId="9" fillId="5" borderId="1" xfId="0" applyFont="1" applyFill="1" applyBorder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1" fontId="9" fillId="3" borderId="1" xfId="0" applyNumberFormat="1" applyFont="1" applyFill="1" applyBorder="1"/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7" borderId="1" xfId="0" applyFont="1" applyFill="1" applyBorder="1"/>
    <xf numFmtId="1" fontId="5" fillId="7" borderId="1" xfId="0" applyNumberFormat="1" applyFont="1" applyFill="1" applyBorder="1"/>
    <xf numFmtId="0" fontId="5" fillId="8" borderId="1" xfId="0" applyFont="1" applyFill="1" applyBorder="1"/>
    <xf numFmtId="0" fontId="9" fillId="8" borderId="1" xfId="0" applyFont="1" applyFill="1" applyBorder="1"/>
    <xf numFmtId="44" fontId="5" fillId="3" borderId="1" xfId="3" applyFont="1" applyFill="1" applyBorder="1"/>
    <xf numFmtId="44" fontId="5" fillId="4" borderId="1" xfId="3" applyFont="1" applyFill="1" applyBorder="1"/>
    <xf numFmtId="44" fontId="5" fillId="5" borderId="1" xfId="3" applyFont="1" applyFill="1" applyBorder="1"/>
    <xf numFmtId="44" fontId="5" fillId="2" borderId="1" xfId="3" applyFont="1" applyFill="1" applyBorder="1"/>
    <xf numFmtId="44" fontId="9" fillId="3" borderId="1" xfId="3" applyFont="1" applyFill="1" applyBorder="1"/>
    <xf numFmtId="44" fontId="9" fillId="4" borderId="1" xfId="3" applyFont="1" applyFill="1" applyBorder="1"/>
    <xf numFmtId="44" fontId="9" fillId="5" borderId="1" xfId="3" applyFont="1" applyFill="1" applyBorder="1"/>
    <xf numFmtId="0" fontId="16" fillId="9" borderId="18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7" fontId="5" fillId="2" borderId="0" xfId="0" applyNumberFormat="1" applyFont="1" applyFill="1"/>
    <xf numFmtId="167" fontId="5" fillId="2" borderId="30" xfId="0" applyNumberFormat="1" applyFont="1" applyFill="1" applyBorder="1"/>
    <xf numFmtId="167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16" fillId="5" borderId="18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0" xfId="0" applyFill="1"/>
    <xf numFmtId="0" fontId="16" fillId="5" borderId="15" xfId="0" applyFont="1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18" fillId="0" borderId="0" xfId="0" applyFont="1" applyProtection="1">
      <protection hidden="1"/>
    </xf>
    <xf numFmtId="0" fontId="19" fillId="0" borderId="0" xfId="0" applyFont="1"/>
    <xf numFmtId="0" fontId="18" fillId="0" borderId="0" xfId="0" applyFont="1"/>
    <xf numFmtId="0" fontId="19" fillId="0" borderId="0" xfId="0" applyFont="1" applyAlignment="1">
      <alignment horizontal="right"/>
    </xf>
    <xf numFmtId="0" fontId="19" fillId="0" borderId="30" xfId="0" applyFont="1" applyBorder="1"/>
    <xf numFmtId="0" fontId="21" fillId="0" borderId="0" xfId="0" applyFont="1"/>
    <xf numFmtId="0" fontId="19" fillId="0" borderId="0" xfId="0" applyFont="1" applyAlignment="1">
      <alignment horizontal="center"/>
    </xf>
    <xf numFmtId="0" fontId="19" fillId="0" borderId="38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2" fillId="0" borderId="36" xfId="0" applyFont="1" applyBorder="1"/>
    <xf numFmtId="3" fontId="2" fillId="0" borderId="0" xfId="0" applyNumberFormat="1" applyFont="1" applyProtection="1">
      <protection locked="0"/>
    </xf>
    <xf numFmtId="0" fontId="18" fillId="0" borderId="36" xfId="0" applyFont="1" applyBorder="1"/>
    <xf numFmtId="0" fontId="18" fillId="0" borderId="0" xfId="0" applyFont="1" applyProtection="1">
      <protection locked="0"/>
    </xf>
    <xf numFmtId="0" fontId="0" fillId="2" borderId="39" xfId="0" applyFill="1" applyBorder="1" applyAlignment="1">
      <alignment horizontal="center"/>
    </xf>
    <xf numFmtId="0" fontId="0" fillId="2" borderId="34" xfId="0" applyFill="1" applyBorder="1"/>
    <xf numFmtId="0" fontId="0" fillId="2" borderId="40" xfId="0" applyFill="1" applyBorder="1" applyAlignment="1">
      <alignment horizontal="center"/>
    </xf>
    <xf numFmtId="0" fontId="12" fillId="8" borderId="5" xfId="0" applyFont="1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7" fillId="10" borderId="5" xfId="0" applyFont="1" applyFill="1" applyBorder="1"/>
    <xf numFmtId="0" fontId="12" fillId="8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4" borderId="0" xfId="0" applyFill="1"/>
    <xf numFmtId="0" fontId="0" fillId="8" borderId="0" xfId="0" applyFill="1"/>
    <xf numFmtId="0" fontId="22" fillId="10" borderId="0" xfId="0" applyFont="1" applyFill="1"/>
    <xf numFmtId="0" fontId="0" fillId="0" borderId="0" xfId="0" applyAlignment="1">
      <alignment horizontal="right"/>
    </xf>
    <xf numFmtId="0" fontId="0" fillId="15" borderId="0" xfId="0" applyFill="1" applyAlignment="1">
      <alignment horizontal="center"/>
    </xf>
    <xf numFmtId="0" fontId="0" fillId="15" borderId="0" xfId="0" applyFill="1"/>
    <xf numFmtId="0" fontId="0" fillId="16" borderId="1" xfId="0" applyFill="1" applyBorder="1" applyAlignment="1">
      <alignment horizontal="center" vertical="center"/>
    </xf>
    <xf numFmtId="0" fontId="19" fillId="0" borderId="0" xfId="0" applyFont="1" applyAlignment="1">
      <alignment horizontal="left"/>
    </xf>
    <xf numFmtId="49" fontId="19" fillId="0" borderId="0" xfId="0" applyNumberFormat="1" applyFont="1" applyAlignment="1">
      <alignment horizontal="left"/>
    </xf>
    <xf numFmtId="49" fontId="2" fillId="11" borderId="0" xfId="0" applyNumberFormat="1" applyFont="1" applyFill="1" applyAlignment="1" applyProtection="1">
      <alignment horizontal="left"/>
      <protection locked="0"/>
    </xf>
    <xf numFmtId="49" fontId="19" fillId="12" borderId="0" xfId="0" applyNumberFormat="1" applyFont="1" applyFill="1" applyAlignment="1">
      <alignment horizontal="left"/>
    </xf>
    <xf numFmtId="49" fontId="2" fillId="17" borderId="0" xfId="0" applyNumberFormat="1" applyFont="1" applyFill="1" applyAlignment="1" applyProtection="1">
      <alignment horizontal="left"/>
      <protection locked="0"/>
    </xf>
    <xf numFmtId="49" fontId="19" fillId="13" borderId="0" xfId="0" applyNumberFormat="1" applyFont="1" applyFill="1" applyAlignment="1">
      <alignment horizontal="left"/>
    </xf>
    <xf numFmtId="49" fontId="20" fillId="12" borderId="0" xfId="0" applyNumberFormat="1" applyFont="1" applyFill="1" applyAlignment="1">
      <alignment horizontal="left"/>
    </xf>
    <xf numFmtId="0" fontId="20" fillId="0" borderId="0" xfId="0" applyFont="1" applyAlignment="1">
      <alignment horizontal="left"/>
    </xf>
    <xf numFmtId="0" fontId="19" fillId="0" borderId="30" xfId="0" applyFont="1" applyBorder="1" applyAlignment="1">
      <alignment horizontal="left"/>
    </xf>
    <xf numFmtId="0" fontId="19" fillId="0" borderId="37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3" fontId="2" fillId="11" borderId="0" xfId="0" applyNumberFormat="1" applyFont="1" applyFill="1" applyAlignment="1" applyProtection="1">
      <alignment horizontal="left"/>
      <protection locked="0"/>
    </xf>
    <xf numFmtId="3" fontId="2" fillId="18" borderId="0" xfId="0" applyNumberFormat="1" applyFont="1" applyFill="1" applyAlignment="1" applyProtection="1">
      <alignment horizontal="left"/>
      <protection locked="0"/>
    </xf>
    <xf numFmtId="3" fontId="2" fillId="13" borderId="0" xfId="0" applyNumberFormat="1" applyFont="1" applyFill="1" applyAlignment="1" applyProtection="1">
      <alignment horizontal="left"/>
      <protection locked="0"/>
    </xf>
    <xf numFmtId="0" fontId="18" fillId="0" borderId="0" xfId="0" applyFont="1" applyAlignment="1" applyProtection="1">
      <alignment horizontal="left"/>
      <protection locked="0"/>
    </xf>
    <xf numFmtId="0" fontId="5" fillId="2" borderId="1" xfId="0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7" fontId="5" fillId="2" borderId="0" xfId="0" applyNumberFormat="1" applyFont="1" applyFill="1" applyAlignment="1">
      <alignment horizontal="right"/>
    </xf>
    <xf numFmtId="0" fontId="0" fillId="0" borderId="0" xfId="0" applyAlignment="1">
      <alignment horizontal="center" vertical="center" textRotation="90"/>
    </xf>
    <xf numFmtId="0" fontId="12" fillId="16" borderId="27" xfId="0" applyFont="1" applyFill="1" applyBorder="1" applyAlignment="1">
      <alignment horizontal="center" vertical="center"/>
    </xf>
    <xf numFmtId="0" fontId="12" fillId="16" borderId="23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0" fillId="2" borderId="8" xfId="0" applyFill="1" applyBorder="1" applyAlignment="1">
      <alignment horizontal="center" vertical="justify"/>
    </xf>
    <xf numFmtId="0" fontId="0" fillId="2" borderId="13" xfId="0" applyFill="1" applyBorder="1" applyAlignment="1">
      <alignment horizontal="center" vertical="justify"/>
    </xf>
    <xf numFmtId="0" fontId="0" fillId="2" borderId="46" xfId="0" applyFill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27" xfId="0" applyBorder="1" applyAlignment="1">
      <alignment horizontal="center" vertical="center" textRotation="90"/>
    </xf>
    <xf numFmtId="0" fontId="0" fillId="0" borderId="33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</cellXfs>
  <cellStyles count="4">
    <cellStyle name="Currency" xfId="3" builtinId="4"/>
    <cellStyle name="Currency 2" xfId="2" xr:uid="{D126C48A-48B0-482A-B155-0202E8173C9C}"/>
    <cellStyle name="Normal" xfId="0" builtinId="0"/>
    <cellStyle name="Percent" xfId="1" builtinId="5"/>
  </cellStyles>
  <dxfs count="498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138</xdr:row>
          <xdr:rowOff>0</xdr:rowOff>
        </xdr:from>
        <xdr:to>
          <xdr:col>14</xdr:col>
          <xdr:colOff>0</xdr:colOff>
          <xdr:row>140</xdr:row>
          <xdr:rowOff>19050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138</xdr:row>
          <xdr:rowOff>0</xdr:rowOff>
        </xdr:from>
        <xdr:to>
          <xdr:col>17</xdr:col>
          <xdr:colOff>76200</xdr:colOff>
          <xdr:row>140</xdr:row>
          <xdr:rowOff>19050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8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  <queryTableField id="8" name="Column8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H1729" tableType="queryTable" totalsRowShown="0">
  <autoFilter ref="A1:H1729" xr:uid="{4B3DEB09-1A84-49FF-9781-3861935B648B}"/>
  <tableColumns count="8">
    <tableColumn id="1" xr3:uid="{83B41F4A-BDE7-4D47-B7F6-CBE6608C309C}" uniqueName="1" name="ID_TRABAJADOR" queryTableFieldId="1" dataDxfId="26"/>
    <tableColumn id="2" xr3:uid="{3D24EFA5-F871-4B52-9712-6DB4100FAA7A}" uniqueName="2" name="NOMBRE" queryTableFieldId="2" dataDxfId="25"/>
    <tableColumn id="3" xr3:uid="{E0F7DE7A-4D84-4101-ABA9-3D631B129D52}" uniqueName="3" name="APELLIDOS" queryTableFieldId="3" dataDxfId="24"/>
    <tableColumn id="4" xr3:uid="{EBEEE8B3-20D0-44D3-A184-4F56E378C794}" uniqueName="4" name="DNI" queryTableFieldId="4" dataDxfId="23"/>
    <tableColumn id="5" xr3:uid="{0F931854-B521-4C6F-9E23-01ECCB037358}" uniqueName="5" name="FECHA" queryTableFieldId="5" dataDxfId="22"/>
    <tableColumn id="6" xr3:uid="{C857B5CB-9050-458A-9BAA-64370BE1AD68}" uniqueName="6" name="HORAS" queryTableFieldId="6" dataDxfId="21"/>
    <tableColumn id="7" xr3:uid="{7AF04E4B-2D18-4132-84A5-7DAB95FB6C40}" uniqueName="7" name="ENTRADA/SALIDA" queryTableFieldId="7" dataDxfId="20"/>
    <tableColumn id="8" xr3:uid="{40C2E592-9BF3-4BAE-B5BB-85BF4EFFB850}" uniqueName="8" name="Column8" queryTableFieldId="8" dataDxfId="1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4" tableType="queryTable" totalsRowShown="0">
  <autoFilter ref="A1:T124" xr:uid="{A7A90E30-2038-4CAD-B734-CB19D4DE62E3}"/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18"/>
    <tableColumn id="3" xr3:uid="{2B2A577C-8801-43C6-B334-AB1D36348EE9}" uniqueName="3" name="ID" queryTableFieldId="3"/>
    <tableColumn id="4" xr3:uid="{E1EFBBFA-1DE0-4950-ADC8-E5B2B904A019}" uniqueName="4" name="NOMBRE Y APELLIDOS" queryTableFieldId="4" dataDxfId="17"/>
    <tableColumn id="5" xr3:uid="{59062B42-9834-4CCC-8EF9-EEC987C55338}" uniqueName="5" name="FINCA" queryTableFieldId="5" dataDxfId="16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4"/>
    <tableColumn id="8" xr3:uid="{50FAE89D-4C5D-4057-AD6F-A0E9D7BB6673}" uniqueName="8" name="ALTA" queryTableFieldId="8" dataDxfId="3"/>
    <tableColumn id="9" xr3:uid="{5CBCE841-7194-4D82-B805-46143A6A8A86}" uniqueName="9" name="BAJA" queryTableFieldId="9" dataDxfId="2"/>
    <tableColumn id="10" xr3:uid="{7FE2E989-5981-44CA-9124-8770B7374C83}" uniqueName="10" name="ACTIVOS" queryTableFieldId="10" dataDxfId="15"/>
    <tableColumn id="11" xr3:uid="{1CA53021-034B-4AC0-917F-F656AE0D617D}" uniqueName="11" name="PREVISION ALTA" queryTableFieldId="11" dataDxfId="1"/>
    <tableColumn id="12" xr3:uid="{8D3D58F4-004E-4FAA-BCF3-91D0B9FFD12F}" uniqueName="12" name="PREVISION BAJA" queryTableFieldId="12" dataDxfId="0"/>
    <tableColumn id="13" xr3:uid="{0976DC3B-6AA4-4549-B333-C671D6C1894D}" uniqueName="13" name="ULT. FORMACION" queryTableFieldId="13"/>
    <tableColumn id="14" xr3:uid="{D8B22DC6-BE82-4D5B-B5F4-9539C67211C3}" uniqueName="14" name="RECO" queryTableFieldId="14" dataDxfId="14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3"/>
    <tableColumn id="3" xr3:uid="{4A16FEBE-4A1C-4C5A-9052-0E71E456A6F1}" uniqueName="3" name="SITUACION" queryTableFieldId="3" dataDxfId="12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1"/>
    <tableColumn id="8" xr3:uid="{1B4DDFA7-7C24-4796-AABA-3CAD97444AFD}" uniqueName="8" name="PRIVILEGIOS" queryTableFieldId="8" dataDxfId="10"/>
    <tableColumn id="9" xr3:uid="{01863163-5353-4E9D-A554-B7222CE39CFB}" uniqueName="9" name="NACIONALIDAD" queryTableFieldId="9" dataDxfId="9"/>
    <tableColumn id="10" xr3:uid="{72B14A40-B872-41A3-B295-5BC9BD7FF2C4}" uniqueName="10" name="EMAIL" queryTableFieldId="10"/>
    <tableColumn id="11" xr3:uid="{0309B5C4-507C-4B49-A92A-8FFD38923481}" uniqueName="11" name="DIRECCIÓN" queryTableFieldId="11" dataDxfId="8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7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3:AC50003"/>
  <sheetViews>
    <sheetView zoomScale="85" zoomScaleNormal="85" workbookViewId="0">
      <selection activeCell="R101" sqref="R101:T101"/>
    </sheetView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8.140625" style="2" bestFit="1" customWidth="1"/>
    <col min="4" max="4" width="8.42578125" style="2" bestFit="1" customWidth="1"/>
    <col min="5" max="5" width="7" style="2" customWidth="1"/>
    <col min="6" max="7" width="8.570312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20" width="8.140625" style="6" customWidth="1"/>
    <col min="21" max="23" width="12.5703125" style="2" customWidth="1"/>
    <col min="24" max="24" width="13.85546875" style="2" bestFit="1" customWidth="1"/>
    <col min="25" max="26" width="12.5703125" style="2" customWidth="1"/>
    <col min="27" max="27" width="13.28515625" style="2" bestFit="1" customWidth="1"/>
    <col min="28" max="28" width="13.28515625" style="1" customWidth="1"/>
    <col min="29" max="29" width="14" style="1" customWidth="1"/>
    <col min="30" max="16384" width="11.28515625" style="1"/>
  </cols>
  <sheetData>
    <row r="3" spans="1:28" x14ac:dyDescent="0.25">
      <c r="C3" s="2">
        <f>11+9.5+11.5+10+10</f>
        <v>52</v>
      </c>
    </row>
    <row r="4" spans="1:28" ht="12" customHeight="1" x14ac:dyDescent="0.25"/>
    <row r="5" spans="1:28" ht="18.75" x14ac:dyDescent="0.25">
      <c r="A5" s="184" t="s">
        <v>20</v>
      </c>
      <c r="B5" s="185"/>
      <c r="C5" s="179" t="s">
        <v>236</v>
      </c>
      <c r="D5" s="180"/>
      <c r="E5" s="181"/>
      <c r="F5" s="179" t="s">
        <v>237</v>
      </c>
      <c r="G5" s="180"/>
      <c r="H5" s="181"/>
      <c r="I5" s="179" t="s">
        <v>238</v>
      </c>
      <c r="J5" s="180"/>
      <c r="K5" s="181"/>
      <c r="L5" s="179" t="s">
        <v>239</v>
      </c>
      <c r="M5" s="180"/>
      <c r="N5" s="181"/>
      <c r="O5" s="176" t="s">
        <v>240</v>
      </c>
      <c r="P5" s="177"/>
      <c r="Q5" s="178"/>
      <c r="R5" s="176" t="s">
        <v>241</v>
      </c>
      <c r="S5" s="177"/>
      <c r="T5" s="178"/>
      <c r="U5" s="175" t="s">
        <v>12</v>
      </c>
      <c r="V5" s="175"/>
      <c r="W5" s="175"/>
      <c r="X5" s="175" t="s">
        <v>11</v>
      </c>
      <c r="Y5" s="175"/>
      <c r="Z5" s="175"/>
      <c r="AA5" s="175"/>
    </row>
    <row r="6" spans="1:28" ht="15" customHeight="1" x14ac:dyDescent="0.25">
      <c r="A6" s="30" t="s">
        <v>0</v>
      </c>
      <c r="B6" s="4" t="s">
        <v>1</v>
      </c>
      <c r="C6" s="183" t="s">
        <v>130</v>
      </c>
      <c r="D6" s="183"/>
      <c r="E6" s="183"/>
      <c r="F6" s="183" t="s">
        <v>131</v>
      </c>
      <c r="G6" s="183"/>
      <c r="H6" s="183"/>
      <c r="I6" s="183" t="s">
        <v>132</v>
      </c>
      <c r="J6" s="183"/>
      <c r="K6" s="183"/>
      <c r="L6" s="182" t="s">
        <v>133</v>
      </c>
      <c r="M6" s="182"/>
      <c r="N6" s="182"/>
      <c r="O6" s="182" t="s">
        <v>134</v>
      </c>
      <c r="P6" s="182"/>
      <c r="Q6" s="182"/>
      <c r="R6" s="182"/>
      <c r="S6" s="182"/>
      <c r="T6" s="182"/>
      <c r="U6" s="3" t="s">
        <v>10</v>
      </c>
      <c r="V6" s="3" t="s">
        <v>9</v>
      </c>
      <c r="W6" s="3" t="s">
        <v>8</v>
      </c>
      <c r="X6" s="3" t="s">
        <v>10</v>
      </c>
      <c r="Y6" s="3" t="s">
        <v>9</v>
      </c>
      <c r="Z6" s="3" t="s">
        <v>8</v>
      </c>
      <c r="AA6" s="4" t="s">
        <v>13</v>
      </c>
    </row>
    <row r="7" spans="1:28" x14ac:dyDescent="0.25">
      <c r="A7" s="31">
        <v>11488</v>
      </c>
      <c r="B7" s="4" t="s">
        <v>14</v>
      </c>
      <c r="C7" s="53">
        <v>0</v>
      </c>
      <c r="D7" s="54">
        <v>0</v>
      </c>
      <c r="E7" s="36">
        <v>0</v>
      </c>
      <c r="F7" s="53">
        <v>0</v>
      </c>
      <c r="G7" s="54">
        <v>0</v>
      </c>
      <c r="H7" s="36">
        <v>0</v>
      </c>
      <c r="I7" s="53">
        <v>0</v>
      </c>
      <c r="J7" s="54">
        <v>0</v>
      </c>
      <c r="K7" s="36">
        <v>0</v>
      </c>
      <c r="L7" s="53">
        <v>0</v>
      </c>
      <c r="M7" s="54">
        <v>0</v>
      </c>
      <c r="N7" s="36">
        <v>0</v>
      </c>
      <c r="O7" s="53">
        <v>0</v>
      </c>
      <c r="P7" s="54">
        <v>0</v>
      </c>
      <c r="Q7" s="36">
        <v>0</v>
      </c>
      <c r="R7" s="53"/>
      <c r="S7" s="54"/>
      <c r="T7" s="36"/>
      <c r="U7" s="53">
        <f t="shared" ref="U7:U21" si="0">C7+F7+I7+L7+O7</f>
        <v>0</v>
      </c>
      <c r="V7" s="34">
        <f t="shared" ref="V7:V21" si="1">D7+G7+J7+M7+P7</f>
        <v>0</v>
      </c>
      <c r="W7" s="35">
        <f t="shared" ref="W7:W21" si="2">E7+H7+K7+N7+Q7</f>
        <v>0</v>
      </c>
      <c r="X7" s="84">
        <f t="shared" ref="X7:Y11" si="3">U7*8.9</f>
        <v>0</v>
      </c>
      <c r="Y7" s="85">
        <f t="shared" si="3"/>
        <v>0</v>
      </c>
      <c r="Z7" s="86">
        <f>W7*11.12</f>
        <v>0</v>
      </c>
      <c r="AA7" s="5">
        <f t="shared" ref="AA7:AA21" si="4">SUM(X7:Z7)</f>
        <v>0</v>
      </c>
    </row>
    <row r="8" spans="1:28" x14ac:dyDescent="0.25">
      <c r="A8" s="31">
        <v>11467</v>
      </c>
      <c r="B8" s="4" t="s">
        <v>15</v>
      </c>
      <c r="C8" s="62">
        <v>0</v>
      </c>
      <c r="D8" s="62">
        <v>0</v>
      </c>
      <c r="E8" s="62">
        <v>0</v>
      </c>
      <c r="F8" s="62">
        <v>0</v>
      </c>
      <c r="G8" s="62">
        <v>0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/>
      <c r="S8" s="62"/>
      <c r="T8" s="62"/>
      <c r="U8" s="33">
        <f t="shared" si="0"/>
        <v>0</v>
      </c>
      <c r="V8" s="34">
        <f t="shared" si="1"/>
        <v>0</v>
      </c>
      <c r="W8" s="35">
        <f t="shared" si="2"/>
        <v>0</v>
      </c>
      <c r="X8" s="84">
        <f t="shared" si="3"/>
        <v>0</v>
      </c>
      <c r="Y8" s="85">
        <f t="shared" si="3"/>
        <v>0</v>
      </c>
      <c r="Z8" s="86">
        <f>W8*11.12</f>
        <v>0</v>
      </c>
      <c r="AA8" s="5">
        <f t="shared" si="4"/>
        <v>0</v>
      </c>
      <c r="AB8" s="1" t="s">
        <v>121</v>
      </c>
    </row>
    <row r="9" spans="1:28" x14ac:dyDescent="0.25">
      <c r="A9" s="31">
        <v>11482</v>
      </c>
      <c r="B9" s="4" t="s">
        <v>17</v>
      </c>
      <c r="C9" s="53">
        <v>0</v>
      </c>
      <c r="D9" s="54">
        <v>0</v>
      </c>
      <c r="E9" s="36">
        <v>0</v>
      </c>
      <c r="F9" s="53">
        <v>0</v>
      </c>
      <c r="G9" s="54">
        <v>0</v>
      </c>
      <c r="H9" s="36">
        <v>0</v>
      </c>
      <c r="I9" s="53">
        <v>0</v>
      </c>
      <c r="J9" s="54">
        <v>0</v>
      </c>
      <c r="K9" s="36">
        <v>0</v>
      </c>
      <c r="L9" s="53">
        <v>0</v>
      </c>
      <c r="M9" s="54">
        <v>0</v>
      </c>
      <c r="N9" s="36">
        <v>0</v>
      </c>
      <c r="O9" s="53">
        <v>0</v>
      </c>
      <c r="P9" s="54">
        <v>0</v>
      </c>
      <c r="Q9" s="36">
        <v>0</v>
      </c>
      <c r="R9" s="53"/>
      <c r="S9" s="54"/>
      <c r="T9" s="36"/>
      <c r="U9" s="33">
        <f t="shared" si="0"/>
        <v>0</v>
      </c>
      <c r="V9" s="34">
        <f t="shared" si="1"/>
        <v>0</v>
      </c>
      <c r="W9" s="35">
        <f t="shared" si="2"/>
        <v>0</v>
      </c>
      <c r="X9" s="84">
        <f t="shared" si="3"/>
        <v>0</v>
      </c>
      <c r="Y9" s="85">
        <f t="shared" si="3"/>
        <v>0</v>
      </c>
      <c r="Z9" s="86">
        <f>W9*11.12</f>
        <v>0</v>
      </c>
      <c r="AA9" s="5">
        <f t="shared" si="4"/>
        <v>0</v>
      </c>
    </row>
    <row r="10" spans="1:28" x14ac:dyDescent="0.25">
      <c r="A10" s="30">
        <v>11524</v>
      </c>
      <c r="B10" s="4" t="s">
        <v>116</v>
      </c>
      <c r="C10" s="53">
        <v>0</v>
      </c>
      <c r="D10" s="54">
        <v>0</v>
      </c>
      <c r="E10" s="36">
        <v>0</v>
      </c>
      <c r="F10" s="53">
        <v>0</v>
      </c>
      <c r="G10" s="54">
        <v>0</v>
      </c>
      <c r="H10" s="36">
        <v>0</v>
      </c>
      <c r="I10" s="53">
        <v>0</v>
      </c>
      <c r="J10" s="54">
        <v>0</v>
      </c>
      <c r="K10" s="36">
        <v>0</v>
      </c>
      <c r="L10" s="53">
        <v>0</v>
      </c>
      <c r="M10" s="54">
        <v>0</v>
      </c>
      <c r="N10" s="36">
        <v>0</v>
      </c>
      <c r="O10" s="53">
        <v>0</v>
      </c>
      <c r="P10" s="54">
        <v>0</v>
      </c>
      <c r="Q10" s="36">
        <v>0</v>
      </c>
      <c r="R10" s="53"/>
      <c r="S10" s="54"/>
      <c r="T10" s="36"/>
      <c r="U10" s="50">
        <f t="shared" si="0"/>
        <v>0</v>
      </c>
      <c r="V10" s="34">
        <f t="shared" si="1"/>
        <v>0</v>
      </c>
      <c r="W10" s="35">
        <f t="shared" si="2"/>
        <v>0</v>
      </c>
      <c r="X10" s="84">
        <f t="shared" si="3"/>
        <v>0</v>
      </c>
      <c r="Y10" s="85">
        <f t="shared" si="3"/>
        <v>0</v>
      </c>
      <c r="Z10" s="86">
        <f>W10*11.12</f>
        <v>0</v>
      </c>
      <c r="AA10" s="5">
        <f t="shared" si="4"/>
        <v>0</v>
      </c>
    </row>
    <row r="11" spans="1:28" x14ac:dyDescent="0.25">
      <c r="A11" s="31">
        <v>11490</v>
      </c>
      <c r="B11" s="4" t="s">
        <v>93</v>
      </c>
      <c r="C11" s="53">
        <v>0</v>
      </c>
      <c r="D11" s="54">
        <v>0</v>
      </c>
      <c r="E11" s="36">
        <v>0</v>
      </c>
      <c r="F11" s="53">
        <v>0</v>
      </c>
      <c r="G11" s="54">
        <v>0</v>
      </c>
      <c r="H11" s="36">
        <v>0</v>
      </c>
      <c r="I11" s="53">
        <v>0</v>
      </c>
      <c r="J11" s="54">
        <v>0</v>
      </c>
      <c r="K11" s="36">
        <v>0</v>
      </c>
      <c r="L11" s="53">
        <v>0</v>
      </c>
      <c r="M11" s="54">
        <v>0</v>
      </c>
      <c r="N11" s="36">
        <v>0</v>
      </c>
      <c r="O11" s="53">
        <v>0</v>
      </c>
      <c r="P11" s="54">
        <v>0</v>
      </c>
      <c r="Q11" s="36">
        <v>0</v>
      </c>
      <c r="R11" s="53"/>
      <c r="S11" s="54"/>
      <c r="T11" s="36"/>
      <c r="U11" s="33">
        <f t="shared" si="0"/>
        <v>0</v>
      </c>
      <c r="V11" s="34">
        <f t="shared" si="1"/>
        <v>0</v>
      </c>
      <c r="W11" s="35">
        <f t="shared" si="2"/>
        <v>0</v>
      </c>
      <c r="X11" s="84">
        <f t="shared" si="3"/>
        <v>0</v>
      </c>
      <c r="Y11" s="85">
        <f t="shared" si="3"/>
        <v>0</v>
      </c>
      <c r="Z11" s="86">
        <f>W11*11.12</f>
        <v>0</v>
      </c>
      <c r="AA11" s="5">
        <f t="shared" si="4"/>
        <v>0</v>
      </c>
    </row>
    <row r="12" spans="1:28" x14ac:dyDescent="0.25">
      <c r="A12" s="49">
        <v>11438</v>
      </c>
      <c r="B12" s="76" t="s">
        <v>2</v>
      </c>
      <c r="C12" s="53">
        <v>0</v>
      </c>
      <c r="D12" s="54">
        <v>0</v>
      </c>
      <c r="E12" s="36">
        <v>0</v>
      </c>
      <c r="F12" s="53">
        <v>0</v>
      </c>
      <c r="G12" s="54">
        <v>0</v>
      </c>
      <c r="H12" s="36">
        <v>0</v>
      </c>
      <c r="I12" s="53">
        <v>0</v>
      </c>
      <c r="J12" s="54">
        <v>0</v>
      </c>
      <c r="K12" s="36">
        <v>0</v>
      </c>
      <c r="L12" s="53">
        <v>0</v>
      </c>
      <c r="M12" s="54">
        <v>0</v>
      </c>
      <c r="N12" s="36">
        <v>0</v>
      </c>
      <c r="O12" s="53">
        <v>0</v>
      </c>
      <c r="P12" s="54">
        <v>0</v>
      </c>
      <c r="Q12" s="36">
        <v>0</v>
      </c>
      <c r="R12" s="53"/>
      <c r="S12" s="54"/>
      <c r="T12" s="36"/>
      <c r="U12" s="33">
        <f t="shared" si="0"/>
        <v>0</v>
      </c>
      <c r="V12" s="34">
        <f t="shared" si="1"/>
        <v>0</v>
      </c>
      <c r="W12" s="35">
        <f t="shared" si="2"/>
        <v>0</v>
      </c>
      <c r="X12" s="84">
        <f>U12*9.56</f>
        <v>0</v>
      </c>
      <c r="Y12" s="85">
        <f>V12*9.56</f>
        <v>0</v>
      </c>
      <c r="Z12" s="86">
        <f>W12*11.95</f>
        <v>0</v>
      </c>
      <c r="AA12" s="5">
        <f t="shared" si="4"/>
        <v>0</v>
      </c>
    </row>
    <row r="13" spans="1:28" x14ac:dyDescent="0.25">
      <c r="A13" s="31">
        <v>11375</v>
      </c>
      <c r="B13" s="4" t="s">
        <v>98</v>
      </c>
      <c r="C13" s="53">
        <v>0</v>
      </c>
      <c r="D13" s="54">
        <v>0</v>
      </c>
      <c r="E13" s="36">
        <v>0</v>
      </c>
      <c r="F13" s="53">
        <v>0</v>
      </c>
      <c r="G13" s="54">
        <v>0</v>
      </c>
      <c r="H13" s="36">
        <v>0</v>
      </c>
      <c r="I13" s="53">
        <v>0</v>
      </c>
      <c r="J13" s="54">
        <v>0</v>
      </c>
      <c r="K13" s="36">
        <v>0</v>
      </c>
      <c r="L13" s="53">
        <v>0</v>
      </c>
      <c r="M13" s="54">
        <v>0</v>
      </c>
      <c r="N13" s="36">
        <v>0</v>
      </c>
      <c r="O13" s="53">
        <v>0</v>
      </c>
      <c r="P13" s="54">
        <v>0</v>
      </c>
      <c r="Q13" s="36">
        <v>0</v>
      </c>
      <c r="R13" s="53"/>
      <c r="S13" s="54"/>
      <c r="T13" s="36"/>
      <c r="U13" s="33">
        <f t="shared" si="0"/>
        <v>0</v>
      </c>
      <c r="V13" s="34">
        <f t="shared" si="1"/>
        <v>0</v>
      </c>
      <c r="W13" s="35">
        <f t="shared" si="2"/>
        <v>0</v>
      </c>
      <c r="X13" s="84">
        <f t="shared" ref="X13:Y15" si="5">U13*8.9</f>
        <v>0</v>
      </c>
      <c r="Y13" s="85">
        <f t="shared" si="5"/>
        <v>0</v>
      </c>
      <c r="Z13" s="86">
        <f>W13*11.12</f>
        <v>0</v>
      </c>
      <c r="AA13" s="5">
        <f t="shared" si="4"/>
        <v>0</v>
      </c>
    </row>
    <row r="14" spans="1:28" x14ac:dyDescent="0.25">
      <c r="A14" s="31">
        <v>11505</v>
      </c>
      <c r="B14" s="4" t="s">
        <v>99</v>
      </c>
      <c r="C14" s="53">
        <v>0</v>
      </c>
      <c r="D14" s="54">
        <v>0</v>
      </c>
      <c r="E14" s="36">
        <v>0</v>
      </c>
      <c r="F14" s="53">
        <v>0</v>
      </c>
      <c r="G14" s="54">
        <v>0</v>
      </c>
      <c r="H14" s="36">
        <v>0</v>
      </c>
      <c r="I14" s="53">
        <v>0</v>
      </c>
      <c r="J14" s="54">
        <v>0</v>
      </c>
      <c r="K14" s="36">
        <v>0</v>
      </c>
      <c r="L14" s="53">
        <v>0</v>
      </c>
      <c r="M14" s="54">
        <v>0</v>
      </c>
      <c r="N14" s="36">
        <v>0</v>
      </c>
      <c r="O14" s="53">
        <v>0</v>
      </c>
      <c r="P14" s="54">
        <v>0</v>
      </c>
      <c r="Q14" s="36">
        <v>0</v>
      </c>
      <c r="R14" s="53"/>
      <c r="S14" s="54"/>
      <c r="T14" s="36"/>
      <c r="U14" s="33">
        <f t="shared" si="0"/>
        <v>0</v>
      </c>
      <c r="V14" s="34">
        <f t="shared" si="1"/>
        <v>0</v>
      </c>
      <c r="W14" s="35">
        <f t="shared" si="2"/>
        <v>0</v>
      </c>
      <c r="X14" s="84">
        <f t="shared" si="5"/>
        <v>0</v>
      </c>
      <c r="Y14" s="85">
        <f t="shared" si="5"/>
        <v>0</v>
      </c>
      <c r="Z14" s="86">
        <f>W14*11.12</f>
        <v>0</v>
      </c>
      <c r="AA14" s="5">
        <f t="shared" si="4"/>
        <v>0</v>
      </c>
    </row>
    <row r="15" spans="1:28" x14ac:dyDescent="0.25">
      <c r="A15" s="30">
        <v>11525</v>
      </c>
      <c r="B15" s="4" t="s">
        <v>118</v>
      </c>
      <c r="C15" s="53">
        <v>0</v>
      </c>
      <c r="D15" s="54">
        <v>0</v>
      </c>
      <c r="E15" s="36">
        <v>0</v>
      </c>
      <c r="F15" s="53">
        <v>0</v>
      </c>
      <c r="G15" s="54">
        <v>0</v>
      </c>
      <c r="H15" s="36">
        <v>0</v>
      </c>
      <c r="I15" s="53">
        <v>0</v>
      </c>
      <c r="J15" s="54">
        <v>0</v>
      </c>
      <c r="K15" s="36">
        <v>0</v>
      </c>
      <c r="L15" s="53">
        <v>0</v>
      </c>
      <c r="M15" s="54">
        <v>0</v>
      </c>
      <c r="N15" s="36">
        <v>0</v>
      </c>
      <c r="O15" s="53">
        <v>0</v>
      </c>
      <c r="P15" s="54">
        <v>0</v>
      </c>
      <c r="Q15" s="36">
        <v>0</v>
      </c>
      <c r="R15" s="53"/>
      <c r="S15" s="54"/>
      <c r="T15" s="36"/>
      <c r="U15" s="50">
        <f t="shared" si="0"/>
        <v>0</v>
      </c>
      <c r="V15" s="34">
        <f t="shared" si="1"/>
        <v>0</v>
      </c>
      <c r="W15" s="35">
        <f t="shared" si="2"/>
        <v>0</v>
      </c>
      <c r="X15" s="84">
        <f t="shared" si="5"/>
        <v>0</v>
      </c>
      <c r="Y15" s="85">
        <f t="shared" si="5"/>
        <v>0</v>
      </c>
      <c r="Z15" s="86">
        <f>W15*11.12</f>
        <v>0</v>
      </c>
      <c r="AA15" s="5">
        <f t="shared" si="4"/>
        <v>0</v>
      </c>
    </row>
    <row r="16" spans="1:28" x14ac:dyDescent="0.25">
      <c r="A16" s="49">
        <v>2096</v>
      </c>
      <c r="B16" s="76" t="s">
        <v>7</v>
      </c>
      <c r="C16" s="53">
        <v>0</v>
      </c>
      <c r="D16" s="54">
        <v>0</v>
      </c>
      <c r="E16" s="36">
        <v>0</v>
      </c>
      <c r="F16" s="53">
        <v>0</v>
      </c>
      <c r="G16" s="54">
        <v>0</v>
      </c>
      <c r="H16" s="36">
        <v>0</v>
      </c>
      <c r="I16" s="53">
        <v>0</v>
      </c>
      <c r="J16" s="54">
        <v>0</v>
      </c>
      <c r="K16" s="36">
        <v>0</v>
      </c>
      <c r="L16" s="53">
        <v>0</v>
      </c>
      <c r="M16" s="54">
        <v>0</v>
      </c>
      <c r="N16" s="36">
        <v>0</v>
      </c>
      <c r="O16" s="53">
        <v>0</v>
      </c>
      <c r="P16" s="54">
        <v>0</v>
      </c>
      <c r="Q16" s="36">
        <v>0</v>
      </c>
      <c r="R16" s="53"/>
      <c r="S16" s="54"/>
      <c r="T16" s="36"/>
      <c r="U16" s="33">
        <f t="shared" si="0"/>
        <v>0</v>
      </c>
      <c r="V16" s="34">
        <f t="shared" si="1"/>
        <v>0</v>
      </c>
      <c r="W16" s="35">
        <f t="shared" si="2"/>
        <v>0</v>
      </c>
      <c r="X16" s="84">
        <f>U16*9.56</f>
        <v>0</v>
      </c>
      <c r="Y16" s="85">
        <f>V16*9.56</f>
        <v>0</v>
      </c>
      <c r="Z16" s="86">
        <f>W16*11.95</f>
        <v>0</v>
      </c>
      <c r="AA16" s="5">
        <f t="shared" si="4"/>
        <v>0</v>
      </c>
    </row>
    <row r="17" spans="1:29" x14ac:dyDescent="0.25">
      <c r="A17" s="32">
        <v>11459</v>
      </c>
      <c r="B17" s="56" t="s">
        <v>47</v>
      </c>
      <c r="C17" s="62">
        <v>0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/>
      <c r="S17" s="62"/>
      <c r="T17" s="62"/>
      <c r="U17" s="33">
        <f t="shared" si="0"/>
        <v>0</v>
      </c>
      <c r="V17" s="34">
        <f t="shared" si="1"/>
        <v>0</v>
      </c>
      <c r="W17" s="35">
        <f t="shared" si="2"/>
        <v>0</v>
      </c>
      <c r="X17" s="84">
        <f>U17*8.9</f>
        <v>0</v>
      </c>
      <c r="Y17" s="85">
        <f>V17*8.9</f>
        <v>0</v>
      </c>
      <c r="Z17" s="86">
        <f>W17*11.12</f>
        <v>0</v>
      </c>
      <c r="AA17" s="5">
        <f>SUM(X17:Z17)</f>
        <v>0</v>
      </c>
      <c r="AB17" s="8" t="s">
        <v>140</v>
      </c>
    </row>
    <row r="18" spans="1:29" x14ac:dyDescent="0.25">
      <c r="A18" s="78">
        <v>11461</v>
      </c>
      <c r="B18" s="77" t="s">
        <v>49</v>
      </c>
      <c r="C18" s="62">
        <v>0</v>
      </c>
      <c r="D18" s="62">
        <v>0</v>
      </c>
      <c r="E18" s="62">
        <v>0</v>
      </c>
      <c r="F18" s="62">
        <v>0</v>
      </c>
      <c r="G18" s="62">
        <v>0</v>
      </c>
      <c r="H18" s="62">
        <v>0</v>
      </c>
      <c r="I18" s="62">
        <v>0</v>
      </c>
      <c r="J18" s="62">
        <v>0</v>
      </c>
      <c r="K18" s="62">
        <v>0</v>
      </c>
      <c r="L18" s="62">
        <v>0</v>
      </c>
      <c r="M18" s="62">
        <v>0</v>
      </c>
      <c r="N18" s="62">
        <v>0</v>
      </c>
      <c r="O18" s="62">
        <v>0</v>
      </c>
      <c r="P18" s="62">
        <v>0</v>
      </c>
      <c r="Q18" s="62">
        <v>0</v>
      </c>
      <c r="R18" s="62"/>
      <c r="S18" s="62"/>
      <c r="T18" s="62"/>
      <c r="U18" s="33">
        <f t="shared" si="0"/>
        <v>0</v>
      </c>
      <c r="V18" s="34">
        <f t="shared" si="1"/>
        <v>0</v>
      </c>
      <c r="W18" s="35">
        <f t="shared" si="2"/>
        <v>0</v>
      </c>
      <c r="X18" s="84">
        <f>U18*8.9</f>
        <v>0</v>
      </c>
      <c r="Y18" s="85">
        <f>V18*8.9</f>
        <v>0</v>
      </c>
      <c r="Z18" s="86">
        <f>W18*11.12</f>
        <v>0</v>
      </c>
      <c r="AA18" s="5">
        <f>SUM(X18:Z18)</f>
        <v>0</v>
      </c>
      <c r="AB18" s="8" t="s">
        <v>135</v>
      </c>
    </row>
    <row r="19" spans="1:29" x14ac:dyDescent="0.25">
      <c r="A19" s="30">
        <v>11523</v>
      </c>
      <c r="B19" s="4" t="s">
        <v>117</v>
      </c>
      <c r="C19" s="53">
        <v>0</v>
      </c>
      <c r="D19" s="54">
        <v>0</v>
      </c>
      <c r="E19" s="36">
        <v>0</v>
      </c>
      <c r="F19" s="53">
        <v>0</v>
      </c>
      <c r="G19" s="54">
        <v>0</v>
      </c>
      <c r="H19" s="36">
        <v>0</v>
      </c>
      <c r="I19" s="53">
        <v>0</v>
      </c>
      <c r="J19" s="54">
        <v>0</v>
      </c>
      <c r="K19" s="36">
        <v>0</v>
      </c>
      <c r="L19" s="53">
        <v>0</v>
      </c>
      <c r="M19" s="54">
        <v>0</v>
      </c>
      <c r="N19" s="36">
        <v>0</v>
      </c>
      <c r="O19" s="53">
        <v>0</v>
      </c>
      <c r="P19" s="54">
        <v>0</v>
      </c>
      <c r="Q19" s="36">
        <v>0</v>
      </c>
      <c r="R19" s="53"/>
      <c r="S19" s="54"/>
      <c r="T19" s="36"/>
      <c r="U19" s="50">
        <f t="shared" si="0"/>
        <v>0</v>
      </c>
      <c r="V19" s="34">
        <f t="shared" si="1"/>
        <v>0</v>
      </c>
      <c r="W19" s="35">
        <f t="shared" si="2"/>
        <v>0</v>
      </c>
      <c r="X19" s="84">
        <f t="shared" ref="X19:Y21" si="6">U19*8.9</f>
        <v>0</v>
      </c>
      <c r="Y19" s="85">
        <f t="shared" si="6"/>
        <v>0</v>
      </c>
      <c r="Z19" s="86">
        <f>W19*11.12</f>
        <v>0</v>
      </c>
      <c r="AA19" s="5">
        <f t="shared" si="4"/>
        <v>0</v>
      </c>
    </row>
    <row r="20" spans="1:29" x14ac:dyDescent="0.25">
      <c r="A20" s="31">
        <v>11483</v>
      </c>
      <c r="B20" s="4" t="s">
        <v>18</v>
      </c>
      <c r="C20" s="53">
        <v>0</v>
      </c>
      <c r="D20" s="54">
        <v>0</v>
      </c>
      <c r="E20" s="36">
        <v>0</v>
      </c>
      <c r="F20" s="53">
        <v>0</v>
      </c>
      <c r="G20" s="54">
        <v>0</v>
      </c>
      <c r="H20" s="36">
        <v>0</v>
      </c>
      <c r="I20" s="53">
        <v>0</v>
      </c>
      <c r="J20" s="54">
        <v>0</v>
      </c>
      <c r="K20" s="36">
        <v>0</v>
      </c>
      <c r="L20" s="53">
        <v>0</v>
      </c>
      <c r="M20" s="54">
        <v>0</v>
      </c>
      <c r="N20" s="36">
        <v>0</v>
      </c>
      <c r="O20" s="53">
        <v>0</v>
      </c>
      <c r="P20" s="54">
        <v>0</v>
      </c>
      <c r="Q20" s="36">
        <v>0</v>
      </c>
      <c r="R20" s="53"/>
      <c r="S20" s="54"/>
      <c r="T20" s="36"/>
      <c r="U20" s="33">
        <f t="shared" si="0"/>
        <v>0</v>
      </c>
      <c r="V20" s="34">
        <f t="shared" si="1"/>
        <v>0</v>
      </c>
      <c r="W20" s="35">
        <f t="shared" si="2"/>
        <v>0</v>
      </c>
      <c r="X20" s="84">
        <f t="shared" si="6"/>
        <v>0</v>
      </c>
      <c r="Y20" s="85">
        <f t="shared" si="6"/>
        <v>0</v>
      </c>
      <c r="Z20" s="86">
        <f>W20*11.12</f>
        <v>0</v>
      </c>
      <c r="AA20" s="5">
        <f t="shared" si="4"/>
        <v>0</v>
      </c>
      <c r="AB20" s="1" t="s">
        <v>122</v>
      </c>
    </row>
    <row r="21" spans="1:29" x14ac:dyDescent="0.25">
      <c r="A21" s="31">
        <v>11487</v>
      </c>
      <c r="B21" s="4" t="s">
        <v>19</v>
      </c>
      <c r="C21" s="53">
        <v>0</v>
      </c>
      <c r="D21" s="54">
        <v>0</v>
      </c>
      <c r="E21" s="36">
        <v>0</v>
      </c>
      <c r="F21" s="53">
        <v>0</v>
      </c>
      <c r="G21" s="54">
        <v>0</v>
      </c>
      <c r="H21" s="36">
        <v>0</v>
      </c>
      <c r="I21" s="53">
        <v>0</v>
      </c>
      <c r="J21" s="54">
        <v>0</v>
      </c>
      <c r="K21" s="36">
        <v>0</v>
      </c>
      <c r="L21" s="53">
        <v>0</v>
      </c>
      <c r="M21" s="54">
        <v>0</v>
      </c>
      <c r="N21" s="36">
        <v>0</v>
      </c>
      <c r="O21" s="53">
        <v>0</v>
      </c>
      <c r="P21" s="54">
        <v>0</v>
      </c>
      <c r="Q21" s="36">
        <v>0</v>
      </c>
      <c r="R21" s="53"/>
      <c r="S21" s="54"/>
      <c r="T21" s="36"/>
      <c r="U21" s="33">
        <f t="shared" si="0"/>
        <v>0</v>
      </c>
      <c r="V21" s="34">
        <f t="shared" si="1"/>
        <v>0</v>
      </c>
      <c r="W21" s="35">
        <f t="shared" si="2"/>
        <v>0</v>
      </c>
      <c r="X21" s="84">
        <f t="shared" si="6"/>
        <v>0</v>
      </c>
      <c r="Y21" s="85">
        <f t="shared" si="6"/>
        <v>0</v>
      </c>
      <c r="Z21" s="86">
        <f>W21*11.12</f>
        <v>0</v>
      </c>
      <c r="AA21" s="5">
        <f t="shared" si="4"/>
        <v>0</v>
      </c>
    </row>
    <row r="22" spans="1:29" x14ac:dyDescent="0.25">
      <c r="B22" s="2">
        <f>COUNTA(B7:B21)</f>
        <v>15</v>
      </c>
      <c r="C22" s="4">
        <f>SUM(C7:C21)</f>
        <v>0</v>
      </c>
      <c r="D22" s="4">
        <f t="shared" ref="D22:AA22" si="7">SUM(D7:D21)</f>
        <v>0</v>
      </c>
      <c r="E22" s="4">
        <f t="shared" si="7"/>
        <v>0</v>
      </c>
      <c r="F22" s="4">
        <f t="shared" si="7"/>
        <v>0</v>
      </c>
      <c r="G22" s="4">
        <f t="shared" si="7"/>
        <v>0</v>
      </c>
      <c r="H22" s="4">
        <f t="shared" si="7"/>
        <v>0</v>
      </c>
      <c r="I22" s="4">
        <f>SUM(I7:I21)</f>
        <v>0</v>
      </c>
      <c r="J22" s="4">
        <f t="shared" si="7"/>
        <v>0</v>
      </c>
      <c r="K22" s="4">
        <f t="shared" si="7"/>
        <v>0</v>
      </c>
      <c r="L22" s="4">
        <f t="shared" si="7"/>
        <v>0</v>
      </c>
      <c r="M22" s="4">
        <f t="shared" si="7"/>
        <v>0</v>
      </c>
      <c r="N22" s="4">
        <f>SUM(N7:N21)</f>
        <v>0</v>
      </c>
      <c r="O22" s="4">
        <f t="shared" si="7"/>
        <v>0</v>
      </c>
      <c r="P22" s="4">
        <f t="shared" si="7"/>
        <v>0</v>
      </c>
      <c r="Q22" s="4">
        <f t="shared" si="7"/>
        <v>0</v>
      </c>
      <c r="R22" s="4">
        <f t="shared" ref="R22:T22" si="8">SUM(R7:R21)</f>
        <v>0</v>
      </c>
      <c r="S22" s="4">
        <f t="shared" si="8"/>
        <v>0</v>
      </c>
      <c r="T22" s="4">
        <f t="shared" si="8"/>
        <v>0</v>
      </c>
      <c r="U22" s="64">
        <f t="shared" si="7"/>
        <v>0</v>
      </c>
      <c r="V22" s="64">
        <f t="shared" si="7"/>
        <v>0</v>
      </c>
      <c r="W22" s="64">
        <f t="shared" si="7"/>
        <v>0</v>
      </c>
      <c r="X22" s="65">
        <f t="shared" si="7"/>
        <v>0</v>
      </c>
      <c r="Y22" s="65">
        <f t="shared" si="7"/>
        <v>0</v>
      </c>
      <c r="Z22" s="65">
        <f t="shared" si="7"/>
        <v>0</v>
      </c>
      <c r="AA22" s="65">
        <f t="shared" si="7"/>
        <v>0</v>
      </c>
    </row>
    <row r="23" spans="1:29" x14ac:dyDescent="0.25">
      <c r="U23" s="37">
        <f>+U22-U11-U12</f>
        <v>0</v>
      </c>
      <c r="Y23" s="37">
        <f>+Y22-Y11-Y12</f>
        <v>0</v>
      </c>
      <c r="Z23" s="37">
        <f t="shared" ref="Z23" si="9">+Z22-Z11-Z12</f>
        <v>0</v>
      </c>
      <c r="AB23" s="9"/>
      <c r="AC23" s="9">
        <f>Z12+Z16+Z43+Z72+Z71</f>
        <v>0</v>
      </c>
    </row>
    <row r="24" spans="1:29" x14ac:dyDescent="0.25">
      <c r="U24" s="67">
        <f>U22-U12-U16+U17</f>
        <v>0</v>
      </c>
      <c r="V24" s="67"/>
      <c r="W24" s="67"/>
      <c r="X24" s="67"/>
      <c r="Y24" s="67">
        <f>Y22-Y12-Y16+Y17</f>
        <v>0</v>
      </c>
      <c r="Z24" s="67">
        <f>Z22-Z12-Z16+Z17</f>
        <v>0</v>
      </c>
    </row>
    <row r="25" spans="1:29" ht="18" customHeight="1" x14ac:dyDescent="0.25">
      <c r="A25" s="184" t="s">
        <v>52</v>
      </c>
      <c r="B25" s="185"/>
      <c r="C25" s="179" t="s">
        <v>236</v>
      </c>
      <c r="D25" s="180"/>
      <c r="E25" s="181"/>
      <c r="F25" s="179" t="s">
        <v>237</v>
      </c>
      <c r="G25" s="180"/>
      <c r="H25" s="181"/>
      <c r="I25" s="179" t="s">
        <v>238</v>
      </c>
      <c r="J25" s="180"/>
      <c r="K25" s="181"/>
      <c r="L25" s="179" t="s">
        <v>239</v>
      </c>
      <c r="M25" s="180"/>
      <c r="N25" s="181"/>
      <c r="O25" s="176" t="s">
        <v>240</v>
      </c>
      <c r="P25" s="177"/>
      <c r="Q25" s="178"/>
      <c r="R25" s="176" t="s">
        <v>241</v>
      </c>
      <c r="S25" s="177"/>
      <c r="T25" s="178"/>
      <c r="U25" s="175" t="s">
        <v>12</v>
      </c>
      <c r="V25" s="175"/>
      <c r="W25" s="175"/>
      <c r="X25" s="175" t="s">
        <v>11</v>
      </c>
      <c r="Y25" s="175"/>
      <c r="Z25" s="175"/>
      <c r="AA25" s="175"/>
    </row>
    <row r="26" spans="1:29" ht="15" customHeight="1" x14ac:dyDescent="0.25">
      <c r="A26" s="30" t="s">
        <v>0</v>
      </c>
      <c r="B26" s="4" t="s">
        <v>1</v>
      </c>
      <c r="C26" s="183" t="s">
        <v>130</v>
      </c>
      <c r="D26" s="183"/>
      <c r="E26" s="183"/>
      <c r="F26" s="183" t="s">
        <v>131</v>
      </c>
      <c r="G26" s="183"/>
      <c r="H26" s="183"/>
      <c r="I26" s="183" t="s">
        <v>132</v>
      </c>
      <c r="J26" s="183"/>
      <c r="K26" s="183"/>
      <c r="L26" s="182" t="s">
        <v>133</v>
      </c>
      <c r="M26" s="182"/>
      <c r="N26" s="182"/>
      <c r="O26" s="182" t="s">
        <v>134</v>
      </c>
      <c r="P26" s="182"/>
      <c r="Q26" s="182"/>
      <c r="R26" s="182"/>
      <c r="S26" s="182"/>
      <c r="T26" s="182"/>
      <c r="U26" s="3" t="s">
        <v>10</v>
      </c>
      <c r="V26" s="3" t="s">
        <v>9</v>
      </c>
      <c r="W26" s="3" t="s">
        <v>8</v>
      </c>
      <c r="X26" s="3" t="s">
        <v>10</v>
      </c>
      <c r="Y26" s="3" t="s">
        <v>9</v>
      </c>
      <c r="Z26" s="3" t="s">
        <v>8</v>
      </c>
      <c r="AA26" s="4" t="s">
        <v>13</v>
      </c>
    </row>
    <row r="27" spans="1:29" x14ac:dyDescent="0.25">
      <c r="A27" s="32">
        <v>11411</v>
      </c>
      <c r="B27" s="77" t="s">
        <v>21</v>
      </c>
      <c r="C27" s="33">
        <v>0</v>
      </c>
      <c r="D27" s="34">
        <v>0</v>
      </c>
      <c r="E27" s="35">
        <v>0</v>
      </c>
      <c r="F27" s="33">
        <v>0</v>
      </c>
      <c r="G27" s="34">
        <v>0</v>
      </c>
      <c r="H27" s="35">
        <v>0</v>
      </c>
      <c r="I27" s="33">
        <v>0</v>
      </c>
      <c r="J27" s="34">
        <v>0</v>
      </c>
      <c r="K27" s="35">
        <v>0</v>
      </c>
      <c r="L27" s="33">
        <v>0</v>
      </c>
      <c r="M27" s="34">
        <v>0</v>
      </c>
      <c r="N27" s="35">
        <v>0</v>
      </c>
      <c r="O27" s="38">
        <v>0</v>
      </c>
      <c r="P27" s="39">
        <v>0</v>
      </c>
      <c r="Q27" s="40">
        <v>0</v>
      </c>
      <c r="R27" s="38"/>
      <c r="S27" s="39"/>
      <c r="T27" s="40"/>
      <c r="U27" s="33">
        <f t="shared" ref="U27:U60" si="10">C27+F27+I27+L27+O27</f>
        <v>0</v>
      </c>
      <c r="V27" s="34">
        <f t="shared" ref="V27:V60" si="11">D27+G27+J27+M27+P27</f>
        <v>0</v>
      </c>
      <c r="W27" s="35">
        <f t="shared" ref="W27:W60" si="12">E27+H27+K27+N27+Q27</f>
        <v>0</v>
      </c>
      <c r="X27" s="84">
        <f t="shared" ref="X27:Y60" si="13">U27*8.9</f>
        <v>0</v>
      </c>
      <c r="Y27" s="85">
        <f t="shared" si="13"/>
        <v>0</v>
      </c>
      <c r="Z27" s="86">
        <f t="shared" ref="Z27:Z60" si="14">W27*11.12</f>
        <v>0</v>
      </c>
      <c r="AA27" s="5">
        <f t="shared" ref="AA27:AA60" si="15">SUM(X27:Z27)</f>
        <v>0</v>
      </c>
    </row>
    <row r="28" spans="1:29" x14ac:dyDescent="0.25">
      <c r="A28" s="32">
        <v>11414</v>
      </c>
      <c r="B28" s="77" t="s">
        <v>22</v>
      </c>
      <c r="C28" s="33">
        <v>0</v>
      </c>
      <c r="D28" s="34">
        <v>0</v>
      </c>
      <c r="E28" s="35">
        <v>0</v>
      </c>
      <c r="F28" s="33">
        <v>0</v>
      </c>
      <c r="G28" s="34">
        <v>0</v>
      </c>
      <c r="H28" s="35">
        <v>0</v>
      </c>
      <c r="I28" s="33">
        <v>0</v>
      </c>
      <c r="J28" s="34">
        <v>0</v>
      </c>
      <c r="K28" s="35">
        <v>0</v>
      </c>
      <c r="L28" s="33">
        <v>0</v>
      </c>
      <c r="M28" s="34">
        <v>0</v>
      </c>
      <c r="N28" s="35">
        <v>0</v>
      </c>
      <c r="O28" s="38">
        <v>0</v>
      </c>
      <c r="P28" s="39">
        <v>0</v>
      </c>
      <c r="Q28" s="40">
        <v>0</v>
      </c>
      <c r="R28" s="38"/>
      <c r="S28" s="39"/>
      <c r="T28" s="40"/>
      <c r="U28" s="33">
        <f t="shared" si="10"/>
        <v>0</v>
      </c>
      <c r="V28" s="34">
        <f t="shared" si="11"/>
        <v>0</v>
      </c>
      <c r="W28" s="35">
        <f t="shared" si="12"/>
        <v>0</v>
      </c>
      <c r="X28" s="84">
        <f t="shared" si="13"/>
        <v>0</v>
      </c>
      <c r="Y28" s="85">
        <f t="shared" si="13"/>
        <v>0</v>
      </c>
      <c r="Z28" s="86">
        <f>W28*11.12</f>
        <v>0</v>
      </c>
      <c r="AA28" s="5">
        <f t="shared" si="15"/>
        <v>0</v>
      </c>
    </row>
    <row r="29" spans="1:29" x14ac:dyDescent="0.25">
      <c r="A29" s="32">
        <v>11453</v>
      </c>
      <c r="B29" s="77" t="s">
        <v>23</v>
      </c>
      <c r="C29" s="33">
        <v>0</v>
      </c>
      <c r="D29" s="34">
        <v>0</v>
      </c>
      <c r="E29" s="35">
        <v>0</v>
      </c>
      <c r="F29" s="33">
        <v>0</v>
      </c>
      <c r="G29" s="34">
        <v>0</v>
      </c>
      <c r="H29" s="35">
        <v>0</v>
      </c>
      <c r="I29" s="33">
        <v>0</v>
      </c>
      <c r="J29" s="34">
        <v>0</v>
      </c>
      <c r="K29" s="35">
        <v>0</v>
      </c>
      <c r="L29" s="33">
        <v>0</v>
      </c>
      <c r="M29" s="34">
        <v>0</v>
      </c>
      <c r="N29" s="35">
        <v>0</v>
      </c>
      <c r="O29" s="38">
        <v>0</v>
      </c>
      <c r="P29" s="39">
        <v>0</v>
      </c>
      <c r="Q29" s="40">
        <v>0</v>
      </c>
      <c r="R29" s="38"/>
      <c r="S29" s="39"/>
      <c r="T29" s="40"/>
      <c r="U29" s="33">
        <f t="shared" si="10"/>
        <v>0</v>
      </c>
      <c r="V29" s="34">
        <f t="shared" si="11"/>
        <v>0</v>
      </c>
      <c r="W29" s="35">
        <f t="shared" si="12"/>
        <v>0</v>
      </c>
      <c r="X29" s="84">
        <f t="shared" si="13"/>
        <v>0</v>
      </c>
      <c r="Y29" s="85">
        <f t="shared" si="13"/>
        <v>0</v>
      </c>
      <c r="Z29" s="86">
        <f t="shared" si="14"/>
        <v>0</v>
      </c>
      <c r="AA29" s="5">
        <f t="shared" si="15"/>
        <v>0</v>
      </c>
    </row>
    <row r="30" spans="1:29" x14ac:dyDescent="0.25">
      <c r="A30" s="32">
        <v>11451</v>
      </c>
      <c r="B30" s="56" t="s">
        <v>24</v>
      </c>
      <c r="C30" s="33">
        <v>0</v>
      </c>
      <c r="D30" s="34">
        <v>0</v>
      </c>
      <c r="E30" s="35">
        <v>0</v>
      </c>
      <c r="F30" s="59">
        <v>0</v>
      </c>
      <c r="G30" s="59">
        <v>0</v>
      </c>
      <c r="H30" s="59">
        <v>0</v>
      </c>
      <c r="I30" s="59">
        <v>0</v>
      </c>
      <c r="J30" s="59">
        <v>0</v>
      </c>
      <c r="K30" s="59">
        <v>0</v>
      </c>
      <c r="L30" s="59">
        <v>0</v>
      </c>
      <c r="M30" s="59">
        <v>0</v>
      </c>
      <c r="N30" s="59">
        <v>0</v>
      </c>
      <c r="O30" s="61">
        <v>0</v>
      </c>
      <c r="P30" s="60">
        <v>0</v>
      </c>
      <c r="Q30" s="60">
        <v>0</v>
      </c>
      <c r="R30" s="61"/>
      <c r="S30" s="60"/>
      <c r="T30" s="60"/>
      <c r="U30" s="33">
        <f t="shared" si="10"/>
        <v>0</v>
      </c>
      <c r="V30" s="34">
        <f t="shared" si="11"/>
        <v>0</v>
      </c>
      <c r="W30" s="35">
        <f t="shared" si="12"/>
        <v>0</v>
      </c>
      <c r="X30" s="84">
        <f t="shared" si="13"/>
        <v>0</v>
      </c>
      <c r="Y30" s="85">
        <f t="shared" si="13"/>
        <v>0</v>
      </c>
      <c r="Z30" s="86">
        <f t="shared" si="14"/>
        <v>0</v>
      </c>
      <c r="AA30" s="5">
        <f t="shared" si="15"/>
        <v>0</v>
      </c>
    </row>
    <row r="31" spans="1:29" x14ac:dyDescent="0.25">
      <c r="A31" s="32">
        <v>11415</v>
      </c>
      <c r="B31" s="77" t="s">
        <v>25</v>
      </c>
      <c r="C31" s="33">
        <v>0</v>
      </c>
      <c r="D31" s="34">
        <v>0</v>
      </c>
      <c r="E31" s="35">
        <v>0</v>
      </c>
      <c r="F31" s="33">
        <v>0</v>
      </c>
      <c r="G31" s="34">
        <v>0</v>
      </c>
      <c r="H31" s="35">
        <v>0</v>
      </c>
      <c r="I31" s="33">
        <v>0</v>
      </c>
      <c r="J31" s="34">
        <v>0</v>
      </c>
      <c r="K31" s="35">
        <v>0</v>
      </c>
      <c r="L31" s="33">
        <v>0</v>
      </c>
      <c r="M31" s="34">
        <v>0</v>
      </c>
      <c r="N31" s="35">
        <v>0</v>
      </c>
      <c r="O31" s="38">
        <v>0</v>
      </c>
      <c r="P31" s="39">
        <v>0</v>
      </c>
      <c r="Q31" s="40">
        <v>0</v>
      </c>
      <c r="R31" s="38"/>
      <c r="S31" s="39"/>
      <c r="T31" s="40"/>
      <c r="U31" s="33">
        <f t="shared" si="10"/>
        <v>0</v>
      </c>
      <c r="V31" s="34">
        <f t="shared" si="11"/>
        <v>0</v>
      </c>
      <c r="W31" s="35">
        <f t="shared" si="12"/>
        <v>0</v>
      </c>
      <c r="X31" s="84">
        <f t="shared" si="13"/>
        <v>0</v>
      </c>
      <c r="Y31" s="85">
        <f t="shared" si="13"/>
        <v>0</v>
      </c>
      <c r="Z31" s="86">
        <f t="shared" si="14"/>
        <v>0</v>
      </c>
      <c r="AA31" s="5">
        <f t="shared" si="15"/>
        <v>0</v>
      </c>
    </row>
    <row r="32" spans="1:29" x14ac:dyDescent="0.25">
      <c r="A32" s="32">
        <v>11413</v>
      </c>
      <c r="B32" s="77" t="s">
        <v>26</v>
      </c>
      <c r="C32" s="33">
        <v>0</v>
      </c>
      <c r="D32" s="34">
        <v>0</v>
      </c>
      <c r="E32" s="35">
        <v>0</v>
      </c>
      <c r="F32" s="33">
        <v>0</v>
      </c>
      <c r="G32" s="34">
        <v>0</v>
      </c>
      <c r="H32" s="35">
        <v>0</v>
      </c>
      <c r="I32" s="33">
        <v>0</v>
      </c>
      <c r="J32" s="34">
        <v>0</v>
      </c>
      <c r="K32" s="35">
        <v>0</v>
      </c>
      <c r="L32" s="33">
        <v>0</v>
      </c>
      <c r="M32" s="34">
        <v>0</v>
      </c>
      <c r="N32" s="35">
        <v>0</v>
      </c>
      <c r="O32" s="38">
        <v>0</v>
      </c>
      <c r="P32" s="39">
        <v>0</v>
      </c>
      <c r="Q32" s="40">
        <v>0</v>
      </c>
      <c r="R32" s="38"/>
      <c r="S32" s="39"/>
      <c r="T32" s="40"/>
      <c r="U32" s="33">
        <f t="shared" si="10"/>
        <v>0</v>
      </c>
      <c r="V32" s="34">
        <f t="shared" si="11"/>
        <v>0</v>
      </c>
      <c r="W32" s="35">
        <f t="shared" si="12"/>
        <v>0</v>
      </c>
      <c r="X32" s="84">
        <f t="shared" si="13"/>
        <v>0</v>
      </c>
      <c r="Y32" s="85">
        <f t="shared" si="13"/>
        <v>0</v>
      </c>
      <c r="Z32" s="86">
        <f t="shared" si="14"/>
        <v>0</v>
      </c>
      <c r="AA32" s="5">
        <f t="shared" si="15"/>
        <v>0</v>
      </c>
    </row>
    <row r="33" spans="1:28" x14ac:dyDescent="0.25">
      <c r="A33" s="32">
        <v>11503</v>
      </c>
      <c r="B33" s="56" t="s">
        <v>16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>
        <v>0</v>
      </c>
      <c r="I33" s="33">
        <v>0</v>
      </c>
      <c r="J33" s="34">
        <v>0</v>
      </c>
      <c r="K33" s="35">
        <v>0</v>
      </c>
      <c r="L33" s="33">
        <v>0</v>
      </c>
      <c r="M33" s="34">
        <v>0</v>
      </c>
      <c r="N33" s="35">
        <v>0</v>
      </c>
      <c r="O33" s="38">
        <v>0</v>
      </c>
      <c r="P33" s="39">
        <v>0</v>
      </c>
      <c r="Q33" s="40">
        <v>0</v>
      </c>
      <c r="R33" s="38"/>
      <c r="S33" s="39"/>
      <c r="T33" s="40"/>
      <c r="U33" s="33">
        <f t="shared" si="10"/>
        <v>0</v>
      </c>
      <c r="V33" s="34">
        <f t="shared" si="11"/>
        <v>0</v>
      </c>
      <c r="W33" s="35">
        <f t="shared" si="12"/>
        <v>0</v>
      </c>
      <c r="X33" s="84">
        <f>U33*8.9</f>
        <v>0</v>
      </c>
      <c r="Y33" s="85">
        <f>V33*8.9</f>
        <v>0</v>
      </c>
      <c r="Z33" s="86">
        <f>W33*11.12</f>
        <v>0</v>
      </c>
      <c r="AA33" s="5">
        <f>SUM(X33:Z33)</f>
        <v>0</v>
      </c>
    </row>
    <row r="34" spans="1:28" x14ac:dyDescent="0.25">
      <c r="A34" s="47">
        <v>11450</v>
      </c>
      <c r="B34" s="57" t="s">
        <v>27</v>
      </c>
      <c r="C34" s="59">
        <v>0</v>
      </c>
      <c r="D34" s="59">
        <v>0</v>
      </c>
      <c r="E34" s="59">
        <v>0</v>
      </c>
      <c r="F34" s="59">
        <v>0</v>
      </c>
      <c r="G34" s="59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  <c r="O34" s="61">
        <v>0</v>
      </c>
      <c r="P34" s="60">
        <v>0</v>
      </c>
      <c r="Q34" s="60">
        <v>0</v>
      </c>
      <c r="R34" s="61"/>
      <c r="S34" s="60"/>
      <c r="T34" s="60"/>
      <c r="U34" s="33">
        <f t="shared" si="10"/>
        <v>0</v>
      </c>
      <c r="V34" s="34">
        <f t="shared" si="11"/>
        <v>0</v>
      </c>
      <c r="W34" s="35">
        <f t="shared" si="12"/>
        <v>0</v>
      </c>
      <c r="X34" s="84">
        <f>U34*9.56</f>
        <v>0</v>
      </c>
      <c r="Y34" s="85">
        <f>V34*9.56</f>
        <v>0</v>
      </c>
      <c r="Z34" s="86">
        <f>W34*11.95</f>
        <v>0</v>
      </c>
      <c r="AA34" s="5">
        <f t="shared" si="15"/>
        <v>0</v>
      </c>
    </row>
    <row r="35" spans="1:28" x14ac:dyDescent="0.25">
      <c r="A35" s="32">
        <v>11473</v>
      </c>
      <c r="B35" s="77" t="s">
        <v>28</v>
      </c>
      <c r="C35" s="33">
        <v>0</v>
      </c>
      <c r="D35" s="34">
        <v>0</v>
      </c>
      <c r="E35" s="35">
        <v>0</v>
      </c>
      <c r="F35" s="33">
        <v>0</v>
      </c>
      <c r="G35" s="34">
        <v>0</v>
      </c>
      <c r="H35" s="35">
        <v>0</v>
      </c>
      <c r="I35" s="33">
        <v>0</v>
      </c>
      <c r="J35" s="34">
        <v>0</v>
      </c>
      <c r="K35" s="35">
        <v>0</v>
      </c>
      <c r="L35" s="33">
        <v>0</v>
      </c>
      <c r="M35" s="34">
        <v>0</v>
      </c>
      <c r="N35" s="35">
        <v>0</v>
      </c>
      <c r="O35" s="38">
        <v>0</v>
      </c>
      <c r="P35" s="39">
        <v>0</v>
      </c>
      <c r="Q35" s="40">
        <v>0</v>
      </c>
      <c r="R35" s="38"/>
      <c r="S35" s="39"/>
      <c r="T35" s="40"/>
      <c r="U35" s="33">
        <f t="shared" si="10"/>
        <v>0</v>
      </c>
      <c r="V35" s="34">
        <f t="shared" si="11"/>
        <v>0</v>
      </c>
      <c r="W35" s="35">
        <f t="shared" si="12"/>
        <v>0</v>
      </c>
      <c r="X35" s="84">
        <f t="shared" si="13"/>
        <v>0</v>
      </c>
      <c r="Y35" s="85">
        <f t="shared" si="13"/>
        <v>0</v>
      </c>
      <c r="Z35" s="86">
        <f t="shared" si="14"/>
        <v>0</v>
      </c>
      <c r="AA35" s="5">
        <f t="shared" si="15"/>
        <v>0</v>
      </c>
    </row>
    <row r="36" spans="1:28" x14ac:dyDescent="0.25">
      <c r="A36" s="32">
        <v>11454</v>
      </c>
      <c r="B36" s="77" t="s">
        <v>29</v>
      </c>
      <c r="C36" s="33">
        <v>0</v>
      </c>
      <c r="D36" s="34">
        <v>0</v>
      </c>
      <c r="E36" s="35">
        <v>0</v>
      </c>
      <c r="F36" s="33">
        <v>0</v>
      </c>
      <c r="G36" s="34">
        <v>0</v>
      </c>
      <c r="H36" s="35">
        <v>0</v>
      </c>
      <c r="I36" s="33">
        <v>0</v>
      </c>
      <c r="J36" s="34">
        <v>0</v>
      </c>
      <c r="K36" s="35">
        <v>0</v>
      </c>
      <c r="L36" s="33">
        <v>0</v>
      </c>
      <c r="M36" s="34">
        <v>0</v>
      </c>
      <c r="N36" s="35">
        <v>0</v>
      </c>
      <c r="O36" s="38">
        <v>0</v>
      </c>
      <c r="P36" s="39">
        <v>0</v>
      </c>
      <c r="Q36" s="40">
        <v>0</v>
      </c>
      <c r="R36" s="38"/>
      <c r="S36" s="39"/>
      <c r="T36" s="40"/>
      <c r="U36" s="33">
        <f t="shared" si="10"/>
        <v>0</v>
      </c>
      <c r="V36" s="34">
        <f t="shared" si="11"/>
        <v>0</v>
      </c>
      <c r="W36" s="35">
        <f t="shared" si="12"/>
        <v>0</v>
      </c>
      <c r="X36" s="84">
        <f t="shared" si="13"/>
        <v>0</v>
      </c>
      <c r="Y36" s="85">
        <f t="shared" si="13"/>
        <v>0</v>
      </c>
      <c r="Z36" s="86">
        <f t="shared" si="14"/>
        <v>0</v>
      </c>
      <c r="AA36" s="5">
        <f t="shared" si="15"/>
        <v>0</v>
      </c>
    </row>
    <row r="37" spans="1:28" x14ac:dyDescent="0.25">
      <c r="A37" s="32">
        <v>11479</v>
      </c>
      <c r="B37" s="56" t="s">
        <v>30</v>
      </c>
      <c r="C37" s="59">
        <v>0</v>
      </c>
      <c r="D37" s="59">
        <v>0</v>
      </c>
      <c r="E37" s="59">
        <v>0</v>
      </c>
      <c r="F37" s="59">
        <v>0</v>
      </c>
      <c r="G37" s="59">
        <v>0</v>
      </c>
      <c r="H37" s="59">
        <v>0</v>
      </c>
      <c r="I37" s="59">
        <v>0</v>
      </c>
      <c r="J37" s="59">
        <v>0</v>
      </c>
      <c r="K37" s="59">
        <v>0</v>
      </c>
      <c r="L37" s="59">
        <v>0</v>
      </c>
      <c r="M37" s="59">
        <v>0</v>
      </c>
      <c r="N37" s="59">
        <v>0</v>
      </c>
      <c r="O37" s="60">
        <v>0</v>
      </c>
      <c r="P37" s="60">
        <v>0</v>
      </c>
      <c r="Q37" s="60">
        <v>0</v>
      </c>
      <c r="R37" s="60"/>
      <c r="S37" s="60"/>
      <c r="T37" s="60"/>
      <c r="U37" s="33">
        <f t="shared" si="10"/>
        <v>0</v>
      </c>
      <c r="V37" s="34">
        <f t="shared" si="11"/>
        <v>0</v>
      </c>
      <c r="W37" s="35">
        <f t="shared" si="12"/>
        <v>0</v>
      </c>
      <c r="X37" s="84">
        <f t="shared" si="13"/>
        <v>0</v>
      </c>
      <c r="Y37" s="85">
        <f t="shared" si="13"/>
        <v>0</v>
      </c>
      <c r="Z37" s="86">
        <f t="shared" si="14"/>
        <v>0</v>
      </c>
      <c r="AA37" s="5">
        <f t="shared" si="15"/>
        <v>0</v>
      </c>
    </row>
    <row r="38" spans="1:28" x14ac:dyDescent="0.25">
      <c r="A38" s="32">
        <v>11489</v>
      </c>
      <c r="B38" s="56" t="s">
        <v>31</v>
      </c>
      <c r="C38" s="33">
        <v>0</v>
      </c>
      <c r="D38" s="34">
        <v>0</v>
      </c>
      <c r="E38" s="35">
        <v>0</v>
      </c>
      <c r="F38" s="33">
        <v>0</v>
      </c>
      <c r="G38" s="34">
        <v>0</v>
      </c>
      <c r="H38" s="35">
        <v>0</v>
      </c>
      <c r="I38" s="33">
        <v>0</v>
      </c>
      <c r="J38" s="34">
        <v>0</v>
      </c>
      <c r="K38" s="35">
        <v>0</v>
      </c>
      <c r="L38" s="33">
        <v>0</v>
      </c>
      <c r="M38" s="34">
        <v>0</v>
      </c>
      <c r="N38" s="35">
        <v>0</v>
      </c>
      <c r="O38" s="38">
        <v>0</v>
      </c>
      <c r="P38" s="39">
        <v>0</v>
      </c>
      <c r="Q38" s="40">
        <v>0</v>
      </c>
      <c r="R38" s="38"/>
      <c r="S38" s="39"/>
      <c r="T38" s="40"/>
      <c r="U38" s="33">
        <f t="shared" si="10"/>
        <v>0</v>
      </c>
      <c r="V38" s="34">
        <f t="shared" si="11"/>
        <v>0</v>
      </c>
      <c r="W38" s="35">
        <f t="shared" si="12"/>
        <v>0</v>
      </c>
      <c r="X38" s="84">
        <f t="shared" si="13"/>
        <v>0</v>
      </c>
      <c r="Y38" s="85">
        <f t="shared" si="13"/>
        <v>0</v>
      </c>
      <c r="Z38" s="86">
        <f t="shared" si="14"/>
        <v>0</v>
      </c>
      <c r="AA38" s="5">
        <f t="shared" si="15"/>
        <v>0</v>
      </c>
    </row>
    <row r="39" spans="1:28" x14ac:dyDescent="0.25">
      <c r="A39" s="32">
        <v>11423</v>
      </c>
      <c r="B39" s="77" t="s">
        <v>32</v>
      </c>
      <c r="C39" s="33">
        <v>0</v>
      </c>
      <c r="D39" s="34">
        <v>0</v>
      </c>
      <c r="E39" s="35">
        <v>0</v>
      </c>
      <c r="F39" s="33">
        <v>0</v>
      </c>
      <c r="G39" s="34">
        <v>0</v>
      </c>
      <c r="H39" s="35">
        <v>0</v>
      </c>
      <c r="I39" s="33">
        <v>0</v>
      </c>
      <c r="J39" s="34">
        <v>0</v>
      </c>
      <c r="K39" s="35">
        <v>0</v>
      </c>
      <c r="L39" s="33">
        <v>0</v>
      </c>
      <c r="M39" s="34">
        <v>0</v>
      </c>
      <c r="N39" s="35">
        <v>0</v>
      </c>
      <c r="O39" s="38">
        <v>0</v>
      </c>
      <c r="P39" s="39">
        <v>0</v>
      </c>
      <c r="Q39" s="40">
        <v>0</v>
      </c>
      <c r="R39" s="38"/>
      <c r="S39" s="39"/>
      <c r="T39" s="40"/>
      <c r="U39" s="33">
        <f t="shared" si="10"/>
        <v>0</v>
      </c>
      <c r="V39" s="34">
        <f t="shared" si="11"/>
        <v>0</v>
      </c>
      <c r="W39" s="35">
        <f t="shared" si="12"/>
        <v>0</v>
      </c>
      <c r="X39" s="84">
        <f t="shared" si="13"/>
        <v>0</v>
      </c>
      <c r="Y39" s="85">
        <f t="shared" si="13"/>
        <v>0</v>
      </c>
      <c r="Z39" s="86">
        <f t="shared" si="14"/>
        <v>0</v>
      </c>
      <c r="AA39" s="5">
        <f t="shared" si="15"/>
        <v>0</v>
      </c>
    </row>
    <row r="40" spans="1:28" x14ac:dyDescent="0.25">
      <c r="A40" s="32">
        <v>11464</v>
      </c>
      <c r="B40" s="56" t="s">
        <v>96</v>
      </c>
      <c r="C40" s="33">
        <v>0</v>
      </c>
      <c r="D40" s="34">
        <v>0</v>
      </c>
      <c r="E40" s="35">
        <v>0</v>
      </c>
      <c r="F40" s="59">
        <v>0</v>
      </c>
      <c r="G40" s="59">
        <v>0</v>
      </c>
      <c r="H40" s="59">
        <v>0</v>
      </c>
      <c r="I40" s="59">
        <v>0</v>
      </c>
      <c r="J40" s="59">
        <v>0</v>
      </c>
      <c r="K40" s="59">
        <v>0</v>
      </c>
      <c r="L40" s="59">
        <v>0</v>
      </c>
      <c r="M40" s="59">
        <v>0</v>
      </c>
      <c r="N40" s="59">
        <v>0</v>
      </c>
      <c r="O40" s="61">
        <v>0</v>
      </c>
      <c r="P40" s="60">
        <v>0</v>
      </c>
      <c r="Q40" s="60">
        <v>0</v>
      </c>
      <c r="R40" s="61"/>
      <c r="S40" s="60"/>
      <c r="T40" s="60"/>
      <c r="U40" s="33">
        <f t="shared" si="10"/>
        <v>0</v>
      </c>
      <c r="V40" s="34">
        <f t="shared" si="11"/>
        <v>0</v>
      </c>
      <c r="W40" s="35">
        <f t="shared" si="12"/>
        <v>0</v>
      </c>
      <c r="X40" s="84">
        <f t="shared" si="13"/>
        <v>0</v>
      </c>
      <c r="Y40" s="85">
        <f t="shared" si="13"/>
        <v>0</v>
      </c>
      <c r="Z40" s="86">
        <f t="shared" si="14"/>
        <v>0</v>
      </c>
      <c r="AA40" s="5">
        <f t="shared" si="15"/>
        <v>0</v>
      </c>
    </row>
    <row r="41" spans="1:28" x14ac:dyDescent="0.25">
      <c r="A41" s="32">
        <v>11492</v>
      </c>
      <c r="B41" s="56" t="s">
        <v>94</v>
      </c>
      <c r="C41" s="59">
        <v>0</v>
      </c>
      <c r="D41" s="59">
        <v>0</v>
      </c>
      <c r="E41" s="59">
        <v>0</v>
      </c>
      <c r="F41" s="59">
        <v>0</v>
      </c>
      <c r="G41" s="59">
        <v>0</v>
      </c>
      <c r="H41" s="59">
        <v>0</v>
      </c>
      <c r="I41" s="59">
        <v>0</v>
      </c>
      <c r="J41" s="59">
        <v>0</v>
      </c>
      <c r="K41" s="59">
        <v>0</v>
      </c>
      <c r="L41" s="59">
        <v>0</v>
      </c>
      <c r="M41" s="59">
        <v>0</v>
      </c>
      <c r="N41" s="59">
        <v>0</v>
      </c>
      <c r="O41" s="60">
        <v>0</v>
      </c>
      <c r="P41" s="60">
        <v>0</v>
      </c>
      <c r="Q41" s="60">
        <v>0</v>
      </c>
      <c r="R41" s="60"/>
      <c r="S41" s="60"/>
      <c r="T41" s="60"/>
      <c r="U41" s="33">
        <f t="shared" si="10"/>
        <v>0</v>
      </c>
      <c r="V41" s="34">
        <f t="shared" si="11"/>
        <v>0</v>
      </c>
      <c r="W41" s="35">
        <f t="shared" si="12"/>
        <v>0</v>
      </c>
      <c r="X41" s="84">
        <f t="shared" si="13"/>
        <v>0</v>
      </c>
      <c r="Y41" s="85">
        <f t="shared" si="13"/>
        <v>0</v>
      </c>
      <c r="Z41" s="86">
        <f t="shared" si="14"/>
        <v>0</v>
      </c>
      <c r="AA41" s="5">
        <f t="shared" si="15"/>
        <v>0</v>
      </c>
    </row>
    <row r="42" spans="1:28" x14ac:dyDescent="0.25">
      <c r="A42" s="32">
        <v>11465</v>
      </c>
      <c r="B42" s="56" t="s">
        <v>33</v>
      </c>
      <c r="C42" s="59">
        <v>0</v>
      </c>
      <c r="D42" s="59">
        <v>0</v>
      </c>
      <c r="E42" s="59">
        <v>0</v>
      </c>
      <c r="F42" s="59">
        <v>0</v>
      </c>
      <c r="G42" s="59">
        <v>0</v>
      </c>
      <c r="H42" s="59">
        <v>0</v>
      </c>
      <c r="I42" s="59">
        <v>0</v>
      </c>
      <c r="J42" s="59">
        <v>0</v>
      </c>
      <c r="K42" s="59">
        <v>0</v>
      </c>
      <c r="L42" s="59">
        <v>0</v>
      </c>
      <c r="M42" s="59">
        <v>0</v>
      </c>
      <c r="N42" s="59">
        <v>0</v>
      </c>
      <c r="O42" s="61">
        <v>0</v>
      </c>
      <c r="P42" s="61">
        <v>0</v>
      </c>
      <c r="Q42" s="61">
        <v>0</v>
      </c>
      <c r="R42" s="61"/>
      <c r="S42" s="61"/>
      <c r="T42" s="61"/>
      <c r="U42" s="33">
        <f t="shared" si="10"/>
        <v>0</v>
      </c>
      <c r="V42" s="34">
        <f t="shared" si="11"/>
        <v>0</v>
      </c>
      <c r="W42" s="35">
        <f t="shared" si="12"/>
        <v>0</v>
      </c>
      <c r="X42" s="84">
        <f t="shared" si="13"/>
        <v>0</v>
      </c>
      <c r="Y42" s="85">
        <f t="shared" si="13"/>
        <v>0</v>
      </c>
      <c r="Z42" s="86">
        <f t="shared" si="14"/>
        <v>0</v>
      </c>
      <c r="AA42" s="5">
        <f t="shared" si="15"/>
        <v>0</v>
      </c>
      <c r="AB42" s="8" t="s">
        <v>136</v>
      </c>
    </row>
    <row r="43" spans="1:28" x14ac:dyDescent="0.25">
      <c r="A43" s="47">
        <v>11292</v>
      </c>
      <c r="B43" s="79" t="s">
        <v>4</v>
      </c>
      <c r="C43" s="33">
        <v>0</v>
      </c>
      <c r="D43" s="34">
        <v>0</v>
      </c>
      <c r="E43" s="35">
        <v>0</v>
      </c>
      <c r="F43" s="33">
        <v>0</v>
      </c>
      <c r="G43" s="34">
        <v>0</v>
      </c>
      <c r="H43" s="35">
        <v>0</v>
      </c>
      <c r="I43" s="33">
        <v>0</v>
      </c>
      <c r="J43" s="34">
        <v>0</v>
      </c>
      <c r="K43" s="35">
        <v>0</v>
      </c>
      <c r="L43" s="33">
        <v>0</v>
      </c>
      <c r="M43" s="34">
        <v>0</v>
      </c>
      <c r="N43" s="35">
        <v>0</v>
      </c>
      <c r="O43" s="50">
        <v>0</v>
      </c>
      <c r="P43" s="52">
        <v>0</v>
      </c>
      <c r="Q43" s="40">
        <v>0</v>
      </c>
      <c r="R43" s="50"/>
      <c r="S43" s="52"/>
      <c r="T43" s="40"/>
      <c r="U43" s="33">
        <f t="shared" si="10"/>
        <v>0</v>
      </c>
      <c r="V43" s="34">
        <f t="shared" si="11"/>
        <v>0</v>
      </c>
      <c r="W43" s="35">
        <f t="shared" si="12"/>
        <v>0</v>
      </c>
      <c r="X43" s="84">
        <f>U43*9.56</f>
        <v>0</v>
      </c>
      <c r="Y43" s="85">
        <f>V43*9.56</f>
        <v>0</v>
      </c>
      <c r="Z43" s="86">
        <f>W43*11.95</f>
        <v>0</v>
      </c>
      <c r="AA43" s="5">
        <f>SUM(X43:Z43)</f>
        <v>0</v>
      </c>
      <c r="AB43" s="11" t="s">
        <v>120</v>
      </c>
    </row>
    <row r="44" spans="1:28" x14ac:dyDescent="0.25">
      <c r="A44" s="32">
        <v>11474</v>
      </c>
      <c r="B44" s="56" t="s">
        <v>34</v>
      </c>
      <c r="C44" s="59">
        <v>0</v>
      </c>
      <c r="D44" s="59">
        <v>0</v>
      </c>
      <c r="E44" s="59">
        <v>0</v>
      </c>
      <c r="F44" s="59">
        <v>0</v>
      </c>
      <c r="G44" s="59">
        <v>0</v>
      </c>
      <c r="H44" s="59">
        <v>0</v>
      </c>
      <c r="I44" s="59">
        <v>0</v>
      </c>
      <c r="J44" s="59">
        <v>0</v>
      </c>
      <c r="K44" s="59">
        <v>0</v>
      </c>
      <c r="L44" s="59">
        <v>0</v>
      </c>
      <c r="M44" s="59">
        <v>0</v>
      </c>
      <c r="N44" s="59">
        <v>0</v>
      </c>
      <c r="O44" s="60">
        <v>0</v>
      </c>
      <c r="P44" s="60">
        <v>0</v>
      </c>
      <c r="Q44" s="60">
        <v>0</v>
      </c>
      <c r="R44" s="60"/>
      <c r="S44" s="60"/>
      <c r="T44" s="60"/>
      <c r="U44" s="33">
        <f t="shared" si="10"/>
        <v>0</v>
      </c>
      <c r="V44" s="34">
        <f t="shared" si="11"/>
        <v>0</v>
      </c>
      <c r="W44" s="35">
        <f t="shared" si="12"/>
        <v>0</v>
      </c>
      <c r="X44" s="84">
        <f t="shared" si="13"/>
        <v>0</v>
      </c>
      <c r="Y44" s="85">
        <f t="shared" si="13"/>
        <v>0</v>
      </c>
      <c r="Z44" s="86">
        <f t="shared" si="14"/>
        <v>0</v>
      </c>
      <c r="AA44" s="5">
        <f t="shared" si="15"/>
        <v>0</v>
      </c>
    </row>
    <row r="45" spans="1:28" x14ac:dyDescent="0.25">
      <c r="A45" s="32">
        <v>11462</v>
      </c>
      <c r="B45" s="56" t="s">
        <v>35</v>
      </c>
      <c r="C45" s="33">
        <v>0</v>
      </c>
      <c r="D45" s="34">
        <v>0</v>
      </c>
      <c r="E45" s="35">
        <v>0</v>
      </c>
      <c r="F45" s="33">
        <v>0</v>
      </c>
      <c r="G45" s="34">
        <v>0</v>
      </c>
      <c r="H45" s="35">
        <v>0</v>
      </c>
      <c r="I45" s="33">
        <v>0</v>
      </c>
      <c r="J45" s="34">
        <v>0</v>
      </c>
      <c r="K45" s="35">
        <v>0</v>
      </c>
      <c r="L45" s="33">
        <v>0</v>
      </c>
      <c r="M45" s="34">
        <v>0</v>
      </c>
      <c r="N45" s="35">
        <v>0</v>
      </c>
      <c r="O45" s="38">
        <v>0</v>
      </c>
      <c r="P45" s="39">
        <v>0</v>
      </c>
      <c r="Q45" s="40">
        <v>0</v>
      </c>
      <c r="R45" s="38"/>
      <c r="S45" s="39"/>
      <c r="T45" s="40"/>
      <c r="U45" s="33">
        <f t="shared" si="10"/>
        <v>0</v>
      </c>
      <c r="V45" s="34">
        <f t="shared" si="11"/>
        <v>0</v>
      </c>
      <c r="W45" s="35">
        <f t="shared" si="12"/>
        <v>0</v>
      </c>
      <c r="X45" s="84">
        <f t="shared" si="13"/>
        <v>0</v>
      </c>
      <c r="Y45" s="85">
        <f t="shared" si="13"/>
        <v>0</v>
      </c>
      <c r="Z45" s="86">
        <f t="shared" si="14"/>
        <v>0</v>
      </c>
      <c r="AA45" s="5">
        <f t="shared" si="15"/>
        <v>0</v>
      </c>
    </row>
    <row r="46" spans="1:28" x14ac:dyDescent="0.25">
      <c r="A46" s="32">
        <v>11441</v>
      </c>
      <c r="B46" s="56" t="s">
        <v>36</v>
      </c>
      <c r="C46" s="59">
        <v>0</v>
      </c>
      <c r="D46" s="59">
        <v>0</v>
      </c>
      <c r="E46" s="59">
        <v>0</v>
      </c>
      <c r="F46" s="59">
        <v>0</v>
      </c>
      <c r="G46" s="59">
        <v>0</v>
      </c>
      <c r="H46" s="59">
        <v>0</v>
      </c>
      <c r="I46" s="59">
        <v>0</v>
      </c>
      <c r="J46" s="59">
        <v>0</v>
      </c>
      <c r="K46" s="59">
        <v>0</v>
      </c>
      <c r="L46" s="59">
        <v>0</v>
      </c>
      <c r="M46" s="59">
        <v>0</v>
      </c>
      <c r="N46" s="59">
        <v>0</v>
      </c>
      <c r="O46" s="60">
        <v>0</v>
      </c>
      <c r="P46" s="60">
        <v>0</v>
      </c>
      <c r="Q46" s="60">
        <v>0</v>
      </c>
      <c r="R46" s="60"/>
      <c r="S46" s="60"/>
      <c r="T46" s="60"/>
      <c r="U46" s="33">
        <f t="shared" si="10"/>
        <v>0</v>
      </c>
      <c r="V46" s="34">
        <f t="shared" si="11"/>
        <v>0</v>
      </c>
      <c r="W46" s="35">
        <f t="shared" si="12"/>
        <v>0</v>
      </c>
      <c r="X46" s="84">
        <f t="shared" si="13"/>
        <v>0</v>
      </c>
      <c r="Y46" s="85">
        <f t="shared" si="13"/>
        <v>0</v>
      </c>
      <c r="Z46" s="86">
        <f t="shared" si="14"/>
        <v>0</v>
      </c>
      <c r="AA46" s="5">
        <f t="shared" si="15"/>
        <v>0</v>
      </c>
    </row>
    <row r="47" spans="1:28" x14ac:dyDescent="0.25">
      <c r="A47" s="47">
        <v>11376</v>
      </c>
      <c r="B47" s="57" t="s">
        <v>37</v>
      </c>
      <c r="C47" s="33">
        <v>0</v>
      </c>
      <c r="D47" s="34">
        <v>0</v>
      </c>
      <c r="E47" s="35">
        <v>0</v>
      </c>
      <c r="F47" s="33">
        <v>0</v>
      </c>
      <c r="G47" s="34">
        <v>0</v>
      </c>
      <c r="H47" s="35">
        <v>0</v>
      </c>
      <c r="I47" s="33">
        <v>0</v>
      </c>
      <c r="J47" s="34">
        <v>0</v>
      </c>
      <c r="K47" s="35">
        <v>0</v>
      </c>
      <c r="L47" s="33">
        <v>0</v>
      </c>
      <c r="M47" s="34">
        <v>0</v>
      </c>
      <c r="N47" s="35">
        <v>0</v>
      </c>
      <c r="O47" s="50">
        <v>0</v>
      </c>
      <c r="P47" s="52">
        <v>0</v>
      </c>
      <c r="Q47" s="51">
        <v>0</v>
      </c>
      <c r="R47" s="50"/>
      <c r="S47" s="52"/>
      <c r="T47" s="51"/>
      <c r="U47" s="33">
        <f t="shared" si="10"/>
        <v>0</v>
      </c>
      <c r="V47" s="34">
        <f t="shared" si="11"/>
        <v>0</v>
      </c>
      <c r="W47" s="35">
        <f t="shared" si="12"/>
        <v>0</v>
      </c>
      <c r="X47" s="84">
        <f>U47*9.56</f>
        <v>0</v>
      </c>
      <c r="Y47" s="85">
        <f>V47*9.56</f>
        <v>0</v>
      </c>
      <c r="Z47" s="86">
        <f>W47*11.95</f>
        <v>0</v>
      </c>
      <c r="AA47" s="5">
        <f t="shared" si="15"/>
        <v>0</v>
      </c>
    </row>
    <row r="48" spans="1:28" x14ac:dyDescent="0.25">
      <c r="A48" s="32">
        <v>11420</v>
      </c>
      <c r="B48" s="77" t="s">
        <v>38</v>
      </c>
      <c r="C48" s="33">
        <v>0</v>
      </c>
      <c r="D48" s="34">
        <v>0</v>
      </c>
      <c r="E48" s="35">
        <v>0</v>
      </c>
      <c r="F48" s="33">
        <v>0</v>
      </c>
      <c r="G48" s="34">
        <v>0</v>
      </c>
      <c r="H48" s="35">
        <v>0</v>
      </c>
      <c r="I48" s="33">
        <v>0</v>
      </c>
      <c r="J48" s="34">
        <v>0</v>
      </c>
      <c r="K48" s="35">
        <v>0</v>
      </c>
      <c r="L48" s="33">
        <v>0</v>
      </c>
      <c r="M48" s="34">
        <v>0</v>
      </c>
      <c r="N48" s="35">
        <v>0</v>
      </c>
      <c r="O48" s="38">
        <v>0</v>
      </c>
      <c r="P48" s="39">
        <v>0</v>
      </c>
      <c r="Q48" s="40">
        <v>0</v>
      </c>
      <c r="R48" s="38"/>
      <c r="S48" s="39"/>
      <c r="T48" s="40"/>
      <c r="U48" s="33">
        <f t="shared" si="10"/>
        <v>0</v>
      </c>
      <c r="V48" s="34">
        <f t="shared" si="11"/>
        <v>0</v>
      </c>
      <c r="W48" s="35">
        <f t="shared" si="12"/>
        <v>0</v>
      </c>
      <c r="X48" s="84">
        <f t="shared" si="13"/>
        <v>0</v>
      </c>
      <c r="Y48" s="85">
        <f t="shared" si="13"/>
        <v>0</v>
      </c>
      <c r="Z48" s="86">
        <f t="shared" si="14"/>
        <v>0</v>
      </c>
      <c r="AA48" s="5">
        <f t="shared" si="15"/>
        <v>0</v>
      </c>
    </row>
    <row r="49" spans="1:29" x14ac:dyDescent="0.25">
      <c r="A49" s="32">
        <v>11442</v>
      </c>
      <c r="B49" s="56" t="s">
        <v>39</v>
      </c>
      <c r="C49" s="59">
        <v>0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60">
        <v>0</v>
      </c>
      <c r="P49" s="60">
        <v>0</v>
      </c>
      <c r="Q49" s="60">
        <v>0</v>
      </c>
      <c r="R49" s="60"/>
      <c r="S49" s="60"/>
      <c r="T49" s="60"/>
      <c r="U49" s="33">
        <f t="shared" si="10"/>
        <v>0</v>
      </c>
      <c r="V49" s="34">
        <f t="shared" si="11"/>
        <v>0</v>
      </c>
      <c r="W49" s="35">
        <f t="shared" si="12"/>
        <v>0</v>
      </c>
      <c r="X49" s="84">
        <f t="shared" si="13"/>
        <v>0</v>
      </c>
      <c r="Y49" s="85">
        <f t="shared" si="13"/>
        <v>0</v>
      </c>
      <c r="Z49" s="86">
        <f t="shared" si="14"/>
        <v>0</v>
      </c>
      <c r="AA49" s="5">
        <f t="shared" si="15"/>
        <v>0</v>
      </c>
    </row>
    <row r="50" spans="1:29" x14ac:dyDescent="0.25">
      <c r="A50" s="48">
        <v>11439</v>
      </c>
      <c r="B50" s="58" t="s">
        <v>40</v>
      </c>
      <c r="C50" s="33">
        <v>0</v>
      </c>
      <c r="D50" s="34">
        <v>0</v>
      </c>
      <c r="E50" s="35">
        <v>0</v>
      </c>
      <c r="F50" s="33">
        <v>0</v>
      </c>
      <c r="G50" s="34">
        <v>0</v>
      </c>
      <c r="H50" s="35">
        <v>0</v>
      </c>
      <c r="I50" s="33">
        <v>0</v>
      </c>
      <c r="J50" s="34">
        <v>0</v>
      </c>
      <c r="K50" s="35">
        <v>0</v>
      </c>
      <c r="L50" s="33">
        <v>0</v>
      </c>
      <c r="M50" s="34">
        <v>0</v>
      </c>
      <c r="N50" s="35">
        <v>0</v>
      </c>
      <c r="O50" s="38">
        <v>0</v>
      </c>
      <c r="P50" s="39">
        <v>0</v>
      </c>
      <c r="Q50" s="40">
        <v>0</v>
      </c>
      <c r="R50" s="38"/>
      <c r="S50" s="39"/>
      <c r="T50" s="40"/>
      <c r="U50" s="33">
        <f t="shared" si="10"/>
        <v>0</v>
      </c>
      <c r="V50" s="34">
        <f t="shared" si="11"/>
        <v>0</v>
      </c>
      <c r="W50" s="35">
        <f t="shared" si="12"/>
        <v>0</v>
      </c>
      <c r="X50" s="84">
        <f t="shared" si="13"/>
        <v>0</v>
      </c>
      <c r="Y50" s="85">
        <f t="shared" si="13"/>
        <v>0</v>
      </c>
      <c r="Z50" s="86">
        <f t="shared" si="14"/>
        <v>0</v>
      </c>
      <c r="AA50" s="5">
        <f t="shared" si="15"/>
        <v>0</v>
      </c>
    </row>
    <row r="51" spans="1:29" x14ac:dyDescent="0.25">
      <c r="A51" s="32">
        <v>11471</v>
      </c>
      <c r="B51" s="56" t="s">
        <v>41</v>
      </c>
      <c r="C51" s="33">
        <v>0</v>
      </c>
      <c r="D51" s="34">
        <v>0</v>
      </c>
      <c r="E51" s="35">
        <v>0</v>
      </c>
      <c r="F51" s="59">
        <v>0</v>
      </c>
      <c r="G51" s="59">
        <v>0</v>
      </c>
      <c r="H51" s="59">
        <v>0</v>
      </c>
      <c r="I51" s="59">
        <v>0</v>
      </c>
      <c r="J51" s="59">
        <v>0</v>
      </c>
      <c r="K51" s="59">
        <v>0</v>
      </c>
      <c r="L51" s="59">
        <v>0</v>
      </c>
      <c r="M51" s="59">
        <v>0</v>
      </c>
      <c r="N51" s="59">
        <v>0</v>
      </c>
      <c r="O51" s="62">
        <v>0</v>
      </c>
      <c r="P51" s="60">
        <v>0</v>
      </c>
      <c r="Q51" s="61">
        <v>0</v>
      </c>
      <c r="R51" s="62"/>
      <c r="S51" s="60"/>
      <c r="T51" s="61"/>
      <c r="U51" s="33">
        <f t="shared" si="10"/>
        <v>0</v>
      </c>
      <c r="V51" s="34">
        <f t="shared" si="11"/>
        <v>0</v>
      </c>
      <c r="W51" s="35">
        <f t="shared" si="12"/>
        <v>0</v>
      </c>
      <c r="X51" s="84">
        <f t="shared" si="13"/>
        <v>0</v>
      </c>
      <c r="Y51" s="85">
        <f t="shared" si="13"/>
        <v>0</v>
      </c>
      <c r="Z51" s="86">
        <f t="shared" si="14"/>
        <v>0</v>
      </c>
      <c r="AA51" s="5">
        <f t="shared" si="15"/>
        <v>0</v>
      </c>
    </row>
    <row r="52" spans="1:29" x14ac:dyDescent="0.25">
      <c r="A52" s="32">
        <v>11472</v>
      </c>
      <c r="B52" s="56" t="s">
        <v>42</v>
      </c>
      <c r="C52" s="33">
        <v>0</v>
      </c>
      <c r="D52" s="34">
        <v>0</v>
      </c>
      <c r="E52" s="35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61">
        <v>0</v>
      </c>
      <c r="P52" s="61">
        <v>0</v>
      </c>
      <c r="Q52" s="61">
        <v>0</v>
      </c>
      <c r="R52" s="61"/>
      <c r="S52" s="61"/>
      <c r="T52" s="61"/>
      <c r="U52" s="33">
        <f t="shared" si="10"/>
        <v>0</v>
      </c>
      <c r="V52" s="34">
        <f t="shared" si="11"/>
        <v>0</v>
      </c>
      <c r="W52" s="35">
        <f t="shared" si="12"/>
        <v>0</v>
      </c>
      <c r="X52" s="84">
        <f t="shared" si="13"/>
        <v>0</v>
      </c>
      <c r="Y52" s="85">
        <f t="shared" si="13"/>
        <v>0</v>
      </c>
      <c r="Z52" s="86">
        <f t="shared" si="14"/>
        <v>0</v>
      </c>
      <c r="AA52" s="5">
        <f t="shared" si="15"/>
        <v>0</v>
      </c>
    </row>
    <row r="53" spans="1:29" x14ac:dyDescent="0.25">
      <c r="A53" s="32">
        <v>11460</v>
      </c>
      <c r="B53" s="56" t="s">
        <v>43</v>
      </c>
      <c r="C53" s="33">
        <v>0</v>
      </c>
      <c r="D53" s="34">
        <v>0</v>
      </c>
      <c r="E53" s="35">
        <v>0</v>
      </c>
      <c r="F53" s="59">
        <v>0</v>
      </c>
      <c r="G53" s="59">
        <v>0</v>
      </c>
      <c r="H53" s="59">
        <v>0</v>
      </c>
      <c r="I53" s="59">
        <v>0</v>
      </c>
      <c r="J53" s="59">
        <v>0</v>
      </c>
      <c r="K53" s="59">
        <v>0</v>
      </c>
      <c r="L53" s="59">
        <v>0</v>
      </c>
      <c r="M53" s="59">
        <v>0</v>
      </c>
      <c r="N53" s="59">
        <v>0</v>
      </c>
      <c r="O53" s="60">
        <v>0</v>
      </c>
      <c r="P53" s="60">
        <v>0</v>
      </c>
      <c r="Q53" s="60">
        <v>0</v>
      </c>
      <c r="R53" s="60"/>
      <c r="S53" s="60"/>
      <c r="T53" s="60"/>
      <c r="U53" s="33">
        <f t="shared" si="10"/>
        <v>0</v>
      </c>
      <c r="V53" s="34">
        <f t="shared" si="11"/>
        <v>0</v>
      </c>
      <c r="W53" s="35">
        <f t="shared" si="12"/>
        <v>0</v>
      </c>
      <c r="X53" s="84">
        <f t="shared" si="13"/>
        <v>0</v>
      </c>
      <c r="Y53" s="85">
        <f t="shared" si="13"/>
        <v>0</v>
      </c>
      <c r="Z53" s="86">
        <f t="shared" si="14"/>
        <v>0</v>
      </c>
      <c r="AA53" s="5">
        <f t="shared" si="15"/>
        <v>0</v>
      </c>
    </row>
    <row r="54" spans="1:29" x14ac:dyDescent="0.25">
      <c r="A54" s="32">
        <v>11419</v>
      </c>
      <c r="B54" s="77" t="s">
        <v>44</v>
      </c>
      <c r="C54" s="33">
        <v>0</v>
      </c>
      <c r="D54" s="34">
        <v>0</v>
      </c>
      <c r="E54" s="35">
        <v>0</v>
      </c>
      <c r="F54" s="33">
        <v>0</v>
      </c>
      <c r="G54" s="34">
        <v>0</v>
      </c>
      <c r="H54" s="35">
        <v>0</v>
      </c>
      <c r="I54" s="33">
        <v>0</v>
      </c>
      <c r="J54" s="34">
        <v>0</v>
      </c>
      <c r="K54" s="35">
        <v>0</v>
      </c>
      <c r="L54" s="33">
        <v>0</v>
      </c>
      <c r="M54" s="34">
        <v>0</v>
      </c>
      <c r="N54" s="35">
        <v>0</v>
      </c>
      <c r="O54" s="38">
        <v>0</v>
      </c>
      <c r="P54" s="39">
        <v>0</v>
      </c>
      <c r="Q54" s="40">
        <v>0</v>
      </c>
      <c r="R54" s="38"/>
      <c r="S54" s="39"/>
      <c r="T54" s="40"/>
      <c r="U54" s="33">
        <f t="shared" si="10"/>
        <v>0</v>
      </c>
      <c r="V54" s="34">
        <f t="shared" si="11"/>
        <v>0</v>
      </c>
      <c r="W54" s="35">
        <f t="shared" si="12"/>
        <v>0</v>
      </c>
      <c r="X54" s="84">
        <f t="shared" si="13"/>
        <v>0</v>
      </c>
      <c r="Y54" s="85">
        <f t="shared" si="13"/>
        <v>0</v>
      </c>
      <c r="Z54" s="86">
        <f t="shared" si="14"/>
        <v>0</v>
      </c>
      <c r="AA54" s="5">
        <f t="shared" si="15"/>
        <v>0</v>
      </c>
    </row>
    <row r="55" spans="1:29" x14ac:dyDescent="0.25">
      <c r="A55" s="32">
        <v>11416</v>
      </c>
      <c r="B55" s="77" t="s">
        <v>45</v>
      </c>
      <c r="C55" s="33">
        <v>0</v>
      </c>
      <c r="D55" s="34">
        <v>0</v>
      </c>
      <c r="E55" s="35">
        <v>0</v>
      </c>
      <c r="F55" s="33">
        <v>0</v>
      </c>
      <c r="G55" s="34">
        <v>0</v>
      </c>
      <c r="H55" s="35">
        <v>0</v>
      </c>
      <c r="I55" s="33">
        <v>0</v>
      </c>
      <c r="J55" s="34">
        <v>0</v>
      </c>
      <c r="K55" s="35">
        <v>0</v>
      </c>
      <c r="L55" s="33">
        <v>0</v>
      </c>
      <c r="M55" s="34">
        <v>0</v>
      </c>
      <c r="N55" s="35">
        <v>0</v>
      </c>
      <c r="O55" s="38">
        <v>0</v>
      </c>
      <c r="P55" s="39">
        <v>0</v>
      </c>
      <c r="Q55" s="40">
        <v>0</v>
      </c>
      <c r="R55" s="38"/>
      <c r="S55" s="39"/>
      <c r="T55" s="40"/>
      <c r="U55" s="33">
        <f t="shared" si="10"/>
        <v>0</v>
      </c>
      <c r="V55" s="34">
        <f t="shared" si="11"/>
        <v>0</v>
      </c>
      <c r="W55" s="35">
        <f t="shared" si="12"/>
        <v>0</v>
      </c>
      <c r="X55" s="84">
        <f t="shared" si="13"/>
        <v>0</v>
      </c>
      <c r="Y55" s="85">
        <f t="shared" si="13"/>
        <v>0</v>
      </c>
      <c r="Z55" s="86">
        <f t="shared" si="14"/>
        <v>0</v>
      </c>
      <c r="AA55" s="5">
        <f t="shared" si="15"/>
        <v>0</v>
      </c>
    </row>
    <row r="56" spans="1:29" x14ac:dyDescent="0.25">
      <c r="A56" s="32">
        <v>11452</v>
      </c>
      <c r="B56" s="56" t="s">
        <v>46</v>
      </c>
      <c r="C56" s="33">
        <v>0</v>
      </c>
      <c r="D56" s="34">
        <v>0</v>
      </c>
      <c r="E56" s="35">
        <v>0</v>
      </c>
      <c r="F56" s="59">
        <v>0</v>
      </c>
      <c r="G56" s="59">
        <v>0</v>
      </c>
      <c r="H56" s="59">
        <v>0</v>
      </c>
      <c r="I56" s="59">
        <v>0</v>
      </c>
      <c r="J56" s="59">
        <v>0</v>
      </c>
      <c r="K56" s="59">
        <v>0</v>
      </c>
      <c r="L56" s="59">
        <v>0</v>
      </c>
      <c r="M56" s="59">
        <v>0</v>
      </c>
      <c r="N56" s="59">
        <v>0</v>
      </c>
      <c r="O56" s="61">
        <v>0</v>
      </c>
      <c r="P56" s="60">
        <v>0</v>
      </c>
      <c r="Q56" s="60">
        <v>0</v>
      </c>
      <c r="R56" s="61"/>
      <c r="S56" s="60"/>
      <c r="T56" s="60"/>
      <c r="U56" s="33">
        <f t="shared" si="10"/>
        <v>0</v>
      </c>
      <c r="V56" s="34">
        <f t="shared" si="11"/>
        <v>0</v>
      </c>
      <c r="W56" s="35">
        <f t="shared" si="12"/>
        <v>0</v>
      </c>
      <c r="X56" s="84">
        <f t="shared" si="13"/>
        <v>0</v>
      </c>
      <c r="Y56" s="85">
        <f t="shared" si="13"/>
        <v>0</v>
      </c>
      <c r="Z56" s="86">
        <f t="shared" si="14"/>
        <v>0</v>
      </c>
      <c r="AA56" s="5">
        <f t="shared" si="15"/>
        <v>0</v>
      </c>
    </row>
    <row r="57" spans="1:29" x14ac:dyDescent="0.25">
      <c r="A57" s="32">
        <v>11470</v>
      </c>
      <c r="B57" s="56" t="s">
        <v>48</v>
      </c>
      <c r="C57" s="33">
        <v>0</v>
      </c>
      <c r="D57" s="34">
        <v>0</v>
      </c>
      <c r="E57" s="35">
        <v>0</v>
      </c>
      <c r="F57" s="59">
        <v>0</v>
      </c>
      <c r="G57" s="59">
        <v>0</v>
      </c>
      <c r="H57" s="59">
        <v>0</v>
      </c>
      <c r="I57" s="59">
        <v>0</v>
      </c>
      <c r="J57" s="59">
        <v>0</v>
      </c>
      <c r="K57" s="59">
        <v>0</v>
      </c>
      <c r="L57" s="59">
        <v>0</v>
      </c>
      <c r="M57" s="59">
        <v>0</v>
      </c>
      <c r="N57" s="59">
        <v>0</v>
      </c>
      <c r="O57" s="61">
        <v>0</v>
      </c>
      <c r="P57" s="60">
        <v>0</v>
      </c>
      <c r="Q57" s="60">
        <v>0</v>
      </c>
      <c r="R57" s="61"/>
      <c r="S57" s="60"/>
      <c r="T57" s="60"/>
      <c r="U57" s="33">
        <f t="shared" si="10"/>
        <v>0</v>
      </c>
      <c r="V57" s="34">
        <f t="shared" si="11"/>
        <v>0</v>
      </c>
      <c r="W57" s="35">
        <f t="shared" si="12"/>
        <v>0</v>
      </c>
      <c r="X57" s="84">
        <f t="shared" si="13"/>
        <v>0</v>
      </c>
      <c r="Y57" s="85">
        <f t="shared" si="13"/>
        <v>0</v>
      </c>
      <c r="Z57" s="86">
        <f t="shared" si="14"/>
        <v>0</v>
      </c>
      <c r="AA57" s="5">
        <f t="shared" si="15"/>
        <v>0</v>
      </c>
    </row>
    <row r="58" spans="1:29" x14ac:dyDescent="0.25">
      <c r="A58" s="32">
        <v>11491</v>
      </c>
      <c r="B58" s="56" t="s">
        <v>95</v>
      </c>
      <c r="C58" s="33">
        <v>0</v>
      </c>
      <c r="D58" s="34">
        <v>0</v>
      </c>
      <c r="E58" s="35">
        <v>0</v>
      </c>
      <c r="F58" s="59">
        <v>0</v>
      </c>
      <c r="G58" s="59">
        <v>0</v>
      </c>
      <c r="H58" s="59">
        <v>0</v>
      </c>
      <c r="I58" s="59">
        <v>0</v>
      </c>
      <c r="J58" s="59">
        <v>0</v>
      </c>
      <c r="K58" s="59">
        <v>0</v>
      </c>
      <c r="L58" s="59">
        <v>0</v>
      </c>
      <c r="M58" s="59">
        <v>0</v>
      </c>
      <c r="N58" s="59">
        <v>0</v>
      </c>
      <c r="O58" s="61">
        <v>0</v>
      </c>
      <c r="P58" s="61">
        <v>0</v>
      </c>
      <c r="Q58" s="61">
        <v>0</v>
      </c>
      <c r="R58" s="61"/>
      <c r="S58" s="61"/>
      <c r="T58" s="61"/>
      <c r="U58" s="33">
        <f t="shared" si="10"/>
        <v>0</v>
      </c>
      <c r="V58" s="34">
        <f t="shared" si="11"/>
        <v>0</v>
      </c>
      <c r="W58" s="35">
        <f t="shared" si="12"/>
        <v>0</v>
      </c>
      <c r="X58" s="84">
        <f>U58*8.9</f>
        <v>0</v>
      </c>
      <c r="Y58" s="85">
        <f>V58*8.9</f>
        <v>0</v>
      </c>
      <c r="Z58" s="86">
        <f>W58*11.12</f>
        <v>0</v>
      </c>
      <c r="AA58" s="5">
        <f>SUM(X58:Z58)</f>
        <v>0</v>
      </c>
      <c r="AC58" s="1">
        <f>5+4+6+4+5+4+5+6.5+1+9+7+2+6+1+2+9</f>
        <v>76.5</v>
      </c>
    </row>
    <row r="59" spans="1:29" x14ac:dyDescent="0.25">
      <c r="A59" s="32">
        <v>11412</v>
      </c>
      <c r="B59" s="56" t="s">
        <v>50</v>
      </c>
      <c r="C59" s="33">
        <v>0</v>
      </c>
      <c r="D59" s="34">
        <v>0</v>
      </c>
      <c r="E59" s="35">
        <v>0</v>
      </c>
      <c r="F59" s="33">
        <v>0</v>
      </c>
      <c r="G59" s="34">
        <v>0</v>
      </c>
      <c r="H59" s="35">
        <v>0</v>
      </c>
      <c r="I59" s="33">
        <v>0</v>
      </c>
      <c r="J59" s="34">
        <v>0</v>
      </c>
      <c r="K59" s="35">
        <v>0</v>
      </c>
      <c r="L59" s="33">
        <v>0</v>
      </c>
      <c r="M59" s="34">
        <v>0</v>
      </c>
      <c r="N59" s="35">
        <v>0</v>
      </c>
      <c r="O59" s="38">
        <v>0</v>
      </c>
      <c r="P59" s="39">
        <v>0</v>
      </c>
      <c r="Q59" s="40">
        <v>0</v>
      </c>
      <c r="R59" s="38"/>
      <c r="S59" s="39"/>
      <c r="T59" s="40"/>
      <c r="U59" s="33">
        <f t="shared" si="10"/>
        <v>0</v>
      </c>
      <c r="V59" s="34">
        <f t="shared" si="11"/>
        <v>0</v>
      </c>
      <c r="W59" s="35">
        <f t="shared" si="12"/>
        <v>0</v>
      </c>
      <c r="X59" s="84">
        <f t="shared" si="13"/>
        <v>0</v>
      </c>
      <c r="Y59" s="85">
        <f t="shared" si="13"/>
        <v>0</v>
      </c>
      <c r="Z59" s="86">
        <f t="shared" si="14"/>
        <v>0</v>
      </c>
      <c r="AA59" s="5">
        <f t="shared" si="15"/>
        <v>0</v>
      </c>
    </row>
    <row r="60" spans="1:29" x14ac:dyDescent="0.25">
      <c r="A60" s="32">
        <v>11418</v>
      </c>
      <c r="B60" s="56" t="s">
        <v>51</v>
      </c>
      <c r="C60" s="33">
        <v>0</v>
      </c>
      <c r="D60" s="34">
        <v>0</v>
      </c>
      <c r="E60" s="35">
        <v>0</v>
      </c>
      <c r="F60" s="33">
        <v>0</v>
      </c>
      <c r="G60" s="34">
        <v>0</v>
      </c>
      <c r="H60" s="35">
        <v>0</v>
      </c>
      <c r="I60" s="33">
        <v>0</v>
      </c>
      <c r="J60" s="34">
        <v>0</v>
      </c>
      <c r="K60" s="35">
        <v>0</v>
      </c>
      <c r="L60" s="33">
        <v>0</v>
      </c>
      <c r="M60" s="34">
        <v>0</v>
      </c>
      <c r="N60" s="35">
        <v>0</v>
      </c>
      <c r="O60" s="38">
        <v>0</v>
      </c>
      <c r="P60" s="39">
        <v>0</v>
      </c>
      <c r="Q60" s="40">
        <v>0</v>
      </c>
      <c r="R60" s="38"/>
      <c r="S60" s="39"/>
      <c r="T60" s="40"/>
      <c r="U60" s="33">
        <f t="shared" si="10"/>
        <v>0</v>
      </c>
      <c r="V60" s="34">
        <f t="shared" si="11"/>
        <v>0</v>
      </c>
      <c r="W60" s="35">
        <f t="shared" si="12"/>
        <v>0</v>
      </c>
      <c r="X60" s="84">
        <f t="shared" si="13"/>
        <v>0</v>
      </c>
      <c r="Y60" s="85">
        <f t="shared" si="13"/>
        <v>0</v>
      </c>
      <c r="Z60" s="86">
        <f t="shared" si="14"/>
        <v>0</v>
      </c>
      <c r="AA60" s="5">
        <f t="shared" si="15"/>
        <v>0</v>
      </c>
    </row>
    <row r="61" spans="1:29" x14ac:dyDescent="0.25">
      <c r="B61" s="2">
        <f>COUNTA(B27:B60)</f>
        <v>34</v>
      </c>
      <c r="C61" s="4">
        <f t="shared" ref="C61:AA61" si="16">SUM(C27:C60)</f>
        <v>0</v>
      </c>
      <c r="D61" s="4">
        <f t="shared" si="16"/>
        <v>0</v>
      </c>
      <c r="E61" s="4">
        <f t="shared" si="16"/>
        <v>0</v>
      </c>
      <c r="F61" s="4">
        <f t="shared" si="16"/>
        <v>0</v>
      </c>
      <c r="G61" s="4">
        <f t="shared" si="16"/>
        <v>0</v>
      </c>
      <c r="H61" s="4">
        <f t="shared" si="16"/>
        <v>0</v>
      </c>
      <c r="I61" s="4">
        <f t="shared" si="16"/>
        <v>0</v>
      </c>
      <c r="J61" s="4">
        <f t="shared" si="16"/>
        <v>0</v>
      </c>
      <c r="K61" s="4">
        <f t="shared" si="16"/>
        <v>0</v>
      </c>
      <c r="L61" s="4">
        <f t="shared" si="16"/>
        <v>0</v>
      </c>
      <c r="M61" s="4">
        <f t="shared" si="16"/>
        <v>0</v>
      </c>
      <c r="N61" s="4">
        <f t="shared" si="16"/>
        <v>0</v>
      </c>
      <c r="O61" s="41">
        <f t="shared" si="16"/>
        <v>0</v>
      </c>
      <c r="P61" s="41">
        <f t="shared" si="16"/>
        <v>0</v>
      </c>
      <c r="Q61" s="41">
        <f t="shared" si="16"/>
        <v>0</v>
      </c>
      <c r="R61" s="41">
        <f t="shared" ref="R61:T61" si="17">SUM(R27:R60)</f>
        <v>0</v>
      </c>
      <c r="S61" s="41">
        <f t="shared" si="17"/>
        <v>0</v>
      </c>
      <c r="T61" s="41">
        <f t="shared" si="17"/>
        <v>0</v>
      </c>
      <c r="U61" s="4">
        <f t="shared" si="16"/>
        <v>0</v>
      </c>
      <c r="V61" s="4">
        <f t="shared" si="16"/>
        <v>0</v>
      </c>
      <c r="W61" s="4">
        <f t="shared" si="16"/>
        <v>0</v>
      </c>
      <c r="X61" s="87">
        <f t="shared" si="16"/>
        <v>0</v>
      </c>
      <c r="Y61" s="87">
        <f t="shared" si="16"/>
        <v>0</v>
      </c>
      <c r="Z61" s="87">
        <f t="shared" si="16"/>
        <v>0</v>
      </c>
      <c r="AA61" s="5">
        <f t="shared" si="16"/>
        <v>0</v>
      </c>
    </row>
    <row r="64" spans="1:29" ht="18" customHeight="1" x14ac:dyDescent="0.25">
      <c r="A64" s="184" t="s">
        <v>81</v>
      </c>
      <c r="B64" s="185"/>
      <c r="C64" s="179" t="s">
        <v>236</v>
      </c>
      <c r="D64" s="180"/>
      <c r="E64" s="181"/>
      <c r="F64" s="179" t="s">
        <v>237</v>
      </c>
      <c r="G64" s="180"/>
      <c r="H64" s="181"/>
      <c r="I64" s="179" t="s">
        <v>238</v>
      </c>
      <c r="J64" s="180"/>
      <c r="K64" s="181"/>
      <c r="L64" s="179" t="s">
        <v>239</v>
      </c>
      <c r="M64" s="180"/>
      <c r="N64" s="181"/>
      <c r="O64" s="176" t="s">
        <v>240</v>
      </c>
      <c r="P64" s="177"/>
      <c r="Q64" s="178"/>
      <c r="R64" s="176" t="s">
        <v>241</v>
      </c>
      <c r="S64" s="177"/>
      <c r="T64" s="178"/>
      <c r="U64" s="175" t="s">
        <v>12</v>
      </c>
      <c r="V64" s="175"/>
      <c r="W64" s="175"/>
      <c r="X64" s="175" t="s">
        <v>11</v>
      </c>
      <c r="Y64" s="175"/>
      <c r="Z64" s="175"/>
      <c r="AA64" s="175"/>
    </row>
    <row r="65" spans="1:28" ht="15" customHeight="1" x14ac:dyDescent="0.25">
      <c r="A65" s="30" t="s">
        <v>0</v>
      </c>
      <c r="B65" s="4" t="s">
        <v>1</v>
      </c>
      <c r="C65" s="183" t="s">
        <v>130</v>
      </c>
      <c r="D65" s="183"/>
      <c r="E65" s="183"/>
      <c r="F65" s="183" t="s">
        <v>131</v>
      </c>
      <c r="G65" s="183"/>
      <c r="H65" s="183"/>
      <c r="I65" s="175" t="s">
        <v>132</v>
      </c>
      <c r="J65" s="175"/>
      <c r="K65" s="175"/>
      <c r="L65" s="182" t="s">
        <v>133</v>
      </c>
      <c r="M65" s="182"/>
      <c r="N65" s="182"/>
      <c r="O65" s="182" t="s">
        <v>134</v>
      </c>
      <c r="P65" s="182"/>
      <c r="Q65" s="182"/>
      <c r="R65" s="182"/>
      <c r="S65" s="182"/>
      <c r="T65" s="182"/>
      <c r="U65" s="3" t="s">
        <v>10</v>
      </c>
      <c r="V65" s="3" t="s">
        <v>9</v>
      </c>
      <c r="W65" s="3" t="s">
        <v>8</v>
      </c>
      <c r="X65" s="3" t="s">
        <v>10</v>
      </c>
      <c r="Y65" s="3" t="s">
        <v>9</v>
      </c>
      <c r="Z65" s="3" t="s">
        <v>8</v>
      </c>
      <c r="AA65" s="4" t="s">
        <v>13</v>
      </c>
    </row>
    <row r="66" spans="1:28" x14ac:dyDescent="0.25">
      <c r="A66" s="30">
        <v>11494</v>
      </c>
      <c r="B66" s="82" t="s">
        <v>84</v>
      </c>
      <c r="C66" s="33">
        <v>0</v>
      </c>
      <c r="D66" s="34">
        <v>0</v>
      </c>
      <c r="E66" s="35">
        <v>0</v>
      </c>
      <c r="F66" s="33">
        <v>0</v>
      </c>
      <c r="G66" s="34">
        <v>0</v>
      </c>
      <c r="H66" s="35">
        <v>0</v>
      </c>
      <c r="I66" s="33">
        <v>0</v>
      </c>
      <c r="J66" s="34">
        <v>0</v>
      </c>
      <c r="K66" s="35">
        <v>0</v>
      </c>
      <c r="L66" s="33">
        <v>0.5</v>
      </c>
      <c r="M66" s="34">
        <v>0</v>
      </c>
      <c r="N66" s="35">
        <v>0</v>
      </c>
      <c r="O66" s="50">
        <v>0</v>
      </c>
      <c r="P66" s="52">
        <v>0</v>
      </c>
      <c r="Q66" s="51">
        <v>0</v>
      </c>
      <c r="R66" s="50"/>
      <c r="S66" s="52"/>
      <c r="T66" s="51"/>
      <c r="U66" s="33">
        <f t="shared" ref="U66:U96" si="18">C66+F66+I66+L66+O66</f>
        <v>0.5</v>
      </c>
      <c r="V66" s="34">
        <f t="shared" ref="V66:V96" si="19">D66+G66+J66+M66+P66</f>
        <v>0</v>
      </c>
      <c r="W66" s="35">
        <f t="shared" ref="W66:W96" si="20">E66+H66+K66+N66+Q66</f>
        <v>0</v>
      </c>
      <c r="X66" s="84">
        <f>U66*8.9</f>
        <v>4.45</v>
      </c>
      <c r="Y66" s="85">
        <f>V66*8.9</f>
        <v>0</v>
      </c>
      <c r="Z66" s="86">
        <f>W66*11.12</f>
        <v>0</v>
      </c>
      <c r="AA66" s="5">
        <f t="shared" ref="AA66:AA96" si="21">SUM(X66:Z66)</f>
        <v>4.45</v>
      </c>
    </row>
    <row r="67" spans="1:28" x14ac:dyDescent="0.25">
      <c r="A67" s="30">
        <v>11449</v>
      </c>
      <c r="B67" s="7" t="s">
        <v>58</v>
      </c>
      <c r="C67" s="59">
        <v>6.5</v>
      </c>
      <c r="D67" s="59">
        <v>0</v>
      </c>
      <c r="E67" s="59">
        <v>0</v>
      </c>
      <c r="F67" s="59">
        <v>34.5</v>
      </c>
      <c r="G67" s="59">
        <v>0</v>
      </c>
      <c r="H67" s="59">
        <v>5</v>
      </c>
      <c r="I67" s="59">
        <v>31.5</v>
      </c>
      <c r="J67" s="59">
        <v>0</v>
      </c>
      <c r="K67" s="59">
        <v>0.5</v>
      </c>
      <c r="L67" s="59">
        <v>11.5</v>
      </c>
      <c r="M67" s="59">
        <v>0</v>
      </c>
      <c r="N67" s="59">
        <v>0</v>
      </c>
      <c r="O67" s="59">
        <v>0</v>
      </c>
      <c r="P67" s="60">
        <v>0</v>
      </c>
      <c r="Q67" s="60">
        <v>0</v>
      </c>
      <c r="R67" s="59"/>
      <c r="S67" s="60"/>
      <c r="T67" s="60"/>
      <c r="U67" s="33">
        <f t="shared" si="18"/>
        <v>84</v>
      </c>
      <c r="V67" s="34">
        <f t="shared" si="19"/>
        <v>0</v>
      </c>
      <c r="W67" s="35">
        <f t="shared" si="20"/>
        <v>5.5</v>
      </c>
      <c r="X67" s="84">
        <f>U67*8.9</f>
        <v>747.6</v>
      </c>
      <c r="Y67" s="85">
        <f>V67*8.9</f>
        <v>0</v>
      </c>
      <c r="Z67" s="86">
        <f>W67*11.12</f>
        <v>61.16</v>
      </c>
      <c r="AA67" s="5">
        <f t="shared" si="21"/>
        <v>808.76</v>
      </c>
    </row>
    <row r="68" spans="1:28" x14ac:dyDescent="0.25">
      <c r="A68" s="46">
        <v>11290</v>
      </c>
      <c r="B68" s="55" t="s">
        <v>3</v>
      </c>
      <c r="C68" s="59">
        <v>0</v>
      </c>
      <c r="D68" s="59">
        <v>0</v>
      </c>
      <c r="E68" s="59">
        <v>0</v>
      </c>
      <c r="F68" s="59">
        <v>0</v>
      </c>
      <c r="G68" s="59">
        <v>0</v>
      </c>
      <c r="H68" s="59">
        <v>0</v>
      </c>
      <c r="I68" s="59">
        <v>0</v>
      </c>
      <c r="J68" s="59">
        <v>0</v>
      </c>
      <c r="K68" s="59">
        <v>0</v>
      </c>
      <c r="L68" s="59">
        <v>0</v>
      </c>
      <c r="M68" s="59">
        <v>0</v>
      </c>
      <c r="N68" s="59">
        <v>0</v>
      </c>
      <c r="O68" s="59">
        <v>0</v>
      </c>
      <c r="P68" s="60">
        <v>0</v>
      </c>
      <c r="Q68" s="60">
        <v>0</v>
      </c>
      <c r="R68" s="59"/>
      <c r="S68" s="60"/>
      <c r="T68" s="60"/>
      <c r="U68" s="33">
        <f t="shared" si="18"/>
        <v>0</v>
      </c>
      <c r="V68" s="34">
        <f t="shared" si="19"/>
        <v>0</v>
      </c>
      <c r="W68" s="35">
        <f t="shared" si="20"/>
        <v>0</v>
      </c>
      <c r="X68" s="84">
        <f>U68*9.56</f>
        <v>0</v>
      </c>
      <c r="Y68" s="85">
        <f>V68*9.56</f>
        <v>0</v>
      </c>
      <c r="Z68" s="86">
        <f>W68*11.95</f>
        <v>0</v>
      </c>
      <c r="AA68" s="5">
        <f t="shared" si="21"/>
        <v>0</v>
      </c>
    </row>
    <row r="69" spans="1:28" x14ac:dyDescent="0.25">
      <c r="A69" s="30">
        <v>11401</v>
      </c>
      <c r="B69" s="82" t="s">
        <v>108</v>
      </c>
      <c r="C69" s="33">
        <v>14</v>
      </c>
      <c r="D69" s="34">
        <v>0</v>
      </c>
      <c r="E69" s="35">
        <v>0</v>
      </c>
      <c r="F69" s="33">
        <v>35</v>
      </c>
      <c r="G69" s="34">
        <v>0</v>
      </c>
      <c r="H69" s="35">
        <v>5</v>
      </c>
      <c r="I69" s="33">
        <v>26</v>
      </c>
      <c r="J69" s="34">
        <v>0</v>
      </c>
      <c r="K69" s="35">
        <v>5</v>
      </c>
      <c r="L69" s="33">
        <v>35.5</v>
      </c>
      <c r="M69" s="34">
        <v>0</v>
      </c>
      <c r="N69" s="35">
        <v>5</v>
      </c>
      <c r="O69" s="50">
        <v>36.5</v>
      </c>
      <c r="P69" s="52">
        <v>0</v>
      </c>
      <c r="Q69" s="51">
        <v>0</v>
      </c>
      <c r="R69" s="50"/>
      <c r="S69" s="52"/>
      <c r="T69" s="51"/>
      <c r="U69" s="50">
        <f t="shared" si="18"/>
        <v>147</v>
      </c>
      <c r="V69" s="34">
        <f t="shared" si="19"/>
        <v>0</v>
      </c>
      <c r="W69" s="35">
        <f t="shared" si="20"/>
        <v>15</v>
      </c>
      <c r="X69" s="84">
        <f>U69*8.9</f>
        <v>1308.3</v>
      </c>
      <c r="Y69" s="85">
        <f>V69*8.9</f>
        <v>0</v>
      </c>
      <c r="Z69" s="86">
        <f>W69*11.12</f>
        <v>166.79999999999998</v>
      </c>
      <c r="AA69" s="5">
        <f t="shared" si="21"/>
        <v>1475.1</v>
      </c>
    </row>
    <row r="70" spans="1:28" x14ac:dyDescent="0.25">
      <c r="A70" s="30">
        <v>11499</v>
      </c>
      <c r="B70" s="82" t="s">
        <v>89</v>
      </c>
      <c r="C70" s="33">
        <v>14</v>
      </c>
      <c r="D70" s="34">
        <v>0</v>
      </c>
      <c r="E70" s="35">
        <v>0</v>
      </c>
      <c r="F70" s="33">
        <v>33.5</v>
      </c>
      <c r="G70" s="34">
        <v>0</v>
      </c>
      <c r="H70" s="35">
        <v>5</v>
      </c>
      <c r="I70" s="33">
        <v>31</v>
      </c>
      <c r="J70" s="34">
        <v>0</v>
      </c>
      <c r="K70" s="35">
        <v>4.5</v>
      </c>
      <c r="L70" s="33">
        <v>21.5</v>
      </c>
      <c r="M70" s="34">
        <v>0</v>
      </c>
      <c r="N70" s="35">
        <v>4.5</v>
      </c>
      <c r="O70" s="50">
        <v>26.5</v>
      </c>
      <c r="P70" s="52">
        <v>0</v>
      </c>
      <c r="Q70" s="51">
        <v>5</v>
      </c>
      <c r="R70" s="50"/>
      <c r="S70" s="52"/>
      <c r="T70" s="51"/>
      <c r="U70" s="33">
        <f t="shared" si="18"/>
        <v>126.5</v>
      </c>
      <c r="V70" s="34">
        <f t="shared" si="19"/>
        <v>0</v>
      </c>
      <c r="W70" s="35">
        <f t="shared" si="20"/>
        <v>19</v>
      </c>
      <c r="X70" s="84">
        <f>U70*8.9</f>
        <v>1125.8500000000001</v>
      </c>
      <c r="Y70" s="85">
        <f>V70*8.9</f>
        <v>0</v>
      </c>
      <c r="Z70" s="86">
        <f>W70*11.12</f>
        <v>211.27999999999997</v>
      </c>
      <c r="AA70" s="5">
        <f t="shared" si="21"/>
        <v>1337.13</v>
      </c>
    </row>
    <row r="71" spans="1:28" x14ac:dyDescent="0.25">
      <c r="A71" s="46">
        <v>11363</v>
      </c>
      <c r="B71" s="55" t="s">
        <v>5</v>
      </c>
      <c r="C71" s="33">
        <v>0</v>
      </c>
      <c r="D71" s="34">
        <v>0</v>
      </c>
      <c r="E71" s="35">
        <v>0</v>
      </c>
      <c r="F71" s="33">
        <v>0</v>
      </c>
      <c r="G71" s="34">
        <v>0</v>
      </c>
      <c r="H71" s="35">
        <v>0</v>
      </c>
      <c r="I71" s="33">
        <v>0</v>
      </c>
      <c r="J71" s="34">
        <v>0</v>
      </c>
      <c r="K71" s="35">
        <v>0</v>
      </c>
      <c r="L71" s="33">
        <v>3.5</v>
      </c>
      <c r="M71" s="34">
        <v>0</v>
      </c>
      <c r="N71" s="35">
        <v>0</v>
      </c>
      <c r="O71" s="33">
        <v>26</v>
      </c>
      <c r="P71" s="39">
        <v>3.5</v>
      </c>
      <c r="Q71" s="40">
        <v>0</v>
      </c>
      <c r="R71" s="33"/>
      <c r="S71" s="39"/>
      <c r="T71" s="40"/>
      <c r="U71" s="33">
        <f t="shared" si="18"/>
        <v>29.5</v>
      </c>
      <c r="V71" s="34">
        <f t="shared" si="19"/>
        <v>3.5</v>
      </c>
      <c r="W71" s="35">
        <f t="shared" si="20"/>
        <v>0</v>
      </c>
      <c r="X71" s="84">
        <f>U71*9.56</f>
        <v>282.02000000000004</v>
      </c>
      <c r="Y71" s="85">
        <f>V71*9.56</f>
        <v>33.46</v>
      </c>
      <c r="Z71" s="86">
        <f>W71*11.95</f>
        <v>0</v>
      </c>
      <c r="AA71" s="5">
        <f t="shared" si="21"/>
        <v>315.48</v>
      </c>
    </row>
    <row r="72" spans="1:28" x14ac:dyDescent="0.25">
      <c r="A72" s="46">
        <v>11291</v>
      </c>
      <c r="B72" s="55" t="s">
        <v>6</v>
      </c>
      <c r="C72" s="33">
        <v>0</v>
      </c>
      <c r="D72" s="34">
        <v>0</v>
      </c>
      <c r="E72" s="35">
        <v>0</v>
      </c>
      <c r="F72" s="33">
        <v>0</v>
      </c>
      <c r="G72" s="34">
        <v>0</v>
      </c>
      <c r="H72" s="35">
        <v>0</v>
      </c>
      <c r="I72" s="33">
        <v>0</v>
      </c>
      <c r="J72" s="34">
        <v>0</v>
      </c>
      <c r="K72" s="35">
        <v>0</v>
      </c>
      <c r="L72" s="33">
        <v>0</v>
      </c>
      <c r="M72" s="34">
        <v>0</v>
      </c>
      <c r="N72" s="35">
        <v>0</v>
      </c>
      <c r="O72" s="33">
        <v>0</v>
      </c>
      <c r="P72" s="39">
        <v>0</v>
      </c>
      <c r="Q72" s="40">
        <v>0</v>
      </c>
      <c r="R72" s="33"/>
      <c r="S72" s="39"/>
      <c r="T72" s="40"/>
      <c r="U72" s="33">
        <f t="shared" si="18"/>
        <v>0</v>
      </c>
      <c r="V72" s="34">
        <f t="shared" si="19"/>
        <v>0</v>
      </c>
      <c r="W72" s="35">
        <f t="shared" si="20"/>
        <v>0</v>
      </c>
      <c r="X72" s="84">
        <f>U72*9.56</f>
        <v>0</v>
      </c>
      <c r="Y72" s="85">
        <f>V72*9.56</f>
        <v>0</v>
      </c>
      <c r="Z72" s="86">
        <f>W72*11.95</f>
        <v>0</v>
      </c>
      <c r="AA72" s="5">
        <f t="shared" si="21"/>
        <v>0</v>
      </c>
      <c r="AB72" s="8" t="s">
        <v>119</v>
      </c>
    </row>
    <row r="73" spans="1:28" x14ac:dyDescent="0.25">
      <c r="A73" s="30">
        <v>11502</v>
      </c>
      <c r="B73" s="82" t="s">
        <v>91</v>
      </c>
      <c r="C73" s="33">
        <v>11</v>
      </c>
      <c r="D73" s="34">
        <v>0</v>
      </c>
      <c r="E73" s="35">
        <v>0</v>
      </c>
      <c r="F73" s="33">
        <v>35.5</v>
      </c>
      <c r="G73" s="34">
        <v>0</v>
      </c>
      <c r="H73" s="35">
        <v>5</v>
      </c>
      <c r="I73" s="33">
        <v>32.5</v>
      </c>
      <c r="J73" s="34">
        <v>0</v>
      </c>
      <c r="K73" s="35">
        <v>5</v>
      </c>
      <c r="L73" s="33">
        <v>33.5</v>
      </c>
      <c r="M73" s="34">
        <v>0</v>
      </c>
      <c r="N73" s="35">
        <v>5</v>
      </c>
      <c r="O73" s="50">
        <v>28</v>
      </c>
      <c r="P73" s="52">
        <v>0</v>
      </c>
      <c r="Q73" s="51">
        <v>5</v>
      </c>
      <c r="R73" s="50"/>
      <c r="S73" s="52"/>
      <c r="T73" s="51"/>
      <c r="U73" s="33">
        <f t="shared" si="18"/>
        <v>140.5</v>
      </c>
      <c r="V73" s="34">
        <f t="shared" si="19"/>
        <v>0</v>
      </c>
      <c r="W73" s="35">
        <f t="shared" si="20"/>
        <v>20</v>
      </c>
      <c r="X73" s="84">
        <f t="shared" ref="X73:Y87" si="22">U73*8.9</f>
        <v>1250.45</v>
      </c>
      <c r="Y73" s="85">
        <f t="shared" si="22"/>
        <v>0</v>
      </c>
      <c r="Z73" s="86">
        <f t="shared" ref="Z73:Z87" si="23">W73*11.12</f>
        <v>222.39999999999998</v>
      </c>
      <c r="AA73" s="5">
        <f t="shared" si="21"/>
        <v>1472.85</v>
      </c>
    </row>
    <row r="74" spans="1:28" x14ac:dyDescent="0.25">
      <c r="A74" s="30">
        <v>11408</v>
      </c>
      <c r="B74" s="82" t="s">
        <v>64</v>
      </c>
      <c r="C74" s="33">
        <v>13.5</v>
      </c>
      <c r="D74" s="34">
        <v>0</v>
      </c>
      <c r="E74" s="35">
        <v>0</v>
      </c>
      <c r="F74" s="33">
        <v>28</v>
      </c>
      <c r="G74" s="34">
        <v>0</v>
      </c>
      <c r="H74" s="35">
        <v>5</v>
      </c>
      <c r="I74" s="33">
        <v>31.5</v>
      </c>
      <c r="J74" s="34">
        <v>0</v>
      </c>
      <c r="K74" s="35">
        <v>5</v>
      </c>
      <c r="L74" s="33">
        <v>28</v>
      </c>
      <c r="M74" s="34">
        <v>0</v>
      </c>
      <c r="N74" s="35">
        <v>5</v>
      </c>
      <c r="O74" s="50">
        <v>28</v>
      </c>
      <c r="P74" s="39">
        <v>0</v>
      </c>
      <c r="Q74" s="40">
        <v>5</v>
      </c>
      <c r="R74" s="50"/>
      <c r="S74" s="39"/>
      <c r="T74" s="40"/>
      <c r="U74" s="33">
        <f t="shared" si="18"/>
        <v>129</v>
      </c>
      <c r="V74" s="34">
        <f t="shared" si="19"/>
        <v>0</v>
      </c>
      <c r="W74" s="35">
        <f t="shared" si="20"/>
        <v>20</v>
      </c>
      <c r="X74" s="84">
        <f t="shared" si="22"/>
        <v>1148.1000000000001</v>
      </c>
      <c r="Y74" s="85">
        <f t="shared" si="22"/>
        <v>0</v>
      </c>
      <c r="Z74" s="86">
        <f t="shared" si="23"/>
        <v>222.39999999999998</v>
      </c>
      <c r="AA74" s="5">
        <f t="shared" si="21"/>
        <v>1370.5</v>
      </c>
    </row>
    <row r="75" spans="1:28" x14ac:dyDescent="0.25">
      <c r="A75" s="30">
        <v>11428</v>
      </c>
      <c r="B75" s="82" t="s">
        <v>65</v>
      </c>
      <c r="C75" s="33">
        <v>14</v>
      </c>
      <c r="D75" s="34">
        <v>0</v>
      </c>
      <c r="E75" s="35">
        <v>0</v>
      </c>
      <c r="F75" s="33">
        <v>28.5</v>
      </c>
      <c r="G75" s="34">
        <v>0</v>
      </c>
      <c r="H75" s="35">
        <v>5</v>
      </c>
      <c r="I75" s="33">
        <v>17.5</v>
      </c>
      <c r="J75" s="34">
        <v>0</v>
      </c>
      <c r="K75" s="35">
        <v>4.5</v>
      </c>
      <c r="L75" s="33">
        <v>28</v>
      </c>
      <c r="M75" s="34">
        <v>0</v>
      </c>
      <c r="N75" s="35">
        <v>5</v>
      </c>
      <c r="O75" s="50">
        <v>35</v>
      </c>
      <c r="P75" s="39">
        <v>0</v>
      </c>
      <c r="Q75" s="40">
        <v>0</v>
      </c>
      <c r="R75" s="50"/>
      <c r="S75" s="39"/>
      <c r="T75" s="40"/>
      <c r="U75" s="33">
        <f t="shared" si="18"/>
        <v>123</v>
      </c>
      <c r="V75" s="34">
        <f t="shared" si="19"/>
        <v>0</v>
      </c>
      <c r="W75" s="35">
        <f t="shared" si="20"/>
        <v>14.5</v>
      </c>
      <c r="X75" s="84">
        <f t="shared" si="22"/>
        <v>1094.7</v>
      </c>
      <c r="Y75" s="85">
        <f t="shared" si="22"/>
        <v>0</v>
      </c>
      <c r="Z75" s="86">
        <f t="shared" si="23"/>
        <v>161.23999999999998</v>
      </c>
      <c r="AA75" s="5">
        <f t="shared" si="21"/>
        <v>1255.94</v>
      </c>
    </row>
    <row r="76" spans="1:28" x14ac:dyDescent="0.25">
      <c r="A76" s="30">
        <v>11529</v>
      </c>
      <c r="B76" s="63" t="s">
        <v>124</v>
      </c>
      <c r="C76" s="33">
        <v>0</v>
      </c>
      <c r="D76" s="34">
        <v>0</v>
      </c>
      <c r="E76" s="35">
        <v>0</v>
      </c>
      <c r="F76" s="33">
        <v>0</v>
      </c>
      <c r="G76" s="34">
        <v>0</v>
      </c>
      <c r="H76" s="35">
        <v>0</v>
      </c>
      <c r="I76" s="33">
        <v>0</v>
      </c>
      <c r="J76" s="34">
        <v>0</v>
      </c>
      <c r="K76" s="35">
        <v>0</v>
      </c>
      <c r="L76" s="33">
        <v>0</v>
      </c>
      <c r="M76" s="34">
        <v>0</v>
      </c>
      <c r="N76" s="35">
        <v>0</v>
      </c>
      <c r="O76" s="50">
        <v>0</v>
      </c>
      <c r="P76" s="52">
        <v>0</v>
      </c>
      <c r="Q76" s="51">
        <v>0</v>
      </c>
      <c r="R76" s="50"/>
      <c r="S76" s="52"/>
      <c r="T76" s="51"/>
      <c r="U76" s="50">
        <f t="shared" si="18"/>
        <v>0</v>
      </c>
      <c r="V76" s="34">
        <f t="shared" si="19"/>
        <v>0</v>
      </c>
      <c r="W76" s="35">
        <f t="shared" si="20"/>
        <v>0</v>
      </c>
      <c r="X76" s="84">
        <f t="shared" si="22"/>
        <v>0</v>
      </c>
      <c r="Y76" s="85">
        <f t="shared" si="22"/>
        <v>0</v>
      </c>
      <c r="Z76" s="86">
        <f t="shared" si="23"/>
        <v>0</v>
      </c>
      <c r="AA76" s="5">
        <f t="shared" si="21"/>
        <v>0</v>
      </c>
    </row>
    <row r="77" spans="1:28" x14ac:dyDescent="0.25">
      <c r="A77" s="30">
        <v>11480</v>
      </c>
      <c r="B77" s="7" t="s">
        <v>66</v>
      </c>
      <c r="C77" s="33">
        <v>0</v>
      </c>
      <c r="D77" s="34">
        <v>0</v>
      </c>
      <c r="E77" s="35">
        <v>0</v>
      </c>
      <c r="F77" s="33">
        <v>0</v>
      </c>
      <c r="G77" s="34">
        <v>0</v>
      </c>
      <c r="H77" s="35">
        <v>0</v>
      </c>
      <c r="I77" s="33">
        <v>0</v>
      </c>
      <c r="J77" s="34">
        <v>0</v>
      </c>
      <c r="K77" s="35">
        <v>0</v>
      </c>
      <c r="L77" s="33">
        <v>0</v>
      </c>
      <c r="M77" s="34">
        <v>0</v>
      </c>
      <c r="N77" s="35">
        <v>0</v>
      </c>
      <c r="O77" s="38">
        <v>0</v>
      </c>
      <c r="P77" s="39">
        <v>0</v>
      </c>
      <c r="Q77" s="40">
        <v>0</v>
      </c>
      <c r="R77" s="38"/>
      <c r="S77" s="39"/>
      <c r="T77" s="40"/>
      <c r="U77" s="33">
        <f t="shared" si="18"/>
        <v>0</v>
      </c>
      <c r="V77" s="34">
        <f t="shared" si="19"/>
        <v>0</v>
      </c>
      <c r="W77" s="35">
        <f t="shared" si="20"/>
        <v>0</v>
      </c>
      <c r="X77" s="84">
        <f t="shared" si="22"/>
        <v>0</v>
      </c>
      <c r="Y77" s="85">
        <f t="shared" si="22"/>
        <v>0</v>
      </c>
      <c r="Z77" s="86">
        <f t="shared" si="23"/>
        <v>0</v>
      </c>
      <c r="AA77" s="5">
        <f t="shared" si="21"/>
        <v>0</v>
      </c>
    </row>
    <row r="78" spans="1:28" x14ac:dyDescent="0.25">
      <c r="A78" s="30">
        <v>11517</v>
      </c>
      <c r="B78" s="82" t="s">
        <v>105</v>
      </c>
      <c r="C78" s="33">
        <v>0</v>
      </c>
      <c r="D78" s="34">
        <v>0</v>
      </c>
      <c r="E78" s="35">
        <v>0</v>
      </c>
      <c r="F78" s="33">
        <v>0</v>
      </c>
      <c r="G78" s="34">
        <v>0</v>
      </c>
      <c r="H78" s="35">
        <v>0</v>
      </c>
      <c r="I78" s="33">
        <v>0</v>
      </c>
      <c r="J78" s="34">
        <v>0</v>
      </c>
      <c r="K78" s="35">
        <v>0</v>
      </c>
      <c r="L78" s="33">
        <v>0</v>
      </c>
      <c r="M78" s="34">
        <v>0</v>
      </c>
      <c r="N78" s="35">
        <v>0</v>
      </c>
      <c r="O78" s="50">
        <v>0</v>
      </c>
      <c r="P78" s="52">
        <v>0</v>
      </c>
      <c r="Q78" s="51">
        <v>0</v>
      </c>
      <c r="R78" s="50"/>
      <c r="S78" s="52"/>
      <c r="T78" s="51"/>
      <c r="U78" s="50">
        <f t="shared" si="18"/>
        <v>0</v>
      </c>
      <c r="V78" s="34">
        <f t="shared" si="19"/>
        <v>0</v>
      </c>
      <c r="W78" s="35">
        <f t="shared" si="20"/>
        <v>0</v>
      </c>
      <c r="X78" s="84">
        <f t="shared" si="22"/>
        <v>0</v>
      </c>
      <c r="Y78" s="85">
        <f t="shared" si="22"/>
        <v>0</v>
      </c>
      <c r="Z78" s="86">
        <f t="shared" si="23"/>
        <v>0</v>
      </c>
      <c r="AA78" s="5">
        <f t="shared" si="21"/>
        <v>0</v>
      </c>
    </row>
    <row r="79" spans="1:28" x14ac:dyDescent="0.25">
      <c r="A79" s="30">
        <v>11514</v>
      </c>
      <c r="B79" s="82" t="s">
        <v>107</v>
      </c>
      <c r="C79" s="80">
        <v>0</v>
      </c>
      <c r="D79" s="80">
        <v>0</v>
      </c>
      <c r="E79" s="80">
        <v>0</v>
      </c>
      <c r="F79" s="33">
        <v>27.5</v>
      </c>
      <c r="G79" s="34">
        <v>0</v>
      </c>
      <c r="H79" s="35">
        <v>4.5</v>
      </c>
      <c r="I79" s="33">
        <v>30.5</v>
      </c>
      <c r="J79" s="34">
        <v>0</v>
      </c>
      <c r="K79" s="35">
        <v>4.5</v>
      </c>
      <c r="L79" s="33">
        <v>19</v>
      </c>
      <c r="M79" s="34">
        <v>0</v>
      </c>
      <c r="N79" s="35">
        <v>0</v>
      </c>
      <c r="O79" s="50">
        <v>0</v>
      </c>
      <c r="P79" s="52">
        <v>0</v>
      </c>
      <c r="Q79" s="51">
        <v>0</v>
      </c>
      <c r="R79" s="50"/>
      <c r="S79" s="52"/>
      <c r="T79" s="51"/>
      <c r="U79" s="50">
        <f t="shared" si="18"/>
        <v>77</v>
      </c>
      <c r="V79" s="34">
        <f t="shared" si="19"/>
        <v>0</v>
      </c>
      <c r="W79" s="35">
        <f t="shared" si="20"/>
        <v>9</v>
      </c>
      <c r="X79" s="84">
        <f t="shared" si="22"/>
        <v>685.30000000000007</v>
      </c>
      <c r="Y79" s="85">
        <f t="shared" si="22"/>
        <v>0</v>
      </c>
      <c r="Z79" s="86">
        <f t="shared" si="23"/>
        <v>100.08</v>
      </c>
      <c r="AA79" s="5">
        <f t="shared" si="21"/>
        <v>785.38000000000011</v>
      </c>
    </row>
    <row r="80" spans="1:28" x14ac:dyDescent="0.25">
      <c r="A80" s="30">
        <v>11500</v>
      </c>
      <c r="B80" s="82" t="s">
        <v>90</v>
      </c>
      <c r="C80" s="33">
        <v>13.5</v>
      </c>
      <c r="D80" s="34">
        <v>0</v>
      </c>
      <c r="E80" s="35">
        <v>0</v>
      </c>
      <c r="F80" s="33">
        <v>27</v>
      </c>
      <c r="G80" s="34">
        <v>0</v>
      </c>
      <c r="H80" s="35">
        <v>4.5</v>
      </c>
      <c r="I80" s="33">
        <v>30.5</v>
      </c>
      <c r="J80" s="34">
        <v>0</v>
      </c>
      <c r="K80" s="35">
        <v>4.5</v>
      </c>
      <c r="L80" s="33">
        <v>34</v>
      </c>
      <c r="M80" s="34">
        <v>0</v>
      </c>
      <c r="N80" s="35">
        <v>2.5</v>
      </c>
      <c r="O80" s="50">
        <v>35</v>
      </c>
      <c r="P80" s="39">
        <v>0</v>
      </c>
      <c r="Q80" s="40">
        <v>5</v>
      </c>
      <c r="R80" s="50"/>
      <c r="S80" s="39"/>
      <c r="T80" s="40"/>
      <c r="U80" s="33">
        <f t="shared" si="18"/>
        <v>140</v>
      </c>
      <c r="V80" s="34">
        <f t="shared" si="19"/>
        <v>0</v>
      </c>
      <c r="W80" s="35">
        <f t="shared" si="20"/>
        <v>16.5</v>
      </c>
      <c r="X80" s="84">
        <f t="shared" si="22"/>
        <v>1246</v>
      </c>
      <c r="Y80" s="85">
        <f t="shared" si="22"/>
        <v>0</v>
      </c>
      <c r="Z80" s="86">
        <f t="shared" si="23"/>
        <v>183.48</v>
      </c>
      <c r="AA80" s="5">
        <f t="shared" si="21"/>
        <v>1429.48</v>
      </c>
    </row>
    <row r="81" spans="1:28" x14ac:dyDescent="0.25">
      <c r="A81" s="30">
        <v>11501</v>
      </c>
      <c r="B81" s="82" t="s">
        <v>85</v>
      </c>
      <c r="C81" s="33">
        <v>14</v>
      </c>
      <c r="D81" s="34">
        <v>0</v>
      </c>
      <c r="E81" s="35">
        <v>0</v>
      </c>
      <c r="F81" s="33">
        <v>34</v>
      </c>
      <c r="G81" s="34">
        <v>0</v>
      </c>
      <c r="H81" s="35">
        <v>0</v>
      </c>
      <c r="I81" s="33">
        <v>31</v>
      </c>
      <c r="J81" s="34">
        <v>0</v>
      </c>
      <c r="K81" s="35">
        <v>4.5</v>
      </c>
      <c r="L81" s="33">
        <v>34.5</v>
      </c>
      <c r="M81" s="34">
        <v>0</v>
      </c>
      <c r="N81" s="35">
        <v>4.5</v>
      </c>
      <c r="O81" s="50">
        <v>34.5</v>
      </c>
      <c r="P81" s="52">
        <v>0</v>
      </c>
      <c r="Q81" s="51">
        <v>5</v>
      </c>
      <c r="R81" s="50"/>
      <c r="S81" s="52"/>
      <c r="T81" s="51"/>
      <c r="U81" s="33">
        <f t="shared" si="18"/>
        <v>148</v>
      </c>
      <c r="V81" s="34">
        <f t="shared" si="19"/>
        <v>0</v>
      </c>
      <c r="W81" s="35">
        <f t="shared" si="20"/>
        <v>14</v>
      </c>
      <c r="X81" s="84">
        <f t="shared" si="22"/>
        <v>1317.2</v>
      </c>
      <c r="Y81" s="85">
        <f t="shared" si="22"/>
        <v>0</v>
      </c>
      <c r="Z81" s="86">
        <f t="shared" si="23"/>
        <v>155.67999999999998</v>
      </c>
      <c r="AA81" s="5">
        <f t="shared" si="21"/>
        <v>1472.88</v>
      </c>
    </row>
    <row r="82" spans="1:28" x14ac:dyDescent="0.25">
      <c r="A82" s="30">
        <v>11495</v>
      </c>
      <c r="B82" s="82" t="s">
        <v>92</v>
      </c>
      <c r="C82" s="33">
        <v>13</v>
      </c>
      <c r="D82" s="34">
        <v>0</v>
      </c>
      <c r="E82" s="35">
        <v>0</v>
      </c>
      <c r="F82" s="33">
        <v>28</v>
      </c>
      <c r="G82" s="34">
        <v>0</v>
      </c>
      <c r="H82" s="35">
        <v>4.5</v>
      </c>
      <c r="I82" s="33">
        <v>30</v>
      </c>
      <c r="J82" s="34">
        <v>0</v>
      </c>
      <c r="K82" s="35">
        <v>5</v>
      </c>
      <c r="L82" s="33">
        <v>29</v>
      </c>
      <c r="M82" s="34">
        <v>0</v>
      </c>
      <c r="N82" s="35">
        <v>5</v>
      </c>
      <c r="O82" s="50">
        <v>34</v>
      </c>
      <c r="P82" s="52">
        <v>0</v>
      </c>
      <c r="Q82" s="51">
        <v>0</v>
      </c>
      <c r="R82" s="50"/>
      <c r="S82" s="52"/>
      <c r="T82" s="51"/>
      <c r="U82" s="33">
        <f t="shared" si="18"/>
        <v>134</v>
      </c>
      <c r="V82" s="34">
        <f t="shared" si="19"/>
        <v>0</v>
      </c>
      <c r="W82" s="35">
        <f t="shared" si="20"/>
        <v>14.5</v>
      </c>
      <c r="X82" s="84">
        <f t="shared" si="22"/>
        <v>1192.6000000000001</v>
      </c>
      <c r="Y82" s="85">
        <f t="shared" si="22"/>
        <v>0</v>
      </c>
      <c r="Z82" s="86">
        <f t="shared" si="23"/>
        <v>161.23999999999998</v>
      </c>
      <c r="AA82" s="5">
        <f t="shared" si="21"/>
        <v>1353.8400000000001</v>
      </c>
    </row>
    <row r="83" spans="1:28" x14ac:dyDescent="0.25">
      <c r="A83" s="30">
        <v>11496</v>
      </c>
      <c r="B83" s="82" t="s">
        <v>86</v>
      </c>
      <c r="C83" s="33">
        <v>14</v>
      </c>
      <c r="D83" s="34">
        <v>0</v>
      </c>
      <c r="E83" s="35">
        <v>0</v>
      </c>
      <c r="F83" s="33">
        <v>25.5</v>
      </c>
      <c r="G83" s="34">
        <v>0</v>
      </c>
      <c r="H83" s="35">
        <v>0</v>
      </c>
      <c r="I83" s="33">
        <v>32.5</v>
      </c>
      <c r="J83" s="34">
        <v>0</v>
      </c>
      <c r="K83" s="35">
        <v>5</v>
      </c>
      <c r="L83" s="33">
        <v>35</v>
      </c>
      <c r="M83" s="34">
        <v>0</v>
      </c>
      <c r="N83" s="35">
        <v>5</v>
      </c>
      <c r="O83" s="50">
        <v>35</v>
      </c>
      <c r="P83" s="52">
        <v>0</v>
      </c>
      <c r="Q83" s="51">
        <v>5</v>
      </c>
      <c r="R83" s="50"/>
      <c r="S83" s="52"/>
      <c r="T83" s="51"/>
      <c r="U83" s="33">
        <f t="shared" si="18"/>
        <v>142</v>
      </c>
      <c r="V83" s="34">
        <f t="shared" si="19"/>
        <v>0</v>
      </c>
      <c r="W83" s="35">
        <f t="shared" si="20"/>
        <v>15</v>
      </c>
      <c r="X83" s="84">
        <f t="shared" si="22"/>
        <v>1263.8</v>
      </c>
      <c r="Y83" s="85">
        <f t="shared" si="22"/>
        <v>0</v>
      </c>
      <c r="Z83" s="86">
        <f t="shared" si="23"/>
        <v>166.79999999999998</v>
      </c>
      <c r="AA83" s="5">
        <f t="shared" si="21"/>
        <v>1430.6</v>
      </c>
    </row>
    <row r="84" spans="1:28" x14ac:dyDescent="0.25">
      <c r="A84" s="30">
        <v>11530</v>
      </c>
      <c r="B84" s="63" t="s">
        <v>125</v>
      </c>
      <c r="C84" s="33">
        <v>0</v>
      </c>
      <c r="D84" s="34">
        <v>0</v>
      </c>
      <c r="E84" s="35">
        <v>0</v>
      </c>
      <c r="F84" s="33">
        <v>0</v>
      </c>
      <c r="G84" s="34">
        <v>0</v>
      </c>
      <c r="H84" s="35">
        <v>0</v>
      </c>
      <c r="I84" s="33">
        <v>0</v>
      </c>
      <c r="J84" s="34">
        <v>0</v>
      </c>
      <c r="K84" s="35">
        <v>0</v>
      </c>
      <c r="L84" s="33">
        <v>0</v>
      </c>
      <c r="M84" s="34">
        <v>0</v>
      </c>
      <c r="N84" s="35">
        <v>0</v>
      </c>
      <c r="O84" s="50">
        <v>0</v>
      </c>
      <c r="P84" s="52">
        <v>0</v>
      </c>
      <c r="Q84" s="51">
        <v>0</v>
      </c>
      <c r="R84" s="50"/>
      <c r="S84" s="52"/>
      <c r="T84" s="51"/>
      <c r="U84" s="50">
        <f t="shared" si="18"/>
        <v>0</v>
      </c>
      <c r="V84" s="34">
        <f t="shared" si="19"/>
        <v>0</v>
      </c>
      <c r="W84" s="35">
        <f t="shared" si="20"/>
        <v>0</v>
      </c>
      <c r="X84" s="84">
        <f t="shared" si="22"/>
        <v>0</v>
      </c>
      <c r="Y84" s="85">
        <f t="shared" si="22"/>
        <v>0</v>
      </c>
      <c r="Z84" s="86">
        <f t="shared" si="23"/>
        <v>0</v>
      </c>
      <c r="AA84" s="5">
        <f t="shared" si="21"/>
        <v>0</v>
      </c>
    </row>
    <row r="85" spans="1:28" x14ac:dyDescent="0.25">
      <c r="A85" s="30">
        <v>11493</v>
      </c>
      <c r="B85" s="82" t="s">
        <v>83</v>
      </c>
      <c r="C85" s="33">
        <v>13.5</v>
      </c>
      <c r="D85" s="34">
        <v>0</v>
      </c>
      <c r="E85" s="35">
        <v>0</v>
      </c>
      <c r="F85" s="33">
        <v>18.5</v>
      </c>
      <c r="G85" s="34">
        <v>0</v>
      </c>
      <c r="H85" s="35">
        <v>0</v>
      </c>
      <c r="I85" s="80">
        <v>0</v>
      </c>
      <c r="J85" s="80">
        <v>0</v>
      </c>
      <c r="K85" s="80">
        <v>0</v>
      </c>
      <c r="L85" s="80">
        <v>35</v>
      </c>
      <c r="M85" s="34">
        <v>0</v>
      </c>
      <c r="N85" s="35">
        <v>5</v>
      </c>
      <c r="O85" s="50">
        <v>35.5</v>
      </c>
      <c r="P85" s="39">
        <v>0</v>
      </c>
      <c r="Q85" s="40">
        <v>5</v>
      </c>
      <c r="R85" s="50"/>
      <c r="S85" s="39"/>
      <c r="T85" s="40"/>
      <c r="U85" s="33">
        <f t="shared" si="18"/>
        <v>102.5</v>
      </c>
      <c r="V85" s="34">
        <f t="shared" si="19"/>
        <v>0</v>
      </c>
      <c r="W85" s="35">
        <f t="shared" si="20"/>
        <v>10</v>
      </c>
      <c r="X85" s="84">
        <f t="shared" si="22"/>
        <v>912.25</v>
      </c>
      <c r="Y85" s="85">
        <f t="shared" si="22"/>
        <v>0</v>
      </c>
      <c r="Z85" s="86">
        <f t="shared" si="23"/>
        <v>111.19999999999999</v>
      </c>
      <c r="AA85" s="5">
        <f t="shared" si="21"/>
        <v>1023.45</v>
      </c>
      <c r="AB85" s="8" t="s">
        <v>141</v>
      </c>
    </row>
    <row r="86" spans="1:28" x14ac:dyDescent="0.25">
      <c r="A86" s="30">
        <v>11406</v>
      </c>
      <c r="B86" s="82" t="s">
        <v>73</v>
      </c>
      <c r="C86" s="33">
        <v>12</v>
      </c>
      <c r="D86" s="34">
        <v>0</v>
      </c>
      <c r="E86" s="35">
        <v>0</v>
      </c>
      <c r="F86" s="33">
        <v>34</v>
      </c>
      <c r="G86" s="34">
        <v>0</v>
      </c>
      <c r="H86" s="35">
        <v>3</v>
      </c>
      <c r="I86" s="33">
        <v>28.5</v>
      </c>
      <c r="J86" s="34">
        <v>0</v>
      </c>
      <c r="K86" s="35">
        <v>5</v>
      </c>
      <c r="L86" s="33">
        <v>7</v>
      </c>
      <c r="M86" s="34">
        <v>0</v>
      </c>
      <c r="N86" s="35">
        <v>0</v>
      </c>
      <c r="O86" s="50">
        <v>27.5</v>
      </c>
      <c r="P86" s="39">
        <v>0</v>
      </c>
      <c r="Q86" s="40">
        <v>4.5</v>
      </c>
      <c r="R86" s="50"/>
      <c r="S86" s="39"/>
      <c r="T86" s="40"/>
      <c r="U86" s="33">
        <f t="shared" si="18"/>
        <v>109</v>
      </c>
      <c r="V86" s="34">
        <f t="shared" si="19"/>
        <v>0</v>
      </c>
      <c r="W86" s="35">
        <f t="shared" si="20"/>
        <v>12.5</v>
      </c>
      <c r="X86" s="84">
        <f t="shared" si="22"/>
        <v>970.1</v>
      </c>
      <c r="Y86" s="85">
        <f t="shared" si="22"/>
        <v>0</v>
      </c>
      <c r="Z86" s="86">
        <f t="shared" si="23"/>
        <v>139</v>
      </c>
      <c r="AA86" s="5">
        <f t="shared" si="21"/>
        <v>1109.0999999999999</v>
      </c>
    </row>
    <row r="87" spans="1:28" x14ac:dyDescent="0.25">
      <c r="A87" s="30">
        <v>11497</v>
      </c>
      <c r="B87" s="82" t="s">
        <v>87</v>
      </c>
      <c r="C87" s="33">
        <v>13.5</v>
      </c>
      <c r="D87" s="34">
        <v>0</v>
      </c>
      <c r="E87" s="35">
        <v>0</v>
      </c>
      <c r="F87" s="33">
        <v>20</v>
      </c>
      <c r="G87" s="34">
        <v>0</v>
      </c>
      <c r="H87" s="35">
        <v>4.5</v>
      </c>
      <c r="I87" s="33">
        <v>32</v>
      </c>
      <c r="J87" s="34">
        <v>0</v>
      </c>
      <c r="K87" s="35">
        <v>4.5</v>
      </c>
      <c r="L87" s="33">
        <v>21</v>
      </c>
      <c r="M87" s="34">
        <v>0</v>
      </c>
      <c r="N87" s="35">
        <v>5</v>
      </c>
      <c r="O87" s="50">
        <v>28</v>
      </c>
      <c r="P87" s="52">
        <v>0</v>
      </c>
      <c r="Q87" s="51">
        <v>4.5</v>
      </c>
      <c r="R87" s="50"/>
      <c r="S87" s="52"/>
      <c r="T87" s="51"/>
      <c r="U87" s="33">
        <f t="shared" si="18"/>
        <v>114.5</v>
      </c>
      <c r="V87" s="34">
        <f t="shared" si="19"/>
        <v>0</v>
      </c>
      <c r="W87" s="35">
        <f t="shared" si="20"/>
        <v>18.5</v>
      </c>
      <c r="X87" s="84">
        <f t="shared" si="22"/>
        <v>1019.0500000000001</v>
      </c>
      <c r="Y87" s="85">
        <f t="shared" si="22"/>
        <v>0</v>
      </c>
      <c r="Z87" s="86">
        <f t="shared" si="23"/>
        <v>205.72</v>
      </c>
      <c r="AA87" s="5">
        <f t="shared" si="21"/>
        <v>1224.77</v>
      </c>
    </row>
    <row r="88" spans="1:28" ht="18" customHeight="1" x14ac:dyDescent="0.25">
      <c r="A88" s="46">
        <v>11469</v>
      </c>
      <c r="B88" s="83" t="s">
        <v>74</v>
      </c>
      <c r="C88" s="33">
        <v>15.5</v>
      </c>
      <c r="D88" s="34">
        <v>2.5</v>
      </c>
      <c r="E88" s="35">
        <v>16</v>
      </c>
      <c r="F88" s="33">
        <v>36.5</v>
      </c>
      <c r="G88" s="34">
        <v>4.5</v>
      </c>
      <c r="H88" s="35">
        <v>16.5</v>
      </c>
      <c r="I88" s="33">
        <v>32</v>
      </c>
      <c r="J88" s="34">
        <v>4.5</v>
      </c>
      <c r="K88" s="35">
        <v>6.5</v>
      </c>
      <c r="L88" s="33">
        <v>38.5</v>
      </c>
      <c r="M88" s="34">
        <v>2.5</v>
      </c>
      <c r="N88" s="35">
        <v>16.5</v>
      </c>
      <c r="O88" s="50">
        <v>28.5</v>
      </c>
      <c r="P88" s="52">
        <v>3.5</v>
      </c>
      <c r="Q88" s="51">
        <v>5.5</v>
      </c>
      <c r="R88" s="50"/>
      <c r="S88" s="52"/>
      <c r="T88" s="51"/>
      <c r="U88" s="33">
        <f t="shared" si="18"/>
        <v>151</v>
      </c>
      <c r="V88" s="34">
        <f t="shared" si="19"/>
        <v>17.5</v>
      </c>
      <c r="W88" s="35">
        <f t="shared" si="20"/>
        <v>61</v>
      </c>
      <c r="X88" s="84">
        <f>U88*9.56</f>
        <v>1443.5600000000002</v>
      </c>
      <c r="Y88" s="85">
        <f>V88*9.56</f>
        <v>167.3</v>
      </c>
      <c r="Z88" s="86">
        <f>W88*11.95</f>
        <v>728.94999999999993</v>
      </c>
      <c r="AA88" s="5">
        <f t="shared" si="21"/>
        <v>2339.81</v>
      </c>
    </row>
    <row r="89" spans="1:28" x14ac:dyDescent="0.25">
      <c r="A89" s="30">
        <v>11498</v>
      </c>
      <c r="B89" s="82" t="s">
        <v>88</v>
      </c>
      <c r="C89" s="33">
        <v>11.5</v>
      </c>
      <c r="D89" s="34">
        <v>0</v>
      </c>
      <c r="E89" s="35">
        <v>0</v>
      </c>
      <c r="F89" s="33">
        <v>35</v>
      </c>
      <c r="G89" s="34">
        <v>0</v>
      </c>
      <c r="H89" s="35">
        <v>5</v>
      </c>
      <c r="I89" s="33">
        <v>26</v>
      </c>
      <c r="J89" s="34">
        <v>0</v>
      </c>
      <c r="K89" s="35">
        <v>5</v>
      </c>
      <c r="L89" s="33">
        <v>29</v>
      </c>
      <c r="M89" s="34">
        <v>0.5</v>
      </c>
      <c r="N89" s="35">
        <v>0</v>
      </c>
      <c r="O89" s="50">
        <v>33</v>
      </c>
      <c r="P89" s="52">
        <v>0</v>
      </c>
      <c r="Q89" s="51">
        <v>5</v>
      </c>
      <c r="R89" s="50"/>
      <c r="S89" s="52"/>
      <c r="T89" s="51"/>
      <c r="U89" s="33">
        <f t="shared" si="18"/>
        <v>134.5</v>
      </c>
      <c r="V89" s="34">
        <f t="shared" si="19"/>
        <v>0.5</v>
      </c>
      <c r="W89" s="35">
        <f t="shared" si="20"/>
        <v>15</v>
      </c>
      <c r="X89" s="84">
        <f>U89*8.9</f>
        <v>1197.05</v>
      </c>
      <c r="Y89" s="85">
        <f>V89*8.9</f>
        <v>4.45</v>
      </c>
      <c r="Z89" s="86">
        <f>W89*11.12</f>
        <v>166.79999999999998</v>
      </c>
      <c r="AA89" s="5">
        <f t="shared" si="21"/>
        <v>1368.3</v>
      </c>
    </row>
    <row r="90" spans="1:28" x14ac:dyDescent="0.25">
      <c r="A90" s="46">
        <v>11504</v>
      </c>
      <c r="B90" s="83" t="s">
        <v>78</v>
      </c>
      <c r="C90" s="33">
        <v>11</v>
      </c>
      <c r="D90" s="34">
        <v>5.5</v>
      </c>
      <c r="E90" s="35">
        <v>0</v>
      </c>
      <c r="F90" s="33">
        <v>17</v>
      </c>
      <c r="G90" s="34">
        <v>0</v>
      </c>
      <c r="H90" s="35">
        <v>5</v>
      </c>
      <c r="I90" s="33">
        <v>23</v>
      </c>
      <c r="J90" s="34">
        <v>1</v>
      </c>
      <c r="K90" s="35">
        <v>0</v>
      </c>
      <c r="L90" s="33">
        <v>23</v>
      </c>
      <c r="M90" s="34">
        <v>5</v>
      </c>
      <c r="N90" s="35">
        <v>10.5</v>
      </c>
      <c r="O90" s="50">
        <v>24.5</v>
      </c>
      <c r="P90" s="52">
        <v>3</v>
      </c>
      <c r="Q90" s="51">
        <v>5</v>
      </c>
      <c r="R90" s="50"/>
      <c r="S90" s="52"/>
      <c r="T90" s="51"/>
      <c r="U90" s="33">
        <f t="shared" si="18"/>
        <v>98.5</v>
      </c>
      <c r="V90" s="34">
        <f t="shared" si="19"/>
        <v>14.5</v>
      </c>
      <c r="W90" s="35">
        <f t="shared" si="20"/>
        <v>20.5</v>
      </c>
      <c r="X90" s="84">
        <f>U90*9.56</f>
        <v>941.66000000000008</v>
      </c>
      <c r="Y90" s="85">
        <f>V90*9.56</f>
        <v>138.62</v>
      </c>
      <c r="Z90" s="86">
        <f>W90*11.95</f>
        <v>244.97499999999999</v>
      </c>
      <c r="AA90" s="5">
        <f t="shared" si="21"/>
        <v>1325.2550000000001</v>
      </c>
    </row>
    <row r="91" spans="1:28" x14ac:dyDescent="0.25">
      <c r="A91" s="30">
        <v>11528</v>
      </c>
      <c r="B91" s="82" t="s">
        <v>126</v>
      </c>
      <c r="C91" s="33">
        <v>13</v>
      </c>
      <c r="D91" s="34">
        <v>0</v>
      </c>
      <c r="E91" s="35">
        <v>0</v>
      </c>
      <c r="F91" s="33">
        <v>35</v>
      </c>
      <c r="G91" s="34">
        <v>0</v>
      </c>
      <c r="H91" s="35">
        <v>5</v>
      </c>
      <c r="I91" s="33">
        <v>32</v>
      </c>
      <c r="J91" s="34">
        <v>0</v>
      </c>
      <c r="K91" s="35">
        <v>4.5</v>
      </c>
      <c r="L91" s="33">
        <v>34.5</v>
      </c>
      <c r="M91" s="34">
        <v>0</v>
      </c>
      <c r="N91" s="35">
        <v>5</v>
      </c>
      <c r="O91" s="50">
        <v>28</v>
      </c>
      <c r="P91" s="52">
        <v>0</v>
      </c>
      <c r="Q91" s="51">
        <v>5</v>
      </c>
      <c r="R91" s="50"/>
      <c r="S91" s="52"/>
      <c r="T91" s="51"/>
      <c r="U91" s="50">
        <f t="shared" si="18"/>
        <v>142.5</v>
      </c>
      <c r="V91" s="34">
        <f t="shared" si="19"/>
        <v>0</v>
      </c>
      <c r="W91" s="35">
        <f t="shared" si="20"/>
        <v>19.5</v>
      </c>
      <c r="X91" s="84">
        <f t="shared" ref="X91:Y96" si="24">U91*8.9</f>
        <v>1268.25</v>
      </c>
      <c r="Y91" s="85">
        <f t="shared" si="24"/>
        <v>0</v>
      </c>
      <c r="Z91" s="86">
        <f t="shared" ref="Z91:Z96" si="25">W91*11.12</f>
        <v>216.83999999999997</v>
      </c>
      <c r="AA91" s="5">
        <f t="shared" si="21"/>
        <v>1485.09</v>
      </c>
    </row>
    <row r="92" spans="1:28" x14ac:dyDescent="0.25">
      <c r="A92" s="30">
        <v>11531</v>
      </c>
      <c r="B92" s="82" t="s">
        <v>129</v>
      </c>
      <c r="C92" s="33">
        <v>0</v>
      </c>
      <c r="D92" s="34">
        <v>0</v>
      </c>
      <c r="E92" s="35">
        <v>0</v>
      </c>
      <c r="F92" s="33">
        <v>0</v>
      </c>
      <c r="G92" s="34">
        <v>0</v>
      </c>
      <c r="H92" s="35">
        <v>0</v>
      </c>
      <c r="I92" s="33">
        <v>0</v>
      </c>
      <c r="J92" s="34">
        <v>0</v>
      </c>
      <c r="K92" s="35">
        <v>0</v>
      </c>
      <c r="L92" s="33">
        <v>0</v>
      </c>
      <c r="M92" s="34">
        <v>0</v>
      </c>
      <c r="N92" s="35">
        <v>0</v>
      </c>
      <c r="O92" s="50">
        <v>0</v>
      </c>
      <c r="P92" s="52">
        <v>0</v>
      </c>
      <c r="Q92" s="51">
        <v>0</v>
      </c>
      <c r="R92" s="50"/>
      <c r="S92" s="52"/>
      <c r="T92" s="51"/>
      <c r="U92" s="50">
        <f t="shared" si="18"/>
        <v>0</v>
      </c>
      <c r="V92" s="34">
        <f t="shared" si="19"/>
        <v>0</v>
      </c>
      <c r="W92" s="35">
        <f t="shared" si="20"/>
        <v>0</v>
      </c>
      <c r="X92" s="84">
        <f t="shared" si="24"/>
        <v>0</v>
      </c>
      <c r="Y92" s="85">
        <f t="shared" si="24"/>
        <v>0</v>
      </c>
      <c r="Z92" s="86">
        <f t="shared" si="25"/>
        <v>0</v>
      </c>
      <c r="AA92" s="5">
        <f t="shared" si="21"/>
        <v>0</v>
      </c>
      <c r="AB92" s="1" t="s">
        <v>128</v>
      </c>
    </row>
    <row r="93" spans="1:28" x14ac:dyDescent="0.25">
      <c r="A93" s="30">
        <v>11526</v>
      </c>
      <c r="B93" s="82" t="s">
        <v>114</v>
      </c>
      <c r="C93" s="33">
        <v>14</v>
      </c>
      <c r="D93" s="34">
        <v>0</v>
      </c>
      <c r="E93" s="35">
        <v>0</v>
      </c>
      <c r="F93" s="33">
        <v>25.5</v>
      </c>
      <c r="G93" s="34">
        <v>0</v>
      </c>
      <c r="H93" s="35">
        <v>0</v>
      </c>
      <c r="I93" s="33">
        <v>31.5</v>
      </c>
      <c r="J93" s="34">
        <v>0</v>
      </c>
      <c r="K93" s="35">
        <v>4.5</v>
      </c>
      <c r="L93" s="33">
        <v>34</v>
      </c>
      <c r="M93" s="34">
        <v>0</v>
      </c>
      <c r="N93" s="35">
        <v>5</v>
      </c>
      <c r="O93" s="50">
        <v>31</v>
      </c>
      <c r="P93" s="52">
        <v>0</v>
      </c>
      <c r="Q93" s="51">
        <v>0</v>
      </c>
      <c r="R93" s="50"/>
      <c r="S93" s="52"/>
      <c r="T93" s="51"/>
      <c r="U93" s="50">
        <f t="shared" si="18"/>
        <v>136</v>
      </c>
      <c r="V93" s="34">
        <f t="shared" si="19"/>
        <v>0</v>
      </c>
      <c r="W93" s="35">
        <f t="shared" si="20"/>
        <v>9.5</v>
      </c>
      <c r="X93" s="84">
        <f t="shared" si="24"/>
        <v>1210.4000000000001</v>
      </c>
      <c r="Y93" s="85">
        <f t="shared" si="24"/>
        <v>0</v>
      </c>
      <c r="Z93" s="86">
        <f t="shared" si="25"/>
        <v>105.63999999999999</v>
      </c>
      <c r="AA93" s="5">
        <f t="shared" si="21"/>
        <v>1316.04</v>
      </c>
      <c r="AB93" s="1" t="s">
        <v>127</v>
      </c>
    </row>
    <row r="94" spans="1:28" x14ac:dyDescent="0.25">
      <c r="A94" s="30">
        <v>11527</v>
      </c>
      <c r="B94" s="82" t="s">
        <v>115</v>
      </c>
      <c r="C94" s="80">
        <v>13.5</v>
      </c>
      <c r="D94" s="80">
        <v>0</v>
      </c>
      <c r="E94" s="80">
        <v>0</v>
      </c>
      <c r="F94" s="80">
        <v>32.5</v>
      </c>
      <c r="G94" s="80">
        <v>0</v>
      </c>
      <c r="H94" s="80">
        <v>0</v>
      </c>
      <c r="I94" s="80">
        <v>0</v>
      </c>
      <c r="J94" s="80">
        <v>0</v>
      </c>
      <c r="K94" s="80">
        <v>0</v>
      </c>
      <c r="L94" s="80">
        <v>0</v>
      </c>
      <c r="M94" s="80">
        <v>0</v>
      </c>
      <c r="N94" s="80">
        <v>0</v>
      </c>
      <c r="O94" s="81">
        <v>0</v>
      </c>
      <c r="P94" s="81">
        <v>0</v>
      </c>
      <c r="Q94" s="81">
        <v>0</v>
      </c>
      <c r="R94" s="81"/>
      <c r="S94" s="81"/>
      <c r="T94" s="81"/>
      <c r="U94" s="50">
        <f t="shared" si="18"/>
        <v>46</v>
      </c>
      <c r="V94" s="34">
        <f t="shared" si="19"/>
        <v>0</v>
      </c>
      <c r="W94" s="35">
        <f t="shared" si="20"/>
        <v>0</v>
      </c>
      <c r="X94" s="84">
        <f t="shared" si="24"/>
        <v>409.40000000000003</v>
      </c>
      <c r="Y94" s="85">
        <f t="shared" si="24"/>
        <v>0</v>
      </c>
      <c r="Z94" s="86">
        <f t="shared" si="25"/>
        <v>0</v>
      </c>
      <c r="AA94" s="5">
        <f t="shared" si="21"/>
        <v>409.40000000000003</v>
      </c>
      <c r="AB94" s="8" t="s">
        <v>137</v>
      </c>
    </row>
    <row r="95" spans="1:28" s="8" customFormat="1" x14ac:dyDescent="0.25">
      <c r="A95" s="46">
        <v>11521</v>
      </c>
      <c r="B95" s="55" t="s">
        <v>113</v>
      </c>
      <c r="C95" s="68">
        <v>0</v>
      </c>
      <c r="D95" s="70">
        <v>0</v>
      </c>
      <c r="E95" s="71">
        <v>0</v>
      </c>
      <c r="F95" s="68">
        <v>0</v>
      </c>
      <c r="G95" s="70">
        <v>0</v>
      </c>
      <c r="H95" s="71">
        <v>0</v>
      </c>
      <c r="I95" s="68">
        <v>0</v>
      </c>
      <c r="J95" s="70">
        <v>0</v>
      </c>
      <c r="K95" s="71">
        <v>0</v>
      </c>
      <c r="L95" s="69">
        <v>0</v>
      </c>
      <c r="M95" s="69">
        <v>0</v>
      </c>
      <c r="N95" s="69">
        <v>0</v>
      </c>
      <c r="O95" s="69">
        <v>0</v>
      </c>
      <c r="P95" s="69">
        <v>0</v>
      </c>
      <c r="Q95" s="69">
        <v>0</v>
      </c>
      <c r="R95" s="69"/>
      <c r="S95" s="69"/>
      <c r="T95" s="69"/>
      <c r="U95" s="75">
        <f t="shared" si="18"/>
        <v>0</v>
      </c>
      <c r="V95" s="70">
        <f t="shared" si="19"/>
        <v>0</v>
      </c>
      <c r="W95" s="71">
        <f t="shared" si="20"/>
        <v>0</v>
      </c>
      <c r="X95" s="88">
        <f t="shared" si="24"/>
        <v>0</v>
      </c>
      <c r="Y95" s="89">
        <f t="shared" si="24"/>
        <v>0</v>
      </c>
      <c r="Z95" s="90">
        <f t="shared" si="25"/>
        <v>0</v>
      </c>
      <c r="AA95" s="10">
        <f t="shared" si="21"/>
        <v>0</v>
      </c>
      <c r="AB95" s="8" t="s">
        <v>123</v>
      </c>
    </row>
    <row r="96" spans="1:28" x14ac:dyDescent="0.25">
      <c r="A96" s="30">
        <v>11407</v>
      </c>
      <c r="B96" s="82" t="s">
        <v>80</v>
      </c>
      <c r="C96" s="33">
        <v>0</v>
      </c>
      <c r="D96" s="34">
        <v>0</v>
      </c>
      <c r="E96" s="35">
        <v>0</v>
      </c>
      <c r="F96" s="33">
        <v>0</v>
      </c>
      <c r="G96" s="34">
        <v>0</v>
      </c>
      <c r="H96" s="35">
        <v>0</v>
      </c>
      <c r="I96" s="33">
        <v>0</v>
      </c>
      <c r="J96" s="34">
        <v>0</v>
      </c>
      <c r="K96" s="35">
        <v>0</v>
      </c>
      <c r="L96" s="33">
        <v>0</v>
      </c>
      <c r="M96" s="34">
        <v>0</v>
      </c>
      <c r="N96" s="35">
        <v>0</v>
      </c>
      <c r="O96" s="50">
        <v>0</v>
      </c>
      <c r="P96" s="39">
        <v>0</v>
      </c>
      <c r="Q96" s="40">
        <v>0</v>
      </c>
      <c r="R96" s="50"/>
      <c r="S96" s="39"/>
      <c r="T96" s="40"/>
      <c r="U96" s="33">
        <f t="shared" si="18"/>
        <v>0</v>
      </c>
      <c r="V96" s="34">
        <f t="shared" si="19"/>
        <v>0</v>
      </c>
      <c r="W96" s="35">
        <f t="shared" si="20"/>
        <v>0</v>
      </c>
      <c r="X96" s="84">
        <f t="shared" si="24"/>
        <v>0</v>
      </c>
      <c r="Y96" s="85">
        <f t="shared" si="24"/>
        <v>0</v>
      </c>
      <c r="Z96" s="86">
        <f t="shared" si="25"/>
        <v>0</v>
      </c>
      <c r="AA96" s="5">
        <f t="shared" si="21"/>
        <v>0</v>
      </c>
    </row>
    <row r="97" spans="1:28" x14ac:dyDescent="0.25">
      <c r="B97" s="2">
        <f>COUNTA(B66:B96)</f>
        <v>31</v>
      </c>
      <c r="C97" s="4">
        <f t="shared" ref="C97:H97" si="26">SUM(C66:C96)</f>
        <v>245</v>
      </c>
      <c r="D97" s="4">
        <f t="shared" si="26"/>
        <v>8</v>
      </c>
      <c r="E97" s="4">
        <f t="shared" si="26"/>
        <v>16</v>
      </c>
      <c r="F97" s="4">
        <f t="shared" si="26"/>
        <v>591</v>
      </c>
      <c r="G97" s="4">
        <f t="shared" si="26"/>
        <v>4.5</v>
      </c>
      <c r="H97" s="4">
        <f t="shared" si="26"/>
        <v>82.5</v>
      </c>
      <c r="I97" s="4">
        <f t="shared" ref="I97:AA97" si="27">SUM(I66:I96)</f>
        <v>529.5</v>
      </c>
      <c r="J97" s="4">
        <f t="shared" si="27"/>
        <v>5.5</v>
      </c>
      <c r="K97" s="4">
        <f t="shared" si="27"/>
        <v>78</v>
      </c>
      <c r="L97" s="4">
        <f t="shared" si="27"/>
        <v>535.5</v>
      </c>
      <c r="M97" s="4">
        <f t="shared" si="27"/>
        <v>8</v>
      </c>
      <c r="N97" s="4">
        <f t="shared" si="27"/>
        <v>88.5</v>
      </c>
      <c r="O97" s="4">
        <f t="shared" si="27"/>
        <v>554.5</v>
      </c>
      <c r="P97" s="4">
        <f t="shared" si="27"/>
        <v>10</v>
      </c>
      <c r="Q97" s="4">
        <f t="shared" si="27"/>
        <v>64.5</v>
      </c>
      <c r="R97" s="4">
        <f t="shared" ref="R97:T97" si="28">SUM(R66:R96)</f>
        <v>0</v>
      </c>
      <c r="S97" s="4">
        <f t="shared" si="28"/>
        <v>0</v>
      </c>
      <c r="T97" s="4">
        <f t="shared" si="28"/>
        <v>0</v>
      </c>
      <c r="U97" s="4">
        <f t="shared" si="27"/>
        <v>2455.5</v>
      </c>
      <c r="V97" s="4">
        <f t="shared" si="27"/>
        <v>36</v>
      </c>
      <c r="W97" s="4">
        <f t="shared" si="27"/>
        <v>329.5</v>
      </c>
      <c r="X97" s="5">
        <f t="shared" si="27"/>
        <v>22038.090000000004</v>
      </c>
      <c r="Y97" s="5">
        <f t="shared" si="27"/>
        <v>343.83000000000004</v>
      </c>
      <c r="Z97" s="5">
        <f t="shared" si="27"/>
        <v>3731.6849999999995</v>
      </c>
      <c r="AA97" s="5">
        <f t="shared" si="27"/>
        <v>26113.605000000007</v>
      </c>
    </row>
    <row r="100" spans="1:28" ht="18" customHeight="1" x14ac:dyDescent="0.25">
      <c r="A100" s="184" t="s">
        <v>82</v>
      </c>
      <c r="B100" s="185"/>
      <c r="C100" s="179" t="s">
        <v>236</v>
      </c>
      <c r="D100" s="180"/>
      <c r="E100" s="181"/>
      <c r="F100" s="179" t="s">
        <v>237</v>
      </c>
      <c r="G100" s="180"/>
      <c r="H100" s="181"/>
      <c r="I100" s="179" t="s">
        <v>238</v>
      </c>
      <c r="J100" s="180"/>
      <c r="K100" s="181"/>
      <c r="L100" s="179" t="s">
        <v>239</v>
      </c>
      <c r="M100" s="180"/>
      <c r="N100" s="181"/>
      <c r="O100" s="176" t="s">
        <v>240</v>
      </c>
      <c r="P100" s="177"/>
      <c r="Q100" s="178"/>
      <c r="R100" s="176" t="s">
        <v>241</v>
      </c>
      <c r="S100" s="177"/>
      <c r="T100" s="178"/>
      <c r="U100" s="175" t="s">
        <v>12</v>
      </c>
      <c r="V100" s="175"/>
      <c r="W100" s="175"/>
      <c r="X100" s="175" t="s">
        <v>11</v>
      </c>
      <c r="Y100" s="175"/>
      <c r="Z100" s="175"/>
      <c r="AA100" s="175"/>
    </row>
    <row r="101" spans="1:28" ht="15" customHeight="1" x14ac:dyDescent="0.25">
      <c r="A101" s="30" t="s">
        <v>0</v>
      </c>
      <c r="B101" s="4" t="s">
        <v>1</v>
      </c>
      <c r="C101" s="183" t="s">
        <v>130</v>
      </c>
      <c r="D101" s="183"/>
      <c r="E101" s="183"/>
      <c r="F101" s="183" t="s">
        <v>131</v>
      </c>
      <c r="G101" s="183"/>
      <c r="H101" s="183"/>
      <c r="I101" s="175" t="s">
        <v>132</v>
      </c>
      <c r="J101" s="175"/>
      <c r="K101" s="175"/>
      <c r="L101" s="182" t="s">
        <v>133</v>
      </c>
      <c r="M101" s="182"/>
      <c r="N101" s="182"/>
      <c r="O101" s="182" t="s">
        <v>134</v>
      </c>
      <c r="P101" s="182"/>
      <c r="Q101" s="182"/>
      <c r="R101" s="182"/>
      <c r="S101" s="182"/>
      <c r="T101" s="182"/>
      <c r="U101" s="3" t="s">
        <v>10</v>
      </c>
      <c r="V101" s="3" t="s">
        <v>9</v>
      </c>
      <c r="W101" s="3" t="s">
        <v>8</v>
      </c>
      <c r="X101" s="3" t="s">
        <v>10</v>
      </c>
      <c r="Y101" s="3" t="s">
        <v>9</v>
      </c>
      <c r="Z101" s="3" t="s">
        <v>8</v>
      </c>
      <c r="AA101" s="4" t="s">
        <v>13</v>
      </c>
    </row>
    <row r="102" spans="1:28" x14ac:dyDescent="0.25">
      <c r="A102" s="30">
        <v>11515</v>
      </c>
      <c r="B102" s="82" t="s">
        <v>109</v>
      </c>
      <c r="C102" s="33">
        <v>0</v>
      </c>
      <c r="D102" s="34">
        <v>0</v>
      </c>
      <c r="E102" s="35">
        <v>0</v>
      </c>
      <c r="F102" s="33">
        <v>0</v>
      </c>
      <c r="G102" s="34">
        <v>0</v>
      </c>
      <c r="H102" s="35">
        <v>0</v>
      </c>
      <c r="I102" s="33">
        <v>0</v>
      </c>
      <c r="J102" s="34">
        <v>0</v>
      </c>
      <c r="K102" s="35">
        <v>0</v>
      </c>
      <c r="L102" s="33">
        <v>0</v>
      </c>
      <c r="M102" s="34">
        <v>0</v>
      </c>
      <c r="N102" s="35">
        <v>0</v>
      </c>
      <c r="O102" s="50">
        <v>0</v>
      </c>
      <c r="P102" s="52">
        <v>0</v>
      </c>
      <c r="Q102" s="51">
        <v>0</v>
      </c>
      <c r="R102" s="50"/>
      <c r="S102" s="52"/>
      <c r="T102" s="51"/>
      <c r="U102" s="33">
        <f t="shared" ref="U102:U133" si="29">C102+F102+I102+L102+O102</f>
        <v>0</v>
      </c>
      <c r="V102" s="34">
        <f t="shared" ref="V102:V133" si="30">D102+G102+J102+M102+P102</f>
        <v>0</v>
      </c>
      <c r="W102" s="35">
        <f t="shared" ref="W102:W133" si="31">E102+H102+K102+N102+Q102</f>
        <v>0</v>
      </c>
      <c r="X102" s="84">
        <f t="shared" ref="X102:Y133" si="32">U102*8.9</f>
        <v>0</v>
      </c>
      <c r="Y102" s="85">
        <f t="shared" si="32"/>
        <v>0</v>
      </c>
      <c r="Z102" s="86">
        <f t="shared" ref="Z102:Z133" si="33">W102*11.12</f>
        <v>0</v>
      </c>
      <c r="AA102" s="5">
        <f t="shared" ref="AA102:AA133" si="34">SUM(X102:Z102)</f>
        <v>0</v>
      </c>
    </row>
    <row r="103" spans="1:28" x14ac:dyDescent="0.25">
      <c r="A103" s="30">
        <v>11430</v>
      </c>
      <c r="B103" s="7" t="s">
        <v>53</v>
      </c>
      <c r="C103" s="59">
        <v>6.5</v>
      </c>
      <c r="D103" s="59">
        <v>0</v>
      </c>
      <c r="E103" s="59">
        <v>0</v>
      </c>
      <c r="F103" s="59">
        <v>32.5</v>
      </c>
      <c r="G103" s="59">
        <v>0</v>
      </c>
      <c r="H103" s="59">
        <v>5</v>
      </c>
      <c r="I103" s="59">
        <v>30</v>
      </c>
      <c r="J103" s="59">
        <v>0</v>
      </c>
      <c r="K103" s="59">
        <v>5</v>
      </c>
      <c r="L103" s="59">
        <v>10</v>
      </c>
      <c r="M103" s="59">
        <v>0</v>
      </c>
      <c r="N103" s="59">
        <v>0</v>
      </c>
      <c r="O103" s="59">
        <v>0</v>
      </c>
      <c r="P103" s="60">
        <v>0</v>
      </c>
      <c r="Q103" s="60">
        <v>0</v>
      </c>
      <c r="R103" s="59"/>
      <c r="S103" s="60"/>
      <c r="T103" s="60"/>
      <c r="U103" s="33">
        <f t="shared" si="29"/>
        <v>79</v>
      </c>
      <c r="V103" s="34">
        <f t="shared" si="30"/>
        <v>0</v>
      </c>
      <c r="W103" s="35">
        <f t="shared" si="31"/>
        <v>10</v>
      </c>
      <c r="X103" s="84">
        <f t="shared" si="32"/>
        <v>703.1</v>
      </c>
      <c r="Y103" s="85">
        <f t="shared" si="32"/>
        <v>0</v>
      </c>
      <c r="Z103" s="86">
        <f t="shared" si="33"/>
        <v>111.19999999999999</v>
      </c>
      <c r="AA103" s="5">
        <f t="shared" si="34"/>
        <v>814.3</v>
      </c>
    </row>
    <row r="104" spans="1:28" x14ac:dyDescent="0.25">
      <c r="A104" s="30">
        <v>11431</v>
      </c>
      <c r="B104" s="7" t="s">
        <v>54</v>
      </c>
      <c r="C104" s="59">
        <v>0</v>
      </c>
      <c r="D104" s="59">
        <v>0</v>
      </c>
      <c r="E104" s="59">
        <v>0</v>
      </c>
      <c r="F104" s="59">
        <v>0</v>
      </c>
      <c r="G104" s="59">
        <v>0</v>
      </c>
      <c r="H104" s="59">
        <v>0</v>
      </c>
      <c r="I104" s="59">
        <v>0</v>
      </c>
      <c r="J104" s="59">
        <v>0</v>
      </c>
      <c r="K104" s="59">
        <v>0</v>
      </c>
      <c r="L104" s="59">
        <v>15.5</v>
      </c>
      <c r="M104" s="59">
        <v>0</v>
      </c>
      <c r="N104" s="59">
        <v>3.5</v>
      </c>
      <c r="O104" s="59">
        <v>34.5</v>
      </c>
      <c r="P104" s="60">
        <v>0</v>
      </c>
      <c r="Q104" s="60">
        <v>5</v>
      </c>
      <c r="R104" s="59"/>
      <c r="S104" s="60"/>
      <c r="T104" s="60"/>
      <c r="U104" s="33">
        <f t="shared" si="29"/>
        <v>50</v>
      </c>
      <c r="V104" s="34">
        <f t="shared" si="30"/>
        <v>0</v>
      </c>
      <c r="W104" s="35">
        <f t="shared" si="31"/>
        <v>8.5</v>
      </c>
      <c r="X104" s="84">
        <f t="shared" si="32"/>
        <v>445</v>
      </c>
      <c r="Y104" s="85">
        <f t="shared" si="32"/>
        <v>0</v>
      </c>
      <c r="Z104" s="86">
        <f t="shared" si="33"/>
        <v>94.52</v>
      </c>
      <c r="AA104" s="5">
        <f t="shared" si="34"/>
        <v>539.52</v>
      </c>
    </row>
    <row r="105" spans="1:28" x14ac:dyDescent="0.25">
      <c r="A105" s="30">
        <v>11448</v>
      </c>
      <c r="B105" s="7" t="s">
        <v>55</v>
      </c>
      <c r="C105" s="59">
        <v>0</v>
      </c>
      <c r="D105" s="59">
        <v>0</v>
      </c>
      <c r="E105" s="59">
        <v>0</v>
      </c>
      <c r="F105" s="59">
        <v>0</v>
      </c>
      <c r="G105" s="59">
        <v>0</v>
      </c>
      <c r="H105" s="59">
        <v>0</v>
      </c>
      <c r="I105" s="59">
        <v>0</v>
      </c>
      <c r="J105" s="59">
        <v>0</v>
      </c>
      <c r="K105" s="59">
        <v>0</v>
      </c>
      <c r="L105" s="59">
        <v>0</v>
      </c>
      <c r="M105" s="59">
        <v>0</v>
      </c>
      <c r="N105" s="59">
        <v>0</v>
      </c>
      <c r="O105" s="59">
        <v>9</v>
      </c>
      <c r="P105" s="60">
        <v>0</v>
      </c>
      <c r="Q105" s="60">
        <v>5</v>
      </c>
      <c r="R105" s="59"/>
      <c r="S105" s="60"/>
      <c r="T105" s="60"/>
      <c r="U105" s="33">
        <f t="shared" si="29"/>
        <v>9</v>
      </c>
      <c r="V105" s="34">
        <f t="shared" si="30"/>
        <v>0</v>
      </c>
      <c r="W105" s="35">
        <f t="shared" si="31"/>
        <v>5</v>
      </c>
      <c r="X105" s="84">
        <f t="shared" si="32"/>
        <v>80.100000000000009</v>
      </c>
      <c r="Y105" s="85">
        <f t="shared" si="32"/>
        <v>0</v>
      </c>
      <c r="Z105" s="86">
        <f t="shared" si="33"/>
        <v>55.599999999999994</v>
      </c>
      <c r="AA105" s="5">
        <f t="shared" si="34"/>
        <v>135.69999999999999</v>
      </c>
    </row>
    <row r="106" spans="1:28" s="8" customFormat="1" x14ac:dyDescent="0.25">
      <c r="A106" s="46">
        <v>11516</v>
      </c>
      <c r="B106" s="55" t="s">
        <v>104</v>
      </c>
      <c r="C106" s="68">
        <v>0</v>
      </c>
      <c r="D106" s="69">
        <v>0</v>
      </c>
      <c r="E106" s="69">
        <v>0</v>
      </c>
      <c r="F106" s="69">
        <v>0</v>
      </c>
      <c r="G106" s="69">
        <v>0</v>
      </c>
      <c r="H106" s="69">
        <v>0</v>
      </c>
      <c r="I106" s="69">
        <v>0</v>
      </c>
      <c r="J106" s="69">
        <v>0</v>
      </c>
      <c r="K106" s="69">
        <v>0</v>
      </c>
      <c r="L106" s="69">
        <v>0</v>
      </c>
      <c r="M106" s="69">
        <v>0</v>
      </c>
      <c r="N106" s="69">
        <v>0</v>
      </c>
      <c r="O106" s="69">
        <v>0</v>
      </c>
      <c r="P106" s="69">
        <v>0</v>
      </c>
      <c r="Q106" s="69">
        <v>0</v>
      </c>
      <c r="R106" s="69"/>
      <c r="S106" s="69"/>
      <c r="T106" s="69"/>
      <c r="U106" s="68">
        <f t="shared" si="29"/>
        <v>0</v>
      </c>
      <c r="V106" s="70">
        <f t="shared" si="30"/>
        <v>0</v>
      </c>
      <c r="W106" s="71">
        <f t="shared" si="31"/>
        <v>0</v>
      </c>
      <c r="X106" s="88">
        <f t="shared" si="32"/>
        <v>0</v>
      </c>
      <c r="Y106" s="89">
        <f t="shared" si="32"/>
        <v>0</v>
      </c>
      <c r="Z106" s="90">
        <f t="shared" si="33"/>
        <v>0</v>
      </c>
      <c r="AA106" s="10">
        <f t="shared" si="34"/>
        <v>0</v>
      </c>
    </row>
    <row r="107" spans="1:28" x14ac:dyDescent="0.25">
      <c r="A107" s="30">
        <v>11475</v>
      </c>
      <c r="B107" s="7" t="s">
        <v>56</v>
      </c>
      <c r="C107" s="80">
        <v>14.5</v>
      </c>
      <c r="D107" s="80">
        <v>0</v>
      </c>
      <c r="E107" s="80">
        <v>0</v>
      </c>
      <c r="F107" s="80">
        <v>0</v>
      </c>
      <c r="G107" s="80">
        <v>0</v>
      </c>
      <c r="H107" s="80">
        <v>0</v>
      </c>
      <c r="I107" s="80">
        <v>0</v>
      </c>
      <c r="J107" s="80">
        <v>0</v>
      </c>
      <c r="K107" s="80">
        <v>0</v>
      </c>
      <c r="L107" s="80">
        <v>0</v>
      </c>
      <c r="M107" s="80">
        <v>0</v>
      </c>
      <c r="N107" s="80">
        <v>0</v>
      </c>
      <c r="O107" s="81">
        <v>0</v>
      </c>
      <c r="P107" s="81">
        <v>0</v>
      </c>
      <c r="Q107" s="81">
        <v>0</v>
      </c>
      <c r="R107" s="81"/>
      <c r="S107" s="81"/>
      <c r="T107" s="81"/>
      <c r="U107" s="33">
        <f t="shared" si="29"/>
        <v>14.5</v>
      </c>
      <c r="V107" s="34">
        <f t="shared" si="30"/>
        <v>0</v>
      </c>
      <c r="W107" s="35">
        <f t="shared" si="31"/>
        <v>0</v>
      </c>
      <c r="X107" s="84">
        <f t="shared" si="32"/>
        <v>129.05000000000001</v>
      </c>
      <c r="Y107" s="85">
        <f t="shared" si="32"/>
        <v>0</v>
      </c>
      <c r="Z107" s="86">
        <f t="shared" si="33"/>
        <v>0</v>
      </c>
      <c r="AA107" s="5">
        <f t="shared" si="34"/>
        <v>129.05000000000001</v>
      </c>
      <c r="AB107" s="8" t="s">
        <v>138</v>
      </c>
    </row>
    <row r="108" spans="1:28" x14ac:dyDescent="0.25">
      <c r="A108" s="30">
        <v>11433</v>
      </c>
      <c r="B108" s="7" t="s">
        <v>57</v>
      </c>
      <c r="C108" s="33">
        <v>0</v>
      </c>
      <c r="D108" s="34">
        <v>0</v>
      </c>
      <c r="E108" s="35">
        <v>0</v>
      </c>
      <c r="F108" s="33">
        <v>0</v>
      </c>
      <c r="G108" s="34">
        <v>0</v>
      </c>
      <c r="H108" s="35">
        <v>0</v>
      </c>
      <c r="I108" s="33">
        <v>0</v>
      </c>
      <c r="J108" s="34">
        <v>0</v>
      </c>
      <c r="K108" s="35">
        <v>0</v>
      </c>
      <c r="L108" s="33">
        <v>16</v>
      </c>
      <c r="M108" s="34">
        <v>0</v>
      </c>
      <c r="N108" s="35">
        <v>10</v>
      </c>
      <c r="O108" s="50">
        <v>32</v>
      </c>
      <c r="P108" s="52">
        <v>0</v>
      </c>
      <c r="Q108" s="51">
        <v>5</v>
      </c>
      <c r="R108" s="50"/>
      <c r="S108" s="52"/>
      <c r="T108" s="51"/>
      <c r="U108" s="33">
        <f t="shared" si="29"/>
        <v>48</v>
      </c>
      <c r="V108" s="34">
        <f t="shared" si="30"/>
        <v>0</v>
      </c>
      <c r="W108" s="35">
        <f t="shared" si="31"/>
        <v>15</v>
      </c>
      <c r="X108" s="84">
        <f t="shared" si="32"/>
        <v>427.20000000000005</v>
      </c>
      <c r="Y108" s="85">
        <f t="shared" si="32"/>
        <v>0</v>
      </c>
      <c r="Z108" s="86">
        <f t="shared" si="33"/>
        <v>166.79999999999998</v>
      </c>
      <c r="AA108" s="5">
        <f t="shared" si="34"/>
        <v>594</v>
      </c>
    </row>
    <row r="109" spans="1:28" x14ac:dyDescent="0.25">
      <c r="A109" s="30">
        <v>11511</v>
      </c>
      <c r="B109" s="82" t="s">
        <v>103</v>
      </c>
      <c r="C109" s="33">
        <v>12</v>
      </c>
      <c r="D109" s="34">
        <v>0</v>
      </c>
      <c r="E109" s="35">
        <v>0</v>
      </c>
      <c r="F109" s="33">
        <v>33</v>
      </c>
      <c r="G109" s="34">
        <v>0</v>
      </c>
      <c r="H109" s="35">
        <v>5</v>
      </c>
      <c r="I109" s="33">
        <v>31</v>
      </c>
      <c r="J109" s="34">
        <v>0</v>
      </c>
      <c r="K109" s="35">
        <v>4.5</v>
      </c>
      <c r="L109" s="33">
        <v>12</v>
      </c>
      <c r="M109" s="34">
        <v>0</v>
      </c>
      <c r="N109" s="35">
        <v>0</v>
      </c>
      <c r="O109" s="50">
        <v>0</v>
      </c>
      <c r="P109" s="52">
        <v>0</v>
      </c>
      <c r="Q109" s="51">
        <v>0</v>
      </c>
      <c r="R109" s="50"/>
      <c r="S109" s="52"/>
      <c r="T109" s="51"/>
      <c r="U109" s="33">
        <f t="shared" si="29"/>
        <v>88</v>
      </c>
      <c r="V109" s="34">
        <f t="shared" si="30"/>
        <v>0</v>
      </c>
      <c r="W109" s="35">
        <f t="shared" si="31"/>
        <v>9.5</v>
      </c>
      <c r="X109" s="84">
        <f t="shared" si="32"/>
        <v>783.2</v>
      </c>
      <c r="Y109" s="85">
        <f t="shared" si="32"/>
        <v>0</v>
      </c>
      <c r="Z109" s="86">
        <f t="shared" si="33"/>
        <v>105.63999999999999</v>
      </c>
      <c r="AA109" s="5">
        <f t="shared" si="34"/>
        <v>888.84</v>
      </c>
    </row>
    <row r="110" spans="1:28" x14ac:dyDescent="0.25">
      <c r="A110" s="30">
        <v>11485</v>
      </c>
      <c r="B110" s="82" t="s">
        <v>59</v>
      </c>
      <c r="C110" s="33">
        <v>14</v>
      </c>
      <c r="D110" s="34">
        <v>0</v>
      </c>
      <c r="E110" s="35">
        <v>0</v>
      </c>
      <c r="F110" s="33">
        <v>34</v>
      </c>
      <c r="G110" s="34">
        <v>0</v>
      </c>
      <c r="H110" s="35">
        <v>5</v>
      </c>
      <c r="I110" s="33">
        <v>31</v>
      </c>
      <c r="J110" s="34">
        <v>0</v>
      </c>
      <c r="K110" s="35">
        <v>4.5</v>
      </c>
      <c r="L110" s="33">
        <v>34</v>
      </c>
      <c r="M110" s="34">
        <v>0</v>
      </c>
      <c r="N110" s="35">
        <v>5</v>
      </c>
      <c r="O110" s="50">
        <v>34.5</v>
      </c>
      <c r="P110" s="52">
        <v>0</v>
      </c>
      <c r="Q110" s="51">
        <v>4.5</v>
      </c>
      <c r="R110" s="50"/>
      <c r="S110" s="52"/>
      <c r="T110" s="51"/>
      <c r="U110" s="33">
        <f t="shared" si="29"/>
        <v>147.5</v>
      </c>
      <c r="V110" s="34">
        <f t="shared" si="30"/>
        <v>0</v>
      </c>
      <c r="W110" s="35">
        <f t="shared" si="31"/>
        <v>19</v>
      </c>
      <c r="X110" s="84">
        <f t="shared" si="32"/>
        <v>1312.75</v>
      </c>
      <c r="Y110" s="85">
        <f t="shared" si="32"/>
        <v>0</v>
      </c>
      <c r="Z110" s="86">
        <f t="shared" si="33"/>
        <v>211.27999999999997</v>
      </c>
      <c r="AA110" s="5">
        <f t="shared" si="34"/>
        <v>1524.03</v>
      </c>
    </row>
    <row r="111" spans="1:28" x14ac:dyDescent="0.25">
      <c r="A111" s="30">
        <v>11458</v>
      </c>
      <c r="B111" s="55" t="s">
        <v>60</v>
      </c>
      <c r="C111" s="69">
        <v>13.5</v>
      </c>
      <c r="D111" s="69">
        <v>0</v>
      </c>
      <c r="E111" s="69">
        <v>0</v>
      </c>
      <c r="F111" s="69">
        <v>5.5</v>
      </c>
      <c r="G111" s="59">
        <v>0</v>
      </c>
      <c r="H111" s="59">
        <v>0</v>
      </c>
      <c r="I111" s="59">
        <v>0</v>
      </c>
      <c r="J111" s="59">
        <v>0</v>
      </c>
      <c r="K111" s="59">
        <v>0</v>
      </c>
      <c r="L111" s="59">
        <v>0</v>
      </c>
      <c r="M111" s="59">
        <v>0</v>
      </c>
      <c r="N111" s="59">
        <v>0</v>
      </c>
      <c r="O111" s="61">
        <v>0</v>
      </c>
      <c r="P111" s="61">
        <v>0</v>
      </c>
      <c r="Q111" s="61">
        <v>0</v>
      </c>
      <c r="R111" s="61"/>
      <c r="S111" s="61"/>
      <c r="T111" s="61"/>
      <c r="U111" s="33">
        <f t="shared" si="29"/>
        <v>19</v>
      </c>
      <c r="V111" s="34">
        <f t="shared" si="30"/>
        <v>0</v>
      </c>
      <c r="W111" s="35">
        <f t="shared" si="31"/>
        <v>0</v>
      </c>
      <c r="X111" s="84">
        <f t="shared" si="32"/>
        <v>169.1</v>
      </c>
      <c r="Y111" s="85">
        <f t="shared" si="32"/>
        <v>0</v>
      </c>
      <c r="Z111" s="86">
        <f t="shared" si="33"/>
        <v>0</v>
      </c>
      <c r="AA111" s="5">
        <f t="shared" si="34"/>
        <v>169.1</v>
      </c>
      <c r="AB111" s="8" t="s">
        <v>139</v>
      </c>
    </row>
    <row r="112" spans="1:28" x14ac:dyDescent="0.25">
      <c r="A112" s="30">
        <v>11457</v>
      </c>
      <c r="B112" s="55" t="s">
        <v>61</v>
      </c>
      <c r="C112" s="69">
        <v>14</v>
      </c>
      <c r="D112" s="69">
        <v>0</v>
      </c>
      <c r="E112" s="69">
        <v>0</v>
      </c>
      <c r="F112" s="69">
        <v>28</v>
      </c>
      <c r="G112" s="59">
        <v>0</v>
      </c>
      <c r="H112" s="59">
        <v>5</v>
      </c>
      <c r="I112" s="59">
        <v>31.5</v>
      </c>
      <c r="J112" s="59">
        <v>0</v>
      </c>
      <c r="K112" s="59">
        <v>5</v>
      </c>
      <c r="L112" s="59">
        <v>35</v>
      </c>
      <c r="M112" s="59">
        <v>0</v>
      </c>
      <c r="N112" s="59">
        <v>5</v>
      </c>
      <c r="O112" s="61">
        <v>29</v>
      </c>
      <c r="P112" s="61">
        <v>0</v>
      </c>
      <c r="Q112" s="61">
        <v>5</v>
      </c>
      <c r="R112" s="61"/>
      <c r="S112" s="61"/>
      <c r="T112" s="61"/>
      <c r="U112" s="33">
        <f t="shared" si="29"/>
        <v>137.5</v>
      </c>
      <c r="V112" s="34">
        <f t="shared" si="30"/>
        <v>0</v>
      </c>
      <c r="W112" s="35">
        <f t="shared" si="31"/>
        <v>20</v>
      </c>
      <c r="X112" s="84">
        <f t="shared" si="32"/>
        <v>1223.75</v>
      </c>
      <c r="Y112" s="85">
        <f t="shared" si="32"/>
        <v>0</v>
      </c>
      <c r="Z112" s="86">
        <f t="shared" si="33"/>
        <v>222.39999999999998</v>
      </c>
      <c r="AA112" s="5">
        <f t="shared" si="34"/>
        <v>1446.15</v>
      </c>
      <c r="AB112" s="8" t="s">
        <v>139</v>
      </c>
    </row>
    <row r="113" spans="1:27" x14ac:dyDescent="0.25">
      <c r="A113" s="30">
        <v>11509</v>
      </c>
      <c r="B113" s="82" t="s">
        <v>102</v>
      </c>
      <c r="C113" s="33">
        <v>0</v>
      </c>
      <c r="D113" s="34">
        <v>0</v>
      </c>
      <c r="E113" s="35">
        <v>0</v>
      </c>
      <c r="F113" s="33">
        <v>0</v>
      </c>
      <c r="G113" s="34">
        <v>0</v>
      </c>
      <c r="H113" s="35">
        <v>0</v>
      </c>
      <c r="I113" s="33">
        <v>0</v>
      </c>
      <c r="J113" s="34">
        <v>0</v>
      </c>
      <c r="K113" s="35">
        <v>0</v>
      </c>
      <c r="L113" s="33">
        <v>0</v>
      </c>
      <c r="M113" s="34">
        <v>0</v>
      </c>
      <c r="N113" s="35">
        <v>0</v>
      </c>
      <c r="O113" s="50">
        <v>0</v>
      </c>
      <c r="P113" s="52">
        <v>0</v>
      </c>
      <c r="Q113" s="51">
        <v>0</v>
      </c>
      <c r="R113" s="50"/>
      <c r="S113" s="52"/>
      <c r="T113" s="51"/>
      <c r="U113" s="33">
        <f t="shared" si="29"/>
        <v>0</v>
      </c>
      <c r="V113" s="34">
        <f t="shared" si="30"/>
        <v>0</v>
      </c>
      <c r="W113" s="35">
        <f t="shared" si="31"/>
        <v>0</v>
      </c>
      <c r="X113" s="84">
        <f t="shared" si="32"/>
        <v>0</v>
      </c>
      <c r="Y113" s="85">
        <f t="shared" si="32"/>
        <v>0</v>
      </c>
      <c r="Z113" s="86">
        <f t="shared" si="33"/>
        <v>0</v>
      </c>
      <c r="AA113" s="5">
        <f t="shared" si="34"/>
        <v>0</v>
      </c>
    </row>
    <row r="114" spans="1:27" x14ac:dyDescent="0.25">
      <c r="A114" s="30">
        <v>11518</v>
      </c>
      <c r="B114" s="82" t="s">
        <v>106</v>
      </c>
      <c r="C114" s="33">
        <v>0</v>
      </c>
      <c r="D114" s="34">
        <v>0</v>
      </c>
      <c r="E114" s="35">
        <v>0</v>
      </c>
      <c r="F114" s="33">
        <v>0</v>
      </c>
      <c r="G114" s="34">
        <v>0</v>
      </c>
      <c r="H114" s="35">
        <v>0</v>
      </c>
      <c r="I114" s="33">
        <v>0</v>
      </c>
      <c r="J114" s="34">
        <v>0</v>
      </c>
      <c r="K114" s="35">
        <v>0</v>
      </c>
      <c r="L114" s="33">
        <v>0</v>
      </c>
      <c r="M114" s="34">
        <v>0</v>
      </c>
      <c r="N114" s="35">
        <v>0</v>
      </c>
      <c r="O114" s="50">
        <v>0</v>
      </c>
      <c r="P114" s="52">
        <v>0</v>
      </c>
      <c r="Q114" s="51">
        <v>0</v>
      </c>
      <c r="R114" s="50"/>
      <c r="S114" s="52"/>
      <c r="T114" s="51"/>
      <c r="U114" s="33">
        <f t="shared" si="29"/>
        <v>0</v>
      </c>
      <c r="V114" s="34">
        <f t="shared" si="30"/>
        <v>0</v>
      </c>
      <c r="W114" s="35">
        <f t="shared" si="31"/>
        <v>0</v>
      </c>
      <c r="X114" s="84">
        <f t="shared" si="32"/>
        <v>0</v>
      </c>
      <c r="Y114" s="85">
        <f t="shared" si="32"/>
        <v>0</v>
      </c>
      <c r="Z114" s="86">
        <f t="shared" si="33"/>
        <v>0</v>
      </c>
      <c r="AA114" s="5">
        <f t="shared" si="34"/>
        <v>0</v>
      </c>
    </row>
    <row r="115" spans="1:27" x14ac:dyDescent="0.25">
      <c r="A115" s="30">
        <v>11421</v>
      </c>
      <c r="B115" s="7" t="s">
        <v>62</v>
      </c>
      <c r="C115" s="59">
        <v>6.5</v>
      </c>
      <c r="D115" s="59">
        <v>0</v>
      </c>
      <c r="E115" s="59">
        <v>0</v>
      </c>
      <c r="F115" s="59">
        <v>27.5</v>
      </c>
      <c r="G115" s="59">
        <v>0</v>
      </c>
      <c r="H115" s="59">
        <v>0</v>
      </c>
      <c r="I115" s="59">
        <v>31.5</v>
      </c>
      <c r="J115" s="59">
        <v>0</v>
      </c>
      <c r="K115" s="59">
        <v>0.5</v>
      </c>
      <c r="L115" s="59">
        <v>0</v>
      </c>
      <c r="M115" s="59">
        <v>0</v>
      </c>
      <c r="N115" s="59">
        <v>0</v>
      </c>
      <c r="O115" s="59">
        <v>0</v>
      </c>
      <c r="P115" s="60">
        <v>0</v>
      </c>
      <c r="Q115" s="60">
        <v>0</v>
      </c>
      <c r="R115" s="59"/>
      <c r="S115" s="60"/>
      <c r="T115" s="60"/>
      <c r="U115" s="33">
        <f t="shared" si="29"/>
        <v>65.5</v>
      </c>
      <c r="V115" s="34">
        <f t="shared" si="30"/>
        <v>0</v>
      </c>
      <c r="W115" s="35">
        <f t="shared" si="31"/>
        <v>0.5</v>
      </c>
      <c r="X115" s="84">
        <f t="shared" si="32"/>
        <v>582.95000000000005</v>
      </c>
      <c r="Y115" s="85">
        <f t="shared" si="32"/>
        <v>0</v>
      </c>
      <c r="Z115" s="86">
        <f t="shared" si="33"/>
        <v>5.56</v>
      </c>
      <c r="AA115" s="5">
        <f t="shared" si="34"/>
        <v>588.51</v>
      </c>
    </row>
    <row r="116" spans="1:27" x14ac:dyDescent="0.25">
      <c r="A116" s="30">
        <v>11484</v>
      </c>
      <c r="B116" s="82" t="s">
        <v>63</v>
      </c>
      <c r="C116" s="33">
        <v>14</v>
      </c>
      <c r="D116" s="34">
        <v>0</v>
      </c>
      <c r="E116" s="35">
        <v>0</v>
      </c>
      <c r="F116" s="33">
        <v>32</v>
      </c>
      <c r="G116" s="34">
        <v>0</v>
      </c>
      <c r="H116" s="35">
        <v>5</v>
      </c>
      <c r="I116" s="33">
        <v>38.5</v>
      </c>
      <c r="J116" s="34">
        <v>2.5</v>
      </c>
      <c r="K116" s="35">
        <v>5</v>
      </c>
      <c r="L116" s="33">
        <v>7</v>
      </c>
      <c r="M116" s="34">
        <v>0</v>
      </c>
      <c r="N116" s="35">
        <v>0</v>
      </c>
      <c r="O116" s="50">
        <v>0</v>
      </c>
      <c r="P116" s="52">
        <v>0</v>
      </c>
      <c r="Q116" s="51">
        <v>0</v>
      </c>
      <c r="R116" s="50"/>
      <c r="S116" s="52"/>
      <c r="T116" s="51"/>
      <c r="U116" s="33">
        <f t="shared" si="29"/>
        <v>91.5</v>
      </c>
      <c r="V116" s="34">
        <f t="shared" si="30"/>
        <v>2.5</v>
      </c>
      <c r="W116" s="35">
        <f t="shared" si="31"/>
        <v>10</v>
      </c>
      <c r="X116" s="84">
        <f t="shared" si="32"/>
        <v>814.35</v>
      </c>
      <c r="Y116" s="85">
        <f t="shared" si="32"/>
        <v>22.25</v>
      </c>
      <c r="Z116" s="86">
        <f t="shared" si="33"/>
        <v>111.19999999999999</v>
      </c>
      <c r="AA116" s="5">
        <f t="shared" si="34"/>
        <v>947.8</v>
      </c>
    </row>
    <row r="117" spans="1:27" x14ac:dyDescent="0.25">
      <c r="A117" s="30">
        <v>11510</v>
      </c>
      <c r="B117" s="82" t="s">
        <v>101</v>
      </c>
      <c r="C117" s="33">
        <v>0</v>
      </c>
      <c r="D117" s="34">
        <v>0</v>
      </c>
      <c r="E117" s="35">
        <v>0</v>
      </c>
      <c r="F117" s="33">
        <v>0</v>
      </c>
      <c r="G117" s="34">
        <v>0</v>
      </c>
      <c r="H117" s="35">
        <v>0</v>
      </c>
      <c r="I117" s="33">
        <v>0</v>
      </c>
      <c r="J117" s="34">
        <v>0</v>
      </c>
      <c r="K117" s="35">
        <v>0</v>
      </c>
      <c r="L117" s="33">
        <v>0</v>
      </c>
      <c r="M117" s="34">
        <v>0</v>
      </c>
      <c r="N117" s="35">
        <v>0</v>
      </c>
      <c r="O117" s="50">
        <v>0</v>
      </c>
      <c r="P117" s="52">
        <v>0</v>
      </c>
      <c r="Q117" s="51">
        <v>0</v>
      </c>
      <c r="R117" s="50"/>
      <c r="S117" s="52"/>
      <c r="T117" s="51"/>
      <c r="U117" s="33">
        <f t="shared" si="29"/>
        <v>0</v>
      </c>
      <c r="V117" s="34">
        <f t="shared" si="30"/>
        <v>0</v>
      </c>
      <c r="W117" s="35">
        <f t="shared" si="31"/>
        <v>0</v>
      </c>
      <c r="X117" s="84">
        <f t="shared" si="32"/>
        <v>0</v>
      </c>
      <c r="Y117" s="85">
        <f t="shared" si="32"/>
        <v>0</v>
      </c>
      <c r="Z117" s="86">
        <f t="shared" si="33"/>
        <v>0</v>
      </c>
      <c r="AA117" s="5">
        <f t="shared" si="34"/>
        <v>0</v>
      </c>
    </row>
    <row r="118" spans="1:27" x14ac:dyDescent="0.25">
      <c r="A118" s="30">
        <v>11507</v>
      </c>
      <c r="B118" s="82" t="s">
        <v>97</v>
      </c>
      <c r="C118" s="33">
        <v>0</v>
      </c>
      <c r="D118" s="34">
        <v>0</v>
      </c>
      <c r="E118" s="35">
        <v>0</v>
      </c>
      <c r="F118" s="33">
        <v>0</v>
      </c>
      <c r="G118" s="34">
        <v>0</v>
      </c>
      <c r="H118" s="35">
        <v>0</v>
      </c>
      <c r="I118" s="33">
        <v>0</v>
      </c>
      <c r="J118" s="34">
        <v>0</v>
      </c>
      <c r="K118" s="35">
        <v>0</v>
      </c>
      <c r="L118" s="33">
        <v>0</v>
      </c>
      <c r="M118" s="34">
        <v>0</v>
      </c>
      <c r="N118" s="35">
        <v>0</v>
      </c>
      <c r="O118" s="50">
        <v>0</v>
      </c>
      <c r="P118" s="52">
        <v>0</v>
      </c>
      <c r="Q118" s="51">
        <v>0</v>
      </c>
      <c r="R118" s="50"/>
      <c r="S118" s="52"/>
      <c r="T118" s="51"/>
      <c r="U118" s="33">
        <f t="shared" si="29"/>
        <v>0</v>
      </c>
      <c r="V118" s="34">
        <f t="shared" si="30"/>
        <v>0</v>
      </c>
      <c r="W118" s="35">
        <f t="shared" si="31"/>
        <v>0</v>
      </c>
      <c r="X118" s="84">
        <f t="shared" si="32"/>
        <v>0</v>
      </c>
      <c r="Y118" s="85">
        <f t="shared" si="32"/>
        <v>0</v>
      </c>
      <c r="Z118" s="86">
        <f t="shared" si="33"/>
        <v>0</v>
      </c>
      <c r="AA118" s="5">
        <f t="shared" si="34"/>
        <v>0</v>
      </c>
    </row>
    <row r="119" spans="1:27" x14ac:dyDescent="0.25">
      <c r="A119" s="30">
        <v>11445</v>
      </c>
      <c r="B119" s="7" t="s">
        <v>67</v>
      </c>
      <c r="C119" s="59">
        <v>0</v>
      </c>
      <c r="D119" s="59">
        <v>0</v>
      </c>
      <c r="E119" s="59">
        <v>0</v>
      </c>
      <c r="F119" s="59">
        <v>0</v>
      </c>
      <c r="G119" s="59">
        <v>0</v>
      </c>
      <c r="H119" s="59">
        <v>0</v>
      </c>
      <c r="I119" s="59">
        <v>0</v>
      </c>
      <c r="J119" s="59">
        <v>0</v>
      </c>
      <c r="K119" s="59">
        <v>0</v>
      </c>
      <c r="L119" s="59">
        <v>7</v>
      </c>
      <c r="M119" s="59">
        <v>0</v>
      </c>
      <c r="N119" s="59">
        <v>5</v>
      </c>
      <c r="O119" s="59">
        <v>28</v>
      </c>
      <c r="P119" s="60">
        <v>0</v>
      </c>
      <c r="Q119" s="60">
        <v>5</v>
      </c>
      <c r="R119" s="59"/>
      <c r="S119" s="60"/>
      <c r="T119" s="60"/>
      <c r="U119" s="33">
        <f t="shared" si="29"/>
        <v>35</v>
      </c>
      <c r="V119" s="34">
        <f t="shared" si="30"/>
        <v>0</v>
      </c>
      <c r="W119" s="35">
        <f t="shared" si="31"/>
        <v>10</v>
      </c>
      <c r="X119" s="84">
        <f t="shared" si="32"/>
        <v>311.5</v>
      </c>
      <c r="Y119" s="85">
        <f t="shared" si="32"/>
        <v>0</v>
      </c>
      <c r="Z119" s="86">
        <f t="shared" si="33"/>
        <v>111.19999999999999</v>
      </c>
      <c r="AA119" s="5">
        <f t="shared" si="34"/>
        <v>422.7</v>
      </c>
    </row>
    <row r="120" spans="1:27" x14ac:dyDescent="0.25">
      <c r="A120" s="30">
        <v>11432</v>
      </c>
      <c r="B120" s="7" t="s">
        <v>68</v>
      </c>
      <c r="C120" s="59">
        <v>0</v>
      </c>
      <c r="D120" s="59">
        <v>0</v>
      </c>
      <c r="E120" s="59">
        <v>0</v>
      </c>
      <c r="F120" s="59">
        <v>0</v>
      </c>
      <c r="G120" s="59">
        <v>0</v>
      </c>
      <c r="H120" s="59">
        <v>0</v>
      </c>
      <c r="I120" s="59">
        <v>0</v>
      </c>
      <c r="J120" s="59">
        <v>0</v>
      </c>
      <c r="K120" s="59">
        <v>0</v>
      </c>
      <c r="L120" s="59">
        <v>13.5</v>
      </c>
      <c r="M120" s="59">
        <v>0</v>
      </c>
      <c r="N120" s="59">
        <v>4.5</v>
      </c>
      <c r="O120" s="59">
        <v>35</v>
      </c>
      <c r="P120" s="60">
        <v>0</v>
      </c>
      <c r="Q120" s="60">
        <v>4.5</v>
      </c>
      <c r="R120" s="59"/>
      <c r="S120" s="60"/>
      <c r="T120" s="60"/>
      <c r="U120" s="33">
        <f t="shared" si="29"/>
        <v>48.5</v>
      </c>
      <c r="V120" s="34">
        <f t="shared" si="30"/>
        <v>0</v>
      </c>
      <c r="W120" s="35">
        <f t="shared" si="31"/>
        <v>9</v>
      </c>
      <c r="X120" s="84">
        <f t="shared" si="32"/>
        <v>431.65000000000003</v>
      </c>
      <c r="Y120" s="85">
        <f t="shared" si="32"/>
        <v>0</v>
      </c>
      <c r="Z120" s="86">
        <f t="shared" si="33"/>
        <v>100.08</v>
      </c>
      <c r="AA120" s="5">
        <f t="shared" si="34"/>
        <v>531.73</v>
      </c>
    </row>
    <row r="121" spans="1:27" x14ac:dyDescent="0.25">
      <c r="A121" s="30">
        <v>11422</v>
      </c>
      <c r="B121" s="7" t="s">
        <v>69</v>
      </c>
      <c r="C121" s="33">
        <v>0</v>
      </c>
      <c r="D121" s="34">
        <v>0</v>
      </c>
      <c r="E121" s="35">
        <v>0</v>
      </c>
      <c r="F121" s="33">
        <v>0</v>
      </c>
      <c r="G121" s="34">
        <v>0</v>
      </c>
      <c r="H121" s="35">
        <v>0</v>
      </c>
      <c r="I121" s="33">
        <v>0</v>
      </c>
      <c r="J121" s="34">
        <v>0</v>
      </c>
      <c r="K121" s="35">
        <v>0</v>
      </c>
      <c r="L121" s="33">
        <v>0</v>
      </c>
      <c r="M121" s="34">
        <v>0</v>
      </c>
      <c r="N121" s="35">
        <v>0</v>
      </c>
      <c r="O121" s="33">
        <v>0</v>
      </c>
      <c r="P121" s="39">
        <v>0</v>
      </c>
      <c r="Q121" s="40">
        <v>0</v>
      </c>
      <c r="R121" s="33"/>
      <c r="S121" s="39"/>
      <c r="T121" s="40"/>
      <c r="U121" s="33">
        <f t="shared" si="29"/>
        <v>0</v>
      </c>
      <c r="V121" s="34">
        <f t="shared" si="30"/>
        <v>0</v>
      </c>
      <c r="W121" s="35">
        <f t="shared" si="31"/>
        <v>0</v>
      </c>
      <c r="X121" s="84">
        <f t="shared" si="32"/>
        <v>0</v>
      </c>
      <c r="Y121" s="85">
        <f t="shared" si="32"/>
        <v>0</v>
      </c>
      <c r="Z121" s="86">
        <f t="shared" si="33"/>
        <v>0</v>
      </c>
      <c r="AA121" s="5">
        <f t="shared" si="34"/>
        <v>0</v>
      </c>
    </row>
    <row r="122" spans="1:27" s="8" customFormat="1" x14ac:dyDescent="0.25">
      <c r="A122" s="72">
        <v>11522</v>
      </c>
      <c r="B122" s="74" t="s">
        <v>112</v>
      </c>
      <c r="C122" s="68">
        <v>0</v>
      </c>
      <c r="D122" s="70">
        <v>0</v>
      </c>
      <c r="E122" s="71">
        <v>0</v>
      </c>
      <c r="F122" s="68">
        <v>0</v>
      </c>
      <c r="G122" s="70">
        <v>0</v>
      </c>
      <c r="H122" s="71">
        <v>0</v>
      </c>
      <c r="I122" s="68">
        <v>0</v>
      </c>
      <c r="J122" s="70">
        <v>0</v>
      </c>
      <c r="K122" s="71">
        <v>0</v>
      </c>
      <c r="L122" s="69">
        <v>0</v>
      </c>
      <c r="M122" s="69">
        <v>0</v>
      </c>
      <c r="N122" s="69">
        <v>0</v>
      </c>
      <c r="O122" s="69">
        <v>0</v>
      </c>
      <c r="P122" s="69">
        <v>0</v>
      </c>
      <c r="Q122" s="69">
        <v>0</v>
      </c>
      <c r="R122" s="69"/>
      <c r="S122" s="69"/>
      <c r="T122" s="69"/>
      <c r="U122" s="68">
        <f t="shared" si="29"/>
        <v>0</v>
      </c>
      <c r="V122" s="70">
        <f t="shared" si="30"/>
        <v>0</v>
      </c>
      <c r="W122" s="71">
        <f t="shared" si="31"/>
        <v>0</v>
      </c>
      <c r="X122" s="88">
        <f t="shared" si="32"/>
        <v>0</v>
      </c>
      <c r="Y122" s="89">
        <f t="shared" si="32"/>
        <v>0</v>
      </c>
      <c r="Z122" s="90">
        <f t="shared" si="33"/>
        <v>0</v>
      </c>
      <c r="AA122" s="10">
        <f t="shared" si="34"/>
        <v>0</v>
      </c>
    </row>
    <row r="123" spans="1:27" x14ac:dyDescent="0.25">
      <c r="A123" s="30">
        <v>11506</v>
      </c>
      <c r="B123" s="82" t="s">
        <v>100</v>
      </c>
      <c r="C123" s="33">
        <v>13.5</v>
      </c>
      <c r="D123" s="34">
        <v>0</v>
      </c>
      <c r="E123" s="35">
        <v>0</v>
      </c>
      <c r="F123" s="33">
        <v>35</v>
      </c>
      <c r="G123" s="34">
        <v>0</v>
      </c>
      <c r="H123" s="35">
        <v>4.5</v>
      </c>
      <c r="I123" s="33">
        <v>31</v>
      </c>
      <c r="J123" s="34">
        <v>0</v>
      </c>
      <c r="K123" s="35">
        <v>3.5</v>
      </c>
      <c r="L123" s="33">
        <v>35</v>
      </c>
      <c r="M123" s="34">
        <v>0</v>
      </c>
      <c r="N123" s="35">
        <v>4.5</v>
      </c>
      <c r="O123" s="50">
        <v>27</v>
      </c>
      <c r="P123" s="52">
        <v>0</v>
      </c>
      <c r="Q123" s="51">
        <v>4.5</v>
      </c>
      <c r="R123" s="50"/>
      <c r="S123" s="52"/>
      <c r="T123" s="51"/>
      <c r="U123" s="33">
        <f t="shared" si="29"/>
        <v>141.5</v>
      </c>
      <c r="V123" s="34">
        <f t="shared" si="30"/>
        <v>0</v>
      </c>
      <c r="W123" s="35">
        <f t="shared" si="31"/>
        <v>17</v>
      </c>
      <c r="X123" s="84">
        <f t="shared" si="32"/>
        <v>1259.3500000000001</v>
      </c>
      <c r="Y123" s="85">
        <f t="shared" si="32"/>
        <v>0</v>
      </c>
      <c r="Z123" s="86">
        <f t="shared" si="33"/>
        <v>189.04</v>
      </c>
      <c r="AA123" s="5">
        <f t="shared" si="34"/>
        <v>1448.39</v>
      </c>
    </row>
    <row r="124" spans="1:27" x14ac:dyDescent="0.25">
      <c r="A124" s="30">
        <v>11478</v>
      </c>
      <c r="B124" s="7" t="s">
        <v>70</v>
      </c>
      <c r="C124" s="33">
        <v>0</v>
      </c>
      <c r="D124" s="34">
        <v>0</v>
      </c>
      <c r="E124" s="35">
        <v>0</v>
      </c>
      <c r="F124" s="33">
        <v>0</v>
      </c>
      <c r="G124" s="34">
        <v>0</v>
      </c>
      <c r="H124" s="35">
        <v>0</v>
      </c>
      <c r="I124" s="33">
        <v>15</v>
      </c>
      <c r="J124" s="34">
        <v>0</v>
      </c>
      <c r="K124" s="35">
        <v>4.5</v>
      </c>
      <c r="L124" s="33">
        <v>33</v>
      </c>
      <c r="M124" s="34">
        <v>0</v>
      </c>
      <c r="N124" s="35">
        <v>5</v>
      </c>
      <c r="O124" s="50">
        <v>28.5</v>
      </c>
      <c r="P124" s="52">
        <v>0</v>
      </c>
      <c r="Q124" s="51">
        <v>4.5</v>
      </c>
      <c r="R124" s="50"/>
      <c r="S124" s="52"/>
      <c r="T124" s="51"/>
      <c r="U124" s="33">
        <f t="shared" si="29"/>
        <v>76.5</v>
      </c>
      <c r="V124" s="34">
        <f t="shared" si="30"/>
        <v>0</v>
      </c>
      <c r="W124" s="35">
        <f t="shared" si="31"/>
        <v>14</v>
      </c>
      <c r="X124" s="84">
        <f t="shared" si="32"/>
        <v>680.85</v>
      </c>
      <c r="Y124" s="85">
        <f t="shared" si="32"/>
        <v>0</v>
      </c>
      <c r="Z124" s="86">
        <f t="shared" si="33"/>
        <v>155.67999999999998</v>
      </c>
      <c r="AA124" s="5">
        <f t="shared" si="34"/>
        <v>836.53</v>
      </c>
    </row>
    <row r="125" spans="1:27" x14ac:dyDescent="0.25">
      <c r="A125" s="30">
        <v>11477</v>
      </c>
      <c r="B125" s="82" t="s">
        <v>71</v>
      </c>
      <c r="C125" s="33">
        <v>13</v>
      </c>
      <c r="D125" s="34">
        <v>0</v>
      </c>
      <c r="E125" s="35">
        <v>0</v>
      </c>
      <c r="F125" s="33">
        <v>25</v>
      </c>
      <c r="G125" s="34">
        <v>0</v>
      </c>
      <c r="H125" s="35">
        <v>5</v>
      </c>
      <c r="I125" s="33">
        <v>30</v>
      </c>
      <c r="J125" s="34">
        <v>0</v>
      </c>
      <c r="K125" s="35">
        <v>4.5</v>
      </c>
      <c r="L125" s="33">
        <v>33.5</v>
      </c>
      <c r="M125" s="34">
        <v>0</v>
      </c>
      <c r="N125" s="35">
        <v>5</v>
      </c>
      <c r="O125" s="50">
        <v>34</v>
      </c>
      <c r="P125" s="52">
        <v>0</v>
      </c>
      <c r="Q125" s="51">
        <v>4.5</v>
      </c>
      <c r="R125" s="50"/>
      <c r="S125" s="52"/>
      <c r="T125" s="51"/>
      <c r="U125" s="33">
        <f t="shared" si="29"/>
        <v>135.5</v>
      </c>
      <c r="V125" s="34">
        <f t="shared" si="30"/>
        <v>0</v>
      </c>
      <c r="W125" s="35">
        <f t="shared" si="31"/>
        <v>19</v>
      </c>
      <c r="X125" s="84">
        <f t="shared" si="32"/>
        <v>1205.95</v>
      </c>
      <c r="Y125" s="85">
        <f t="shared" si="32"/>
        <v>0</v>
      </c>
      <c r="Z125" s="86">
        <f t="shared" si="33"/>
        <v>211.27999999999997</v>
      </c>
      <c r="AA125" s="5">
        <f t="shared" si="34"/>
        <v>1417.23</v>
      </c>
    </row>
    <row r="126" spans="1:27" x14ac:dyDescent="0.25">
      <c r="A126" s="30">
        <v>11520</v>
      </c>
      <c r="B126" s="82" t="s">
        <v>111</v>
      </c>
      <c r="C126" s="33">
        <v>13</v>
      </c>
      <c r="D126" s="34">
        <v>0</v>
      </c>
      <c r="E126" s="35">
        <v>0</v>
      </c>
      <c r="F126" s="33">
        <v>26.5</v>
      </c>
      <c r="G126" s="34">
        <v>0</v>
      </c>
      <c r="H126" s="35">
        <v>5</v>
      </c>
      <c r="I126" s="33">
        <v>28</v>
      </c>
      <c r="J126" s="34">
        <v>0</v>
      </c>
      <c r="K126" s="35">
        <v>4.5</v>
      </c>
      <c r="L126" s="33">
        <v>28</v>
      </c>
      <c r="M126" s="34">
        <v>0</v>
      </c>
      <c r="N126" s="35">
        <v>0</v>
      </c>
      <c r="O126" s="50">
        <v>0</v>
      </c>
      <c r="P126" s="52">
        <v>0</v>
      </c>
      <c r="Q126" s="51">
        <v>0</v>
      </c>
      <c r="R126" s="50"/>
      <c r="S126" s="52"/>
      <c r="T126" s="51"/>
      <c r="U126" s="33">
        <f t="shared" si="29"/>
        <v>95.5</v>
      </c>
      <c r="V126" s="34">
        <f t="shared" si="30"/>
        <v>0</v>
      </c>
      <c r="W126" s="35">
        <f t="shared" si="31"/>
        <v>9.5</v>
      </c>
      <c r="X126" s="84">
        <f t="shared" si="32"/>
        <v>849.95</v>
      </c>
      <c r="Y126" s="85">
        <f t="shared" si="32"/>
        <v>0</v>
      </c>
      <c r="Z126" s="86">
        <f t="shared" si="33"/>
        <v>105.63999999999999</v>
      </c>
      <c r="AA126" s="5">
        <f t="shared" si="34"/>
        <v>955.59</v>
      </c>
    </row>
    <row r="127" spans="1:27" s="8" customFormat="1" x14ac:dyDescent="0.25">
      <c r="A127" s="72"/>
      <c r="B127" s="73" t="s">
        <v>110</v>
      </c>
      <c r="C127" s="68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8">
        <f t="shared" si="29"/>
        <v>0</v>
      </c>
      <c r="V127" s="70">
        <f t="shared" si="30"/>
        <v>0</v>
      </c>
      <c r="W127" s="71">
        <f t="shared" si="31"/>
        <v>0</v>
      </c>
      <c r="X127" s="88">
        <f t="shared" si="32"/>
        <v>0</v>
      </c>
      <c r="Y127" s="89">
        <f t="shared" si="32"/>
        <v>0</v>
      </c>
      <c r="Z127" s="90">
        <f t="shared" si="33"/>
        <v>0</v>
      </c>
      <c r="AA127" s="10">
        <f t="shared" si="34"/>
        <v>0</v>
      </c>
    </row>
    <row r="128" spans="1:27" x14ac:dyDescent="0.25">
      <c r="A128" s="30">
        <v>11456</v>
      </c>
      <c r="B128" s="7" t="s">
        <v>72</v>
      </c>
      <c r="C128" s="59">
        <v>0</v>
      </c>
      <c r="D128" s="59">
        <v>0</v>
      </c>
      <c r="E128" s="59">
        <v>0</v>
      </c>
      <c r="F128" s="59">
        <v>0</v>
      </c>
      <c r="G128" s="59">
        <v>0</v>
      </c>
      <c r="H128" s="59">
        <v>0</v>
      </c>
      <c r="I128" s="59">
        <v>0</v>
      </c>
      <c r="J128" s="59">
        <v>0</v>
      </c>
      <c r="K128" s="59">
        <v>0</v>
      </c>
      <c r="L128" s="59">
        <v>6.5</v>
      </c>
      <c r="M128" s="59">
        <v>0</v>
      </c>
      <c r="N128" s="59">
        <v>5</v>
      </c>
      <c r="O128" s="59">
        <v>34.5</v>
      </c>
      <c r="P128" s="60">
        <v>0</v>
      </c>
      <c r="Q128" s="60">
        <v>5</v>
      </c>
      <c r="R128" s="59"/>
      <c r="S128" s="60"/>
      <c r="T128" s="60"/>
      <c r="U128" s="33">
        <f t="shared" si="29"/>
        <v>41</v>
      </c>
      <c r="V128" s="34">
        <f t="shared" si="30"/>
        <v>0</v>
      </c>
      <c r="W128" s="35">
        <f t="shared" si="31"/>
        <v>10</v>
      </c>
      <c r="X128" s="84">
        <f t="shared" si="32"/>
        <v>364.90000000000003</v>
      </c>
      <c r="Y128" s="85">
        <f t="shared" si="32"/>
        <v>0</v>
      </c>
      <c r="Z128" s="86">
        <f t="shared" si="33"/>
        <v>111.19999999999999</v>
      </c>
      <c r="AA128" s="5">
        <f t="shared" si="34"/>
        <v>476.1</v>
      </c>
    </row>
    <row r="129" spans="1:27" x14ac:dyDescent="0.25">
      <c r="A129" s="30">
        <v>11533</v>
      </c>
      <c r="B129" s="7" t="s">
        <v>207</v>
      </c>
      <c r="C129" s="59">
        <v>0</v>
      </c>
      <c r="D129" s="59">
        <v>0</v>
      </c>
      <c r="E129" s="59">
        <v>0</v>
      </c>
      <c r="F129" s="59">
        <v>0</v>
      </c>
      <c r="G129" s="59">
        <v>0</v>
      </c>
      <c r="H129" s="59">
        <v>0</v>
      </c>
      <c r="I129" s="59">
        <v>0</v>
      </c>
      <c r="J129" s="59">
        <v>0</v>
      </c>
      <c r="K129" s="59">
        <v>0</v>
      </c>
      <c r="L129" s="59">
        <v>0</v>
      </c>
      <c r="M129" s="59">
        <v>0</v>
      </c>
      <c r="N129" s="59">
        <v>0</v>
      </c>
      <c r="O129" s="59">
        <v>6.5</v>
      </c>
      <c r="P129" s="60">
        <v>0</v>
      </c>
      <c r="Q129" s="60">
        <v>5</v>
      </c>
      <c r="R129" s="59"/>
      <c r="S129" s="60"/>
      <c r="T129" s="60"/>
      <c r="U129" s="33">
        <f t="shared" si="29"/>
        <v>6.5</v>
      </c>
      <c r="V129" s="34">
        <f t="shared" si="30"/>
        <v>0</v>
      </c>
      <c r="W129" s="35">
        <f t="shared" si="31"/>
        <v>5</v>
      </c>
      <c r="X129" s="84">
        <f t="shared" ref="X129" si="35">U129*8.9</f>
        <v>57.85</v>
      </c>
      <c r="Y129" s="85">
        <f t="shared" ref="Y129" si="36">V129*8.9</f>
        <v>0</v>
      </c>
      <c r="Z129" s="86">
        <f t="shared" ref="Z129" si="37">W129*11.12</f>
        <v>55.599999999999994</v>
      </c>
      <c r="AA129" s="5">
        <f t="shared" ref="AA129" si="38">SUM(X129:Z129)</f>
        <v>113.44999999999999</v>
      </c>
    </row>
    <row r="130" spans="1:27" x14ac:dyDescent="0.25">
      <c r="A130" s="30">
        <v>11444</v>
      </c>
      <c r="B130" s="7" t="s">
        <v>75</v>
      </c>
      <c r="C130" s="59">
        <v>7</v>
      </c>
      <c r="D130" s="59">
        <v>0</v>
      </c>
      <c r="E130" s="59">
        <v>0</v>
      </c>
      <c r="F130" s="59">
        <v>33.5</v>
      </c>
      <c r="G130" s="59">
        <v>0</v>
      </c>
      <c r="H130" s="59">
        <v>5</v>
      </c>
      <c r="I130" s="59">
        <v>31.5</v>
      </c>
      <c r="J130" s="59">
        <v>0</v>
      </c>
      <c r="K130" s="59">
        <v>4.5</v>
      </c>
      <c r="L130" s="59">
        <v>28</v>
      </c>
      <c r="M130" s="59">
        <v>0</v>
      </c>
      <c r="N130" s="59">
        <v>5</v>
      </c>
      <c r="O130" s="59">
        <v>28</v>
      </c>
      <c r="P130" s="60">
        <v>0</v>
      </c>
      <c r="Q130" s="60">
        <v>4.5</v>
      </c>
      <c r="R130" s="59"/>
      <c r="S130" s="60"/>
      <c r="T130" s="60"/>
      <c r="U130" s="33">
        <f t="shared" si="29"/>
        <v>128</v>
      </c>
      <c r="V130" s="34">
        <f t="shared" si="30"/>
        <v>0</v>
      </c>
      <c r="W130" s="35">
        <f t="shared" si="31"/>
        <v>19</v>
      </c>
      <c r="X130" s="84">
        <f t="shared" si="32"/>
        <v>1139.2</v>
      </c>
      <c r="Y130" s="85">
        <f t="shared" si="32"/>
        <v>0</v>
      </c>
      <c r="Z130" s="86">
        <f t="shared" si="33"/>
        <v>211.27999999999997</v>
      </c>
      <c r="AA130" s="5">
        <f t="shared" si="34"/>
        <v>1350.48</v>
      </c>
    </row>
    <row r="131" spans="1:27" x14ac:dyDescent="0.25">
      <c r="A131" s="30">
        <v>11434</v>
      </c>
      <c r="B131" s="7" t="s">
        <v>76</v>
      </c>
      <c r="C131" s="59">
        <v>0</v>
      </c>
      <c r="D131" s="59">
        <v>0</v>
      </c>
      <c r="E131" s="59">
        <v>0</v>
      </c>
      <c r="F131" s="59">
        <v>0</v>
      </c>
      <c r="G131" s="59">
        <v>0</v>
      </c>
      <c r="H131" s="59">
        <v>0</v>
      </c>
      <c r="I131" s="59">
        <v>0</v>
      </c>
      <c r="J131" s="59">
        <v>0</v>
      </c>
      <c r="K131" s="59">
        <v>0</v>
      </c>
      <c r="L131" s="59">
        <v>23</v>
      </c>
      <c r="M131" s="59">
        <v>0</v>
      </c>
      <c r="N131" s="59">
        <v>5</v>
      </c>
      <c r="O131" s="59">
        <v>29.5</v>
      </c>
      <c r="P131" s="60">
        <v>0</v>
      </c>
      <c r="Q131" s="60">
        <v>5</v>
      </c>
      <c r="R131" s="59"/>
      <c r="S131" s="60"/>
      <c r="T131" s="60"/>
      <c r="U131" s="33">
        <f t="shared" si="29"/>
        <v>52.5</v>
      </c>
      <c r="V131" s="34">
        <f t="shared" si="30"/>
        <v>0</v>
      </c>
      <c r="W131" s="35">
        <f t="shared" si="31"/>
        <v>10</v>
      </c>
      <c r="X131" s="84">
        <f t="shared" si="32"/>
        <v>467.25</v>
      </c>
      <c r="Y131" s="85">
        <f t="shared" si="32"/>
        <v>0</v>
      </c>
      <c r="Z131" s="86">
        <f t="shared" si="33"/>
        <v>111.19999999999999</v>
      </c>
      <c r="AA131" s="5">
        <f t="shared" si="34"/>
        <v>578.45000000000005</v>
      </c>
    </row>
    <row r="132" spans="1:27" x14ac:dyDescent="0.25">
      <c r="A132" s="30">
        <v>11455</v>
      </c>
      <c r="B132" s="7" t="s">
        <v>77</v>
      </c>
      <c r="C132" s="59">
        <v>0</v>
      </c>
      <c r="D132" s="59">
        <v>0</v>
      </c>
      <c r="E132" s="59">
        <v>0</v>
      </c>
      <c r="F132" s="59">
        <v>0</v>
      </c>
      <c r="G132" s="59">
        <v>0</v>
      </c>
      <c r="H132" s="59">
        <v>0</v>
      </c>
      <c r="I132" s="59">
        <v>0</v>
      </c>
      <c r="J132" s="59">
        <v>0</v>
      </c>
      <c r="K132" s="59">
        <v>0</v>
      </c>
      <c r="L132" s="59">
        <v>15.5</v>
      </c>
      <c r="M132" s="59">
        <v>0</v>
      </c>
      <c r="N132" s="59">
        <v>5</v>
      </c>
      <c r="O132" s="59">
        <v>35</v>
      </c>
      <c r="P132" s="60">
        <v>0</v>
      </c>
      <c r="Q132" s="60">
        <v>5</v>
      </c>
      <c r="R132" s="59"/>
      <c r="S132" s="60"/>
      <c r="T132" s="60"/>
      <c r="U132" s="33">
        <f t="shared" si="29"/>
        <v>50.5</v>
      </c>
      <c r="V132" s="34">
        <f t="shared" si="30"/>
        <v>0</v>
      </c>
      <c r="W132" s="35">
        <f t="shared" si="31"/>
        <v>10</v>
      </c>
      <c r="X132" s="84">
        <f t="shared" si="32"/>
        <v>449.45000000000005</v>
      </c>
      <c r="Y132" s="85">
        <f t="shared" si="32"/>
        <v>0</v>
      </c>
      <c r="Z132" s="86">
        <f t="shared" si="33"/>
        <v>111.19999999999999</v>
      </c>
      <c r="AA132" s="5">
        <f t="shared" si="34"/>
        <v>560.65000000000009</v>
      </c>
    </row>
    <row r="133" spans="1:27" x14ac:dyDescent="0.25">
      <c r="A133" s="30">
        <v>11463</v>
      </c>
      <c r="B133" s="7" t="s">
        <v>79</v>
      </c>
      <c r="C133" s="59">
        <v>0</v>
      </c>
      <c r="D133" s="59">
        <v>0</v>
      </c>
      <c r="E133" s="59">
        <v>0</v>
      </c>
      <c r="F133" s="59">
        <v>0</v>
      </c>
      <c r="G133" s="59">
        <v>0</v>
      </c>
      <c r="H133" s="59">
        <v>0</v>
      </c>
      <c r="I133" s="59">
        <v>0</v>
      </c>
      <c r="J133" s="59">
        <v>0</v>
      </c>
      <c r="K133" s="59">
        <v>0</v>
      </c>
      <c r="L133" s="59">
        <v>0</v>
      </c>
      <c r="M133" s="59">
        <v>0</v>
      </c>
      <c r="N133" s="59">
        <v>0</v>
      </c>
      <c r="O133" s="59">
        <v>14</v>
      </c>
      <c r="P133" s="60">
        <v>0</v>
      </c>
      <c r="Q133" s="60">
        <v>0</v>
      </c>
      <c r="R133" s="59"/>
      <c r="S133" s="60"/>
      <c r="T133" s="60"/>
      <c r="U133" s="33">
        <f t="shared" si="29"/>
        <v>14</v>
      </c>
      <c r="V133" s="34">
        <f t="shared" si="30"/>
        <v>0</v>
      </c>
      <c r="W133" s="35">
        <f t="shared" si="31"/>
        <v>0</v>
      </c>
      <c r="X133" s="84">
        <f t="shared" si="32"/>
        <v>124.60000000000001</v>
      </c>
      <c r="Y133" s="85">
        <f t="shared" si="32"/>
        <v>0</v>
      </c>
      <c r="Z133" s="86">
        <f t="shared" si="33"/>
        <v>0</v>
      </c>
      <c r="AA133" s="5">
        <f t="shared" si="34"/>
        <v>124.60000000000001</v>
      </c>
    </row>
    <row r="134" spans="1:27" x14ac:dyDescent="0.25">
      <c r="A134" s="30"/>
      <c r="B134" s="2">
        <f>COUNTA(B102:B133)</f>
        <v>32</v>
      </c>
      <c r="C134" s="4">
        <f t="shared" ref="C134:AA134" si="39">SUM(C102:C133)</f>
        <v>141.5</v>
      </c>
      <c r="D134" s="4">
        <f t="shared" si="39"/>
        <v>0</v>
      </c>
      <c r="E134" s="4">
        <f t="shared" si="39"/>
        <v>0</v>
      </c>
      <c r="F134" s="4">
        <f t="shared" si="39"/>
        <v>312.5</v>
      </c>
      <c r="G134" s="4">
        <f t="shared" si="39"/>
        <v>0</v>
      </c>
      <c r="H134" s="4">
        <f t="shared" si="39"/>
        <v>44.5</v>
      </c>
      <c r="I134" s="4">
        <f t="shared" si="39"/>
        <v>329</v>
      </c>
      <c r="J134" s="4">
        <f t="shared" si="39"/>
        <v>2.5</v>
      </c>
      <c r="K134" s="4">
        <f t="shared" si="39"/>
        <v>46</v>
      </c>
      <c r="L134" s="4">
        <f t="shared" si="39"/>
        <v>352.5</v>
      </c>
      <c r="M134" s="4">
        <f t="shared" si="39"/>
        <v>0</v>
      </c>
      <c r="N134" s="4">
        <f t="shared" si="39"/>
        <v>67.5</v>
      </c>
      <c r="O134" s="4">
        <f t="shared" si="39"/>
        <v>439</v>
      </c>
      <c r="P134" s="4">
        <f t="shared" si="39"/>
        <v>0</v>
      </c>
      <c r="Q134" s="4">
        <f t="shared" si="39"/>
        <v>72</v>
      </c>
      <c r="R134" s="4">
        <f t="shared" ref="R134:T134" si="40">SUM(R102:R133)</f>
        <v>0</v>
      </c>
      <c r="S134" s="4">
        <f t="shared" si="40"/>
        <v>0</v>
      </c>
      <c r="T134" s="4">
        <f t="shared" si="40"/>
        <v>0</v>
      </c>
      <c r="U134" s="4">
        <f t="shared" si="39"/>
        <v>1574.5</v>
      </c>
      <c r="V134" s="4">
        <f t="shared" si="39"/>
        <v>2.5</v>
      </c>
      <c r="W134" s="4">
        <f t="shared" si="39"/>
        <v>230</v>
      </c>
      <c r="X134" s="4">
        <f t="shared" si="39"/>
        <v>14013.050000000003</v>
      </c>
      <c r="Y134" s="4">
        <f t="shared" si="39"/>
        <v>22.25</v>
      </c>
      <c r="Z134" s="4">
        <f t="shared" si="39"/>
        <v>2557.5999999999995</v>
      </c>
      <c r="AA134" s="4">
        <f t="shared" si="39"/>
        <v>16592.900000000001</v>
      </c>
    </row>
    <row r="136" spans="1:27" x14ac:dyDescent="0.25">
      <c r="U136" s="43">
        <f t="shared" ref="U136:AA136" si="41">+U22+U61+U97+U134</f>
        <v>4030</v>
      </c>
      <c r="V136" s="43">
        <f t="shared" si="41"/>
        <v>38.5</v>
      </c>
      <c r="W136" s="43">
        <f t="shared" si="41"/>
        <v>559.5</v>
      </c>
      <c r="X136" s="44">
        <f t="shared" si="41"/>
        <v>36051.140000000007</v>
      </c>
      <c r="Y136" s="44">
        <f t="shared" si="41"/>
        <v>366.08000000000004</v>
      </c>
      <c r="Z136" s="44">
        <f t="shared" si="41"/>
        <v>6289.2849999999989</v>
      </c>
      <c r="AA136" s="44">
        <f t="shared" si="41"/>
        <v>42706.505000000005</v>
      </c>
    </row>
    <row r="137" spans="1:27" x14ac:dyDescent="0.25">
      <c r="U137" s="45"/>
      <c r="V137" s="45"/>
      <c r="W137" s="45"/>
      <c r="X137" s="45"/>
      <c r="Y137" s="45"/>
      <c r="Z137" s="45"/>
      <c r="AA137" s="45"/>
    </row>
    <row r="138" spans="1:27" x14ac:dyDescent="0.25">
      <c r="A138" s="1">
        <f>COUNT(A66:A87,A102:A123)</f>
        <v>44</v>
      </c>
      <c r="U138" s="66">
        <f>IFERROR(U136/SUM($U$136:$W$136),0)</f>
        <v>0.8707865168539326</v>
      </c>
      <c r="V138" s="66">
        <f>IFERROR(V136/SUM($U$136:$W$136),0)</f>
        <v>8.3189282627484876E-3</v>
      </c>
      <c r="W138" s="66">
        <f>IFERROR(W136/SUM($U$136:$W$136),0)</f>
        <v>0.12089455488331893</v>
      </c>
    </row>
    <row r="139" spans="1:27" x14ac:dyDescent="0.25">
      <c r="C139" s="107" t="s">
        <v>185</v>
      </c>
      <c r="D139" s="107" t="s">
        <v>186</v>
      </c>
      <c r="E139" s="107" t="s">
        <v>187</v>
      </c>
      <c r="F139" s="107" t="s">
        <v>188</v>
      </c>
      <c r="G139" s="107" t="s">
        <v>189</v>
      </c>
      <c r="H139" s="107" t="s">
        <v>189</v>
      </c>
      <c r="U139" s="42"/>
      <c r="Y139" s="42"/>
      <c r="Z139" s="42"/>
    </row>
    <row r="140" spans="1:27" x14ac:dyDescent="0.25">
      <c r="B140" s="99" t="s">
        <v>180</v>
      </c>
      <c r="C140" s="103">
        <f>SUM(C22:E22)</f>
        <v>0</v>
      </c>
      <c r="D140" s="103">
        <f>SUM(F22:H22)</f>
        <v>0</v>
      </c>
      <c r="E140" s="103">
        <f>SUM(I22:K22)</f>
        <v>0</v>
      </c>
      <c r="F140" s="103">
        <f>SUM(L22:N22)</f>
        <v>0</v>
      </c>
      <c r="G140" s="103">
        <f>SUM(O22:Q22)</f>
        <v>0</v>
      </c>
      <c r="H140" s="103">
        <f>SUM(P22:R22)</f>
        <v>0</v>
      </c>
      <c r="I140" s="186">
        <f>SUM($U$22:$W$22)</f>
        <v>0</v>
      </c>
      <c r="J140" s="186"/>
      <c r="U140" s="2">
        <f>+U97+U134</f>
        <v>4030</v>
      </c>
      <c r="V140" s="2">
        <f t="shared" ref="V140:W140" si="42">+V97+V134</f>
        <v>38.5</v>
      </c>
      <c r="W140" s="2">
        <f t="shared" si="42"/>
        <v>559.5</v>
      </c>
      <c r="Y140" s="2">
        <f t="shared" ref="Y140:Z140" si="43">+Y97+Y134</f>
        <v>366.08000000000004</v>
      </c>
      <c r="Z140" s="2">
        <f t="shared" si="43"/>
        <v>6289.2849999999989</v>
      </c>
    </row>
    <row r="141" spans="1:27" x14ac:dyDescent="0.25">
      <c r="B141" s="99" t="s">
        <v>181</v>
      </c>
      <c r="C141" s="103">
        <f>SUM(C61:E61)</f>
        <v>0</v>
      </c>
      <c r="D141" s="103">
        <f>SUM(F61:H61)</f>
        <v>0</v>
      </c>
      <c r="E141" s="103">
        <f>SUM(I61:K61)</f>
        <v>0</v>
      </c>
      <c r="F141" s="103">
        <f>SUM(L61:N61)</f>
        <v>0</v>
      </c>
      <c r="G141" s="103">
        <f>SUM(O61:Q61)</f>
        <v>0</v>
      </c>
      <c r="H141" s="103">
        <f>SUM(P61:R61)</f>
        <v>0</v>
      </c>
      <c r="I141" s="186">
        <f>SUM($U$61:$W$61)</f>
        <v>0</v>
      </c>
      <c r="J141" s="186"/>
    </row>
    <row r="142" spans="1:27" x14ac:dyDescent="0.25">
      <c r="B142" s="99" t="s">
        <v>182</v>
      </c>
      <c r="C142" s="103">
        <f>SUM(C97:E97)</f>
        <v>269</v>
      </c>
      <c r="D142" s="103">
        <f>SUM(F97:H97)</f>
        <v>678</v>
      </c>
      <c r="E142" s="103">
        <f>SUM(I97:K97)</f>
        <v>613</v>
      </c>
      <c r="F142" s="103">
        <f>SUM(L97:N97)</f>
        <v>632</v>
      </c>
      <c r="G142" s="103">
        <f>SUM(O97:Q97)</f>
        <v>629</v>
      </c>
      <c r="H142" s="103">
        <f>SUM(P97:R97)</f>
        <v>74.5</v>
      </c>
      <c r="I142" s="186">
        <f>SUM($U$97:$W$97)</f>
        <v>2821</v>
      </c>
      <c r="J142" s="186"/>
      <c r="U142" s="43">
        <f>+U140-U68-U71-U72-U90-U127-U95-U106-U122</f>
        <v>3902</v>
      </c>
      <c r="V142" s="43"/>
      <c r="W142" s="43"/>
      <c r="X142" s="44"/>
      <c r="Y142" s="43">
        <f t="shared" ref="Y142:Z142" si="44">+Y140-Y68-Y71-Y72-Y90-Y127-Y95-Y106-Y122</f>
        <v>194.00000000000006</v>
      </c>
      <c r="Z142" s="67">
        <f t="shared" si="44"/>
        <v>6044.3099999999986</v>
      </c>
      <c r="AA142" s="43"/>
    </row>
    <row r="143" spans="1:27" x14ac:dyDescent="0.25">
      <c r="B143" s="102" t="s">
        <v>183</v>
      </c>
      <c r="C143" s="104">
        <f>SUM(C134:E134)</f>
        <v>141.5</v>
      </c>
      <c r="D143" s="104">
        <f>SUM(F134:H134)</f>
        <v>357</v>
      </c>
      <c r="E143" s="104">
        <f>SUM(I134:K134)</f>
        <v>377.5</v>
      </c>
      <c r="F143" s="104">
        <f>SUM(L134:N134)</f>
        <v>420</v>
      </c>
      <c r="G143" s="104">
        <f>SUM(O134:Q134)</f>
        <v>511</v>
      </c>
      <c r="H143" s="104">
        <f>SUM(P134:R134)</f>
        <v>72</v>
      </c>
      <c r="I143" s="186">
        <f>SUM($U$134:$W$134)</f>
        <v>1807</v>
      </c>
      <c r="J143" s="186"/>
    </row>
    <row r="144" spans="1:27" x14ac:dyDescent="0.25">
      <c r="B144" s="100" t="s">
        <v>190</v>
      </c>
      <c r="C144" s="103">
        <f>SUM(C140:C143)</f>
        <v>410.5</v>
      </c>
      <c r="D144" s="103">
        <f t="shared" ref="D144:G144" si="45">SUM(D140:D143)</f>
        <v>1035</v>
      </c>
      <c r="E144" s="103">
        <f t="shared" si="45"/>
        <v>990.5</v>
      </c>
      <c r="F144" s="103">
        <f t="shared" si="45"/>
        <v>1052</v>
      </c>
      <c r="G144" s="103">
        <f t="shared" si="45"/>
        <v>1140</v>
      </c>
      <c r="H144" s="103">
        <f t="shared" ref="H144" si="46">SUM(H140:H143)</f>
        <v>146.5</v>
      </c>
      <c r="I144" s="99"/>
      <c r="J144" s="105"/>
    </row>
    <row r="145" spans="2:10" x14ac:dyDescent="0.25">
      <c r="C145" s="43"/>
      <c r="D145" s="43"/>
      <c r="E145" s="43"/>
      <c r="F145" s="43"/>
      <c r="G145" s="101"/>
      <c r="H145" s="101" t="s">
        <v>184</v>
      </c>
      <c r="I145" s="186">
        <f>SUM(I140:I143)</f>
        <v>4628</v>
      </c>
      <c r="J145" s="186"/>
    </row>
    <row r="146" spans="2:10" x14ac:dyDescent="0.25">
      <c r="C146" s="43"/>
      <c r="D146" s="43"/>
      <c r="E146" s="43"/>
      <c r="F146" s="43"/>
      <c r="G146" s="101"/>
      <c r="H146" s="101"/>
      <c r="I146" s="106"/>
      <c r="J146" s="105"/>
    </row>
    <row r="147" spans="2:10" x14ac:dyDescent="0.25">
      <c r="B147" s="99" t="s">
        <v>193</v>
      </c>
      <c r="C147" s="103">
        <f>C142+C143</f>
        <v>410.5</v>
      </c>
      <c r="D147" s="103">
        <f t="shared" ref="D147:G147" si="47">D142+D143</f>
        <v>1035</v>
      </c>
      <c r="E147" s="103">
        <f t="shared" si="47"/>
        <v>990.5</v>
      </c>
      <c r="F147" s="103">
        <f t="shared" si="47"/>
        <v>1052</v>
      </c>
      <c r="G147" s="103">
        <f t="shared" si="47"/>
        <v>1140</v>
      </c>
      <c r="H147" s="103">
        <f t="shared" ref="H147" si="48">H142+H143</f>
        <v>146.5</v>
      </c>
      <c r="I147" s="186">
        <f>I142+I143</f>
        <v>4628</v>
      </c>
      <c r="J147" s="186"/>
    </row>
    <row r="5003" spans="3:5" x14ac:dyDescent="0.25">
      <c r="C5003" s="2">
        <v>0</v>
      </c>
      <c r="D5003" s="2">
        <v>0</v>
      </c>
      <c r="E5003" s="2">
        <v>0</v>
      </c>
    </row>
    <row r="42279" spans="3:17" x14ac:dyDescent="0.25">
      <c r="C42279" s="2">
        <v>0</v>
      </c>
      <c r="D42279" s="2">
        <v>0</v>
      </c>
      <c r="E42279" s="2">
        <v>0</v>
      </c>
      <c r="F42279" s="2">
        <v>0</v>
      </c>
      <c r="G42279" s="2">
        <v>0</v>
      </c>
      <c r="H42279" s="2">
        <v>0</v>
      </c>
      <c r="I42279" s="2">
        <v>0</v>
      </c>
      <c r="J42279" s="2">
        <v>0</v>
      </c>
      <c r="K42279" s="2">
        <v>0</v>
      </c>
      <c r="L42279" s="2">
        <v>0</v>
      </c>
      <c r="M42279" s="2">
        <v>0</v>
      </c>
      <c r="N42279" s="2">
        <v>0</v>
      </c>
      <c r="O42279" s="6">
        <v>0</v>
      </c>
      <c r="P42279" s="6">
        <v>0</v>
      </c>
      <c r="Q42279" s="6">
        <v>0</v>
      </c>
    </row>
    <row r="50003" spans="3:5" x14ac:dyDescent="0.25">
      <c r="C50003" s="2">
        <v>0</v>
      </c>
      <c r="D50003" s="2">
        <v>0</v>
      </c>
      <c r="E50003" s="2">
        <v>0</v>
      </c>
    </row>
  </sheetData>
  <sortState xmlns:xlrd2="http://schemas.microsoft.com/office/spreadsheetml/2017/richdata2" ref="C7:AE21">
    <sortCondition ref="D7:D21"/>
  </sortState>
  <mergeCells count="66">
    <mergeCell ref="I143:J143"/>
    <mergeCell ref="I145:J145"/>
    <mergeCell ref="I147:J147"/>
    <mergeCell ref="R100:T100"/>
    <mergeCell ref="R101:T101"/>
    <mergeCell ref="I140:J140"/>
    <mergeCell ref="I141:J141"/>
    <mergeCell ref="I142:J142"/>
    <mergeCell ref="R5:T5"/>
    <mergeCell ref="R6:T6"/>
    <mergeCell ref="R25:T25"/>
    <mergeCell ref="R26:T26"/>
    <mergeCell ref="R64:T64"/>
    <mergeCell ref="A100:B100"/>
    <mergeCell ref="C100:E100"/>
    <mergeCell ref="F100:H100"/>
    <mergeCell ref="I100:K100"/>
    <mergeCell ref="L100:N100"/>
    <mergeCell ref="X64:AA64"/>
    <mergeCell ref="O26:Q26"/>
    <mergeCell ref="A5:B5"/>
    <mergeCell ref="A25:B25"/>
    <mergeCell ref="C25:E25"/>
    <mergeCell ref="F25:H25"/>
    <mergeCell ref="I25:K25"/>
    <mergeCell ref="C6:E6"/>
    <mergeCell ref="F6:H6"/>
    <mergeCell ref="I6:K6"/>
    <mergeCell ref="C5:E5"/>
    <mergeCell ref="F5:H5"/>
    <mergeCell ref="I5:K5"/>
    <mergeCell ref="A64:B64"/>
    <mergeCell ref="C64:E64"/>
    <mergeCell ref="F64:H64"/>
    <mergeCell ref="O64:Q64"/>
    <mergeCell ref="L64:N64"/>
    <mergeCell ref="R65:T65"/>
    <mergeCell ref="C26:E26"/>
    <mergeCell ref="F26:H26"/>
    <mergeCell ref="I26:K26"/>
    <mergeCell ref="L26:N26"/>
    <mergeCell ref="C65:E65"/>
    <mergeCell ref="F65:H65"/>
    <mergeCell ref="I65:K65"/>
    <mergeCell ref="I64:K64"/>
    <mergeCell ref="C101:E101"/>
    <mergeCell ref="F101:H101"/>
    <mergeCell ref="I101:K101"/>
    <mergeCell ref="L101:N101"/>
    <mergeCell ref="O101:Q101"/>
    <mergeCell ref="U100:W100"/>
    <mergeCell ref="X100:AA100"/>
    <mergeCell ref="O100:Q100"/>
    <mergeCell ref="U64:W64"/>
    <mergeCell ref="L5:N5"/>
    <mergeCell ref="L25:N25"/>
    <mergeCell ref="X5:AA5"/>
    <mergeCell ref="O6:Q6"/>
    <mergeCell ref="O5:Q5"/>
    <mergeCell ref="U5:W5"/>
    <mergeCell ref="L6:N6"/>
    <mergeCell ref="O25:Q25"/>
    <mergeCell ref="U25:W25"/>
    <mergeCell ref="X25:AA25"/>
    <mergeCell ref="L65:N65"/>
    <mergeCell ref="O65:Q65"/>
  </mergeCells>
  <phoneticPr fontId="13" type="noConversion"/>
  <conditionalFormatting sqref="A4:B20001">
    <cfRule type="duplicateValues" dxfId="497" priority="6"/>
    <cfRule type="duplicateValues" dxfId="496" priority="7"/>
    <cfRule type="duplicateValues" dxfId="495" priority="8"/>
    <cfRule type="duplicateValues" dxfId="494" priority="9"/>
    <cfRule type="duplicateValues" dxfId="493" priority="10"/>
    <cfRule type="duplicateValues" dxfId="492" priority="11"/>
    <cfRule type="duplicateValues" dxfId="491" priority="12"/>
    <cfRule type="duplicateValues" dxfId="490" priority="13"/>
    <cfRule type="duplicateValues" dxfId="489" priority="14"/>
    <cfRule type="duplicateValues" dxfId="488" priority="15"/>
    <cfRule type="duplicateValues" dxfId="487" priority="16"/>
    <cfRule type="duplicateValues" dxfId="486" priority="17"/>
  </conditionalFormatting>
  <conditionalFormatting sqref="A4:B20000">
    <cfRule type="duplicateValues" dxfId="485" priority="1"/>
    <cfRule type="duplicateValues" dxfId="484" priority="2"/>
    <cfRule type="duplicateValues" dxfId="483" priority="3"/>
    <cfRule type="duplicateValues" dxfId="482" priority="4"/>
    <cfRule type="duplicateValues" dxfId="481" priority="5"/>
  </conditionalFormatting>
  <pageMargins left="0.7" right="0.7" top="0.75" bottom="0.75" header="0.3" footer="0.3"/>
  <pageSetup paperSize="9" orientation="portrait" horizontalDpi="0" verticalDpi="0" r:id="rId1"/>
  <ignoredErrors>
    <ignoredError sqref="X88:X90 X68:Z68 Y88:Z88 Y90:Z90 X47:Z47 X12:Z12 X43:Z43 Y89:Z89 X16:Z16 X34:Z34" formula="1"/>
  </ignoredErrors>
  <drawing r:id="rId2"/>
  <legacyDrawing r:id="rId3"/>
  <controls>
    <mc:AlternateContent xmlns:mc="http://schemas.openxmlformats.org/markup-compatibility/2006">
      <mc:Choice Requires="x14">
        <control shapeId="1026" r:id="rId4" name="btn_Cargar_Fichaje">
          <controlPr defaultSize="0" autoLine="0" r:id="rId5">
            <anchor moveWithCells="1">
              <from>
                <xdr:col>14</xdr:col>
                <xdr:colOff>228600</xdr:colOff>
                <xdr:row>138</xdr:row>
                <xdr:rowOff>0</xdr:rowOff>
              </from>
              <to>
                <xdr:col>17</xdr:col>
                <xdr:colOff>76200</xdr:colOff>
                <xdr:row>140</xdr:row>
                <xdr:rowOff>19050</xdr:rowOff>
              </to>
            </anchor>
          </controlPr>
        </control>
      </mc:Choice>
      <mc:Fallback>
        <control shapeId="1026" r:id="rId4" name="btn_Cargar_Fichaje"/>
      </mc:Fallback>
    </mc:AlternateContent>
    <mc:AlternateContent xmlns:mc="http://schemas.openxmlformats.org/markup-compatibility/2006">
      <mc:Choice Requires="x14">
        <control shapeId="1025" r:id="rId6" name="btn_Calcular">
          <controlPr defaultSize="0" autoLine="0" r:id="rId7">
            <anchor moveWithCells="1">
              <from>
                <xdr:col>11</xdr:col>
                <xdr:colOff>152400</xdr:colOff>
                <xdr:row>138</xdr:row>
                <xdr:rowOff>0</xdr:rowOff>
              </from>
              <to>
                <xdr:col>14</xdr:col>
                <xdr:colOff>0</xdr:colOff>
                <xdr:row>140</xdr:row>
                <xdr:rowOff>19050</xdr:rowOff>
              </to>
            </anchor>
          </controlPr>
        </control>
      </mc:Choice>
      <mc:Fallback>
        <control shapeId="1025" r:id="rId6" name="btn_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>
      <selection activeCell="L22" sqref="L22"/>
    </sheetView>
  </sheetViews>
  <sheetFormatPr defaultRowHeight="15" x14ac:dyDescent="0.25"/>
  <cols>
    <col min="4" max="4" width="43.140625" bestFit="1" customWidth="1"/>
    <col min="5" max="5" width="10.42578125" bestFit="1" customWidth="1"/>
    <col min="9" max="9" width="15.5703125" bestFit="1" customWidth="1"/>
    <col min="10" max="10" width="10.42578125" bestFit="1" customWidth="1"/>
    <col min="11" max="11" width="16.28515625" bestFit="1" customWidth="1"/>
    <col min="12" max="12" width="10.42578125" bestFit="1" customWidth="1"/>
    <col min="13" max="13" width="8.5703125" bestFit="1" customWidth="1"/>
    <col min="15" max="15" width="12" bestFit="1" customWidth="1"/>
    <col min="16" max="16" width="10.5703125" bestFit="1" customWidth="1"/>
  </cols>
  <sheetData>
    <row r="1" spans="2:16" x14ac:dyDescent="0.25">
      <c r="E1" s="188" t="s">
        <v>244</v>
      </c>
      <c r="F1" s="190" t="s">
        <v>245</v>
      </c>
      <c r="G1" s="190"/>
      <c r="H1" s="190"/>
      <c r="I1" s="188" t="s">
        <v>246</v>
      </c>
      <c r="J1" s="188" t="s">
        <v>247</v>
      </c>
      <c r="K1" s="188" t="s">
        <v>248</v>
      </c>
      <c r="L1" s="188" t="s">
        <v>249</v>
      </c>
      <c r="M1" s="188" t="s">
        <v>250</v>
      </c>
    </row>
    <row r="2" spans="2:16" x14ac:dyDescent="0.25">
      <c r="E2" s="189"/>
      <c r="F2" s="159" t="s">
        <v>251</v>
      </c>
      <c r="G2" s="159" t="s">
        <v>252</v>
      </c>
      <c r="H2" s="159" t="s">
        <v>253</v>
      </c>
      <c r="I2" s="189"/>
      <c r="J2" s="189"/>
      <c r="K2" s="189"/>
      <c r="L2" s="189"/>
      <c r="M2" s="189"/>
      <c r="O2" t="s">
        <v>264</v>
      </c>
    </row>
    <row r="3" spans="2:16" x14ac:dyDescent="0.25">
      <c r="B3" s="187" t="s">
        <v>242</v>
      </c>
      <c r="C3">
        <v>11488</v>
      </c>
      <c r="D3" t="s">
        <v>14</v>
      </c>
      <c r="E3" s="151">
        <v>44562</v>
      </c>
      <c r="F3" s="152">
        <f ca="1">DATEDIF(E3,NOW(),"Y")</f>
        <v>2</v>
      </c>
      <c r="G3" s="152">
        <f ca="1">DATEDIF(E3,NOW(),"YM")</f>
        <v>8</v>
      </c>
      <c r="H3" s="152">
        <f ca="1">DATEDIF(E3,NOW(),"MD")</f>
        <v>20</v>
      </c>
      <c r="I3" s="157" t="s">
        <v>254</v>
      </c>
      <c r="J3" s="151">
        <v>45493</v>
      </c>
      <c r="K3" s="151">
        <v>45505</v>
      </c>
      <c r="L3" s="151">
        <f>K3+VLOOKUP(I3,TIPOS,2,FALSE)</f>
        <v>45540</v>
      </c>
      <c r="M3">
        <f ca="1">IFERROR(DATEDIF(NOW(),L3,"D"),0)</f>
        <v>0</v>
      </c>
      <c r="O3" s="157" t="s">
        <v>254</v>
      </c>
      <c r="P3" s="158">
        <v>35</v>
      </c>
    </row>
    <row r="4" spans="2:16" x14ac:dyDescent="0.25">
      <c r="B4" s="187"/>
      <c r="C4">
        <v>11467</v>
      </c>
      <c r="D4" t="s">
        <v>15</v>
      </c>
      <c r="E4" s="151">
        <v>45342</v>
      </c>
      <c r="F4" s="152">
        <f ca="1">DATEDIF(E4,NOW(),"Y")</f>
        <v>0</v>
      </c>
      <c r="G4" s="152">
        <f ca="1">DATEDIF(E4,NOW(),"YM")</f>
        <v>7</v>
      </c>
      <c r="H4" s="152">
        <f ca="1">DATEDIF(E4,NOW(),"MD")</f>
        <v>1</v>
      </c>
      <c r="I4" s="157" t="s">
        <v>255</v>
      </c>
      <c r="J4" s="151">
        <v>45488</v>
      </c>
      <c r="K4" s="151">
        <v>45505</v>
      </c>
      <c r="L4" s="151">
        <f>K4+VLOOKUP(I4,TIPOS,2,FALSE)</f>
        <v>45550</v>
      </c>
      <c r="M4">
        <f t="shared" ref="M4:M6" ca="1" si="0">IFERROR(DATEDIF(NOW(),L4,"D"),0)</f>
        <v>0</v>
      </c>
      <c r="O4" s="157" t="s">
        <v>255</v>
      </c>
      <c r="P4" s="158">
        <v>45</v>
      </c>
    </row>
    <row r="5" spans="2:16" x14ac:dyDescent="0.25">
      <c r="B5" s="187"/>
      <c r="C5">
        <v>11482</v>
      </c>
      <c r="D5" t="s">
        <v>17</v>
      </c>
      <c r="E5" s="151">
        <v>45488</v>
      </c>
      <c r="F5" s="152">
        <f ca="1">DATEDIF(E5,NOW(),"Y")</f>
        <v>0</v>
      </c>
      <c r="G5" s="152">
        <f ca="1">DATEDIF(E5,NOW(),"YM")</f>
        <v>2</v>
      </c>
      <c r="H5" s="152">
        <f ca="1">DATEDIF(E5,NOW(),"MD")</f>
        <v>6</v>
      </c>
      <c r="I5" s="157" t="s">
        <v>255</v>
      </c>
      <c r="J5" s="151">
        <v>45536</v>
      </c>
      <c r="K5" s="151">
        <v>45537</v>
      </c>
      <c r="L5" s="151">
        <f>K5+VLOOKUP(I5,TIPOS,2,FALSE)</f>
        <v>45582</v>
      </c>
      <c r="M5">
        <f t="shared" ca="1" si="0"/>
        <v>26</v>
      </c>
      <c r="O5" s="157"/>
      <c r="P5" s="158"/>
    </row>
    <row r="6" spans="2:16" x14ac:dyDescent="0.25">
      <c r="B6" s="187"/>
      <c r="C6">
        <v>11524</v>
      </c>
      <c r="D6" t="s">
        <v>116</v>
      </c>
      <c r="E6" s="151">
        <v>45489</v>
      </c>
      <c r="F6" s="152">
        <f ca="1">DATEDIF(E6,NOW(),"Y")</f>
        <v>0</v>
      </c>
      <c r="G6" s="152">
        <f ca="1">DATEDIF(E6,NOW(),"YM")</f>
        <v>2</v>
      </c>
      <c r="H6" s="152">
        <f ca="1">DATEDIF(E6,NOW(),"MD")</f>
        <v>5</v>
      </c>
      <c r="I6" s="157" t="s">
        <v>254</v>
      </c>
      <c r="J6" s="151">
        <v>45505</v>
      </c>
      <c r="K6" s="151">
        <v>45519</v>
      </c>
      <c r="L6" s="151">
        <f>K6+VLOOKUP(I6,TIPOS,2,FALSE)</f>
        <v>45554</v>
      </c>
      <c r="M6">
        <f t="shared" ca="1" si="0"/>
        <v>0</v>
      </c>
      <c r="O6" s="157"/>
      <c r="P6" s="158"/>
    </row>
    <row r="7" spans="2:16" x14ac:dyDescent="0.25">
      <c r="B7" s="187"/>
      <c r="C7">
        <v>11490</v>
      </c>
      <c r="D7" t="s">
        <v>93</v>
      </c>
      <c r="I7" s="158"/>
    </row>
    <row r="8" spans="2:16" x14ac:dyDescent="0.25">
      <c r="B8" s="187"/>
      <c r="C8">
        <v>11438</v>
      </c>
      <c r="D8" t="s">
        <v>2</v>
      </c>
      <c r="I8" s="158"/>
    </row>
    <row r="9" spans="2:16" x14ac:dyDescent="0.25">
      <c r="B9" s="187"/>
      <c r="C9">
        <v>11375</v>
      </c>
      <c r="D9" t="s">
        <v>98</v>
      </c>
      <c r="I9" s="158"/>
    </row>
    <row r="10" spans="2:16" x14ac:dyDescent="0.25">
      <c r="B10" s="187"/>
      <c r="C10">
        <v>11505</v>
      </c>
      <c r="D10" t="s">
        <v>99</v>
      </c>
      <c r="I10" s="158"/>
    </row>
    <row r="11" spans="2:16" x14ac:dyDescent="0.25">
      <c r="B11" s="187"/>
      <c r="C11">
        <v>11525</v>
      </c>
      <c r="D11" t="s">
        <v>118</v>
      </c>
      <c r="I11" s="158"/>
      <c r="O11" s="155" t="s">
        <v>256</v>
      </c>
      <c r="P11" s="156" t="s">
        <v>263</v>
      </c>
    </row>
    <row r="12" spans="2:16" x14ac:dyDescent="0.25">
      <c r="B12" s="187"/>
      <c r="C12">
        <v>2096</v>
      </c>
      <c r="D12" t="s">
        <v>7</v>
      </c>
      <c r="I12" s="158"/>
      <c r="O12" s="94" t="s">
        <v>257</v>
      </c>
      <c r="P12" s="156" t="s">
        <v>258</v>
      </c>
    </row>
    <row r="13" spans="2:16" x14ac:dyDescent="0.25">
      <c r="B13" s="187"/>
      <c r="C13">
        <v>11459</v>
      </c>
      <c r="D13" t="s">
        <v>47</v>
      </c>
      <c r="I13" s="158"/>
      <c r="O13" s="154" t="s">
        <v>259</v>
      </c>
      <c r="P13" s="156" t="s">
        <v>260</v>
      </c>
    </row>
    <row r="14" spans="2:16" x14ac:dyDescent="0.25">
      <c r="B14" s="187"/>
      <c r="C14">
        <v>11461</v>
      </c>
      <c r="D14" t="s">
        <v>49</v>
      </c>
      <c r="I14" s="158"/>
      <c r="O14" s="153" t="s">
        <v>261</v>
      </c>
      <c r="P14" s="156" t="s">
        <v>262</v>
      </c>
    </row>
    <row r="15" spans="2:16" x14ac:dyDescent="0.25">
      <c r="B15" s="187"/>
      <c r="C15">
        <v>11523</v>
      </c>
      <c r="D15" t="s">
        <v>117</v>
      </c>
      <c r="I15" s="158"/>
    </row>
    <row r="16" spans="2:16" x14ac:dyDescent="0.25">
      <c r="B16" s="187"/>
      <c r="C16">
        <v>11483</v>
      </c>
      <c r="D16" t="s">
        <v>18</v>
      </c>
      <c r="I16" s="158"/>
    </row>
    <row r="17" spans="2:9" x14ac:dyDescent="0.25">
      <c r="B17" s="187"/>
      <c r="C17">
        <v>11487</v>
      </c>
      <c r="D17" t="s">
        <v>19</v>
      </c>
      <c r="I17" s="158"/>
    </row>
    <row r="18" spans="2:9" x14ac:dyDescent="0.25">
      <c r="B18" s="187" t="s">
        <v>52</v>
      </c>
      <c r="C18">
        <v>11411</v>
      </c>
      <c r="D18" t="s">
        <v>21</v>
      </c>
      <c r="I18" s="158"/>
    </row>
    <row r="19" spans="2:9" x14ac:dyDescent="0.25">
      <c r="B19" s="187"/>
      <c r="C19">
        <v>11414</v>
      </c>
      <c r="D19" t="s">
        <v>22</v>
      </c>
      <c r="I19" s="158"/>
    </row>
    <row r="20" spans="2:9" x14ac:dyDescent="0.25">
      <c r="B20" s="187"/>
      <c r="C20">
        <v>11453</v>
      </c>
      <c r="D20" t="s">
        <v>23</v>
      </c>
      <c r="I20" s="158"/>
    </row>
    <row r="21" spans="2:9" x14ac:dyDescent="0.25">
      <c r="B21" s="187"/>
      <c r="C21">
        <v>11451</v>
      </c>
      <c r="D21" t="s">
        <v>24</v>
      </c>
      <c r="I21" s="158"/>
    </row>
    <row r="22" spans="2:9" x14ac:dyDescent="0.25">
      <c r="B22" s="187"/>
      <c r="C22">
        <v>11415</v>
      </c>
      <c r="D22" t="s">
        <v>25</v>
      </c>
      <c r="I22" s="158"/>
    </row>
    <row r="23" spans="2:9" x14ac:dyDescent="0.25">
      <c r="B23" s="187"/>
      <c r="C23">
        <v>11413</v>
      </c>
      <c r="D23" t="s">
        <v>26</v>
      </c>
      <c r="I23" s="158"/>
    </row>
    <row r="24" spans="2:9" x14ac:dyDescent="0.25">
      <c r="B24" s="187"/>
      <c r="C24">
        <v>11503</v>
      </c>
      <c r="D24" t="s">
        <v>16</v>
      </c>
      <c r="I24" s="158"/>
    </row>
    <row r="25" spans="2:9" x14ac:dyDescent="0.25">
      <c r="B25" s="187"/>
      <c r="C25">
        <v>11450</v>
      </c>
      <c r="D25" t="s">
        <v>27</v>
      </c>
      <c r="I25" s="158"/>
    </row>
    <row r="26" spans="2:9" x14ac:dyDescent="0.25">
      <c r="B26" s="187"/>
      <c r="C26">
        <v>11473</v>
      </c>
      <c r="D26" t="s">
        <v>28</v>
      </c>
      <c r="I26" s="158"/>
    </row>
    <row r="27" spans="2:9" x14ac:dyDescent="0.25">
      <c r="B27" s="187"/>
      <c r="C27">
        <v>11454</v>
      </c>
      <c r="D27" t="s">
        <v>29</v>
      </c>
      <c r="I27" s="158"/>
    </row>
    <row r="28" spans="2:9" x14ac:dyDescent="0.25">
      <c r="B28" s="187"/>
      <c r="C28">
        <v>11479</v>
      </c>
      <c r="D28" t="s">
        <v>30</v>
      </c>
      <c r="I28" s="158"/>
    </row>
    <row r="29" spans="2:9" x14ac:dyDescent="0.25">
      <c r="B29" s="187"/>
      <c r="C29">
        <v>11489</v>
      </c>
      <c r="D29" t="s">
        <v>31</v>
      </c>
      <c r="I29" s="158"/>
    </row>
    <row r="30" spans="2:9" x14ac:dyDescent="0.25">
      <c r="B30" s="187"/>
      <c r="C30">
        <v>11423</v>
      </c>
      <c r="D30" t="s">
        <v>32</v>
      </c>
      <c r="I30" s="158"/>
    </row>
    <row r="31" spans="2:9" x14ac:dyDescent="0.25">
      <c r="B31" s="187"/>
      <c r="C31">
        <v>11464</v>
      </c>
      <c r="D31" t="s">
        <v>96</v>
      </c>
      <c r="I31" s="158"/>
    </row>
    <row r="32" spans="2:9" x14ac:dyDescent="0.25">
      <c r="B32" s="187"/>
      <c r="C32">
        <v>11492</v>
      </c>
      <c r="D32" t="s">
        <v>94</v>
      </c>
      <c r="I32" s="158"/>
    </row>
    <row r="33" spans="2:9" x14ac:dyDescent="0.25">
      <c r="B33" s="187"/>
      <c r="C33">
        <v>11465</v>
      </c>
      <c r="D33" t="s">
        <v>33</v>
      </c>
      <c r="I33" s="158"/>
    </row>
    <row r="34" spans="2:9" x14ac:dyDescent="0.25">
      <c r="B34" s="187"/>
      <c r="C34">
        <v>11292</v>
      </c>
      <c r="D34" t="s">
        <v>4</v>
      </c>
    </row>
    <row r="35" spans="2:9" x14ac:dyDescent="0.25">
      <c r="B35" s="187"/>
      <c r="C35">
        <v>11474</v>
      </c>
      <c r="D35" t="s">
        <v>34</v>
      </c>
    </row>
    <row r="36" spans="2:9" x14ac:dyDescent="0.25">
      <c r="B36" s="187"/>
      <c r="C36">
        <v>11462</v>
      </c>
      <c r="D36" t="s">
        <v>35</v>
      </c>
    </row>
    <row r="37" spans="2:9" x14ac:dyDescent="0.25">
      <c r="B37" s="187"/>
      <c r="C37">
        <v>11441</v>
      </c>
      <c r="D37" t="s">
        <v>36</v>
      </c>
    </row>
    <row r="38" spans="2:9" x14ac:dyDescent="0.25">
      <c r="B38" s="187"/>
      <c r="C38">
        <v>11376</v>
      </c>
      <c r="D38" t="s">
        <v>37</v>
      </c>
    </row>
    <row r="39" spans="2:9" x14ac:dyDescent="0.25">
      <c r="B39" s="187"/>
      <c r="C39">
        <v>11420</v>
      </c>
      <c r="D39" t="s">
        <v>38</v>
      </c>
    </row>
    <row r="40" spans="2:9" x14ac:dyDescent="0.25">
      <c r="B40" s="187"/>
      <c r="C40">
        <v>11442</v>
      </c>
      <c r="D40" t="s">
        <v>39</v>
      </c>
    </row>
    <row r="41" spans="2:9" x14ac:dyDescent="0.25">
      <c r="B41" s="187"/>
      <c r="C41">
        <v>11439</v>
      </c>
      <c r="D41" t="s">
        <v>40</v>
      </c>
    </row>
    <row r="42" spans="2:9" x14ac:dyDescent="0.25">
      <c r="B42" s="187"/>
      <c r="C42">
        <v>11471</v>
      </c>
      <c r="D42" t="s">
        <v>41</v>
      </c>
    </row>
    <row r="43" spans="2:9" x14ac:dyDescent="0.25">
      <c r="B43" s="187"/>
      <c r="C43">
        <v>11472</v>
      </c>
      <c r="D43" t="s">
        <v>42</v>
      </c>
    </row>
    <row r="44" spans="2:9" x14ac:dyDescent="0.25">
      <c r="B44" s="187"/>
      <c r="C44">
        <v>11460</v>
      </c>
      <c r="D44" t="s">
        <v>43</v>
      </c>
    </row>
    <row r="45" spans="2:9" x14ac:dyDescent="0.25">
      <c r="B45" s="187"/>
      <c r="C45">
        <v>11419</v>
      </c>
      <c r="D45" t="s">
        <v>44</v>
      </c>
    </row>
    <row r="46" spans="2:9" x14ac:dyDescent="0.25">
      <c r="B46" s="187"/>
      <c r="C46">
        <v>11416</v>
      </c>
      <c r="D46" t="s">
        <v>45</v>
      </c>
    </row>
    <row r="47" spans="2:9" x14ac:dyDescent="0.25">
      <c r="B47" s="187"/>
      <c r="C47">
        <v>11452</v>
      </c>
      <c r="D47" t="s">
        <v>46</v>
      </c>
    </row>
    <row r="48" spans="2:9" x14ac:dyDescent="0.25">
      <c r="B48" s="187"/>
      <c r="C48">
        <v>11470</v>
      </c>
      <c r="D48" t="s">
        <v>48</v>
      </c>
    </row>
    <row r="49" spans="1:5" x14ac:dyDescent="0.25">
      <c r="B49" s="187"/>
      <c r="C49">
        <v>11491</v>
      </c>
      <c r="D49" t="s">
        <v>95</v>
      </c>
    </row>
    <row r="50" spans="1:5" x14ac:dyDescent="0.25">
      <c r="B50" s="187"/>
      <c r="C50">
        <v>11412</v>
      </c>
      <c r="D50" t="s">
        <v>50</v>
      </c>
    </row>
    <row r="51" spans="1:5" x14ac:dyDescent="0.25">
      <c r="B51" s="187"/>
      <c r="C51">
        <v>11418</v>
      </c>
      <c r="D51" t="s">
        <v>51</v>
      </c>
    </row>
    <row r="52" spans="1:5" x14ac:dyDescent="0.25">
      <c r="A52" s="187" t="s">
        <v>243</v>
      </c>
      <c r="B52" s="187" t="s">
        <v>81</v>
      </c>
      <c r="C52">
        <v>11290</v>
      </c>
      <c r="D52" t="s">
        <v>3</v>
      </c>
      <c r="E52" s="127">
        <v>11430</v>
      </c>
    </row>
    <row r="53" spans="1:5" x14ac:dyDescent="0.25">
      <c r="A53" s="187"/>
      <c r="B53" s="187"/>
      <c r="C53">
        <v>11291</v>
      </c>
      <c r="D53" t="s">
        <v>6</v>
      </c>
      <c r="E53" s="127">
        <v>11431</v>
      </c>
    </row>
    <row r="54" spans="1:5" x14ac:dyDescent="0.25">
      <c r="A54" s="187"/>
      <c r="B54" s="187"/>
      <c r="C54">
        <v>11363</v>
      </c>
      <c r="D54" t="s">
        <v>5</v>
      </c>
      <c r="E54" s="127">
        <v>11448</v>
      </c>
    </row>
    <row r="55" spans="1:5" x14ac:dyDescent="0.25">
      <c r="A55" s="187"/>
      <c r="B55" s="187"/>
      <c r="C55">
        <v>11401</v>
      </c>
      <c r="D55" t="s">
        <v>108</v>
      </c>
      <c r="E55" s="127">
        <v>11494</v>
      </c>
    </row>
    <row r="56" spans="1:5" x14ac:dyDescent="0.25">
      <c r="A56" s="187"/>
      <c r="B56" s="187"/>
      <c r="C56">
        <v>11406</v>
      </c>
      <c r="D56" t="s">
        <v>73</v>
      </c>
      <c r="E56" s="127">
        <v>11433</v>
      </c>
    </row>
    <row r="57" spans="1:5" x14ac:dyDescent="0.25">
      <c r="A57" s="187"/>
      <c r="B57" s="187"/>
      <c r="C57">
        <v>11407</v>
      </c>
      <c r="D57" t="s">
        <v>80</v>
      </c>
      <c r="E57" s="127">
        <v>11511</v>
      </c>
    </row>
    <row r="58" spans="1:5" x14ac:dyDescent="0.25">
      <c r="A58" s="187"/>
      <c r="B58" s="187"/>
      <c r="C58">
        <v>11408</v>
      </c>
      <c r="D58" t="s">
        <v>64</v>
      </c>
      <c r="E58" s="127">
        <v>11449</v>
      </c>
    </row>
    <row r="59" spans="1:5" x14ac:dyDescent="0.25">
      <c r="A59" s="187"/>
      <c r="B59" s="187"/>
      <c r="C59">
        <v>11421</v>
      </c>
      <c r="D59" t="s">
        <v>62</v>
      </c>
      <c r="E59" s="127">
        <v>11401</v>
      </c>
    </row>
    <row r="60" spans="1:5" x14ac:dyDescent="0.25">
      <c r="A60" s="187"/>
      <c r="B60" s="187"/>
      <c r="C60">
        <v>11422</v>
      </c>
      <c r="D60" t="s">
        <v>69</v>
      </c>
      <c r="E60" s="127">
        <v>11485</v>
      </c>
    </row>
    <row r="61" spans="1:5" x14ac:dyDescent="0.25">
      <c r="A61" s="187"/>
      <c r="B61" s="187"/>
      <c r="C61">
        <v>11428</v>
      </c>
      <c r="D61" t="s">
        <v>65</v>
      </c>
      <c r="E61" s="127">
        <v>11499</v>
      </c>
    </row>
    <row r="62" spans="1:5" x14ac:dyDescent="0.25">
      <c r="A62" s="187"/>
      <c r="B62" s="187"/>
      <c r="C62">
        <v>11430</v>
      </c>
      <c r="D62" t="s">
        <v>53</v>
      </c>
      <c r="E62" s="127">
        <v>11421</v>
      </c>
    </row>
    <row r="63" spans="1:5" x14ac:dyDescent="0.25">
      <c r="A63" s="187"/>
      <c r="B63" s="187"/>
      <c r="C63">
        <v>11431</v>
      </c>
      <c r="D63" t="s">
        <v>54</v>
      </c>
      <c r="E63" s="127">
        <v>11484</v>
      </c>
    </row>
    <row r="64" spans="1:5" x14ac:dyDescent="0.25">
      <c r="A64" s="187"/>
      <c r="B64" s="187"/>
      <c r="C64">
        <v>11432</v>
      </c>
      <c r="D64" t="s">
        <v>68</v>
      </c>
      <c r="E64" s="127">
        <v>11502</v>
      </c>
    </row>
    <row r="65" spans="1:5" x14ac:dyDescent="0.25">
      <c r="A65" s="187"/>
      <c r="B65" s="187"/>
      <c r="C65">
        <v>11433</v>
      </c>
      <c r="D65" t="s">
        <v>57</v>
      </c>
      <c r="E65" s="127">
        <v>11408</v>
      </c>
    </row>
    <row r="66" spans="1:5" x14ac:dyDescent="0.25">
      <c r="A66" s="187"/>
      <c r="B66" s="187"/>
      <c r="C66">
        <v>11434</v>
      </c>
      <c r="D66" t="s">
        <v>76</v>
      </c>
      <c r="E66" s="127">
        <v>11428</v>
      </c>
    </row>
    <row r="67" spans="1:5" x14ac:dyDescent="0.25">
      <c r="A67" s="187"/>
      <c r="B67" s="187"/>
      <c r="C67">
        <v>11444</v>
      </c>
      <c r="D67" t="s">
        <v>75</v>
      </c>
      <c r="E67" s="127">
        <v>11445</v>
      </c>
    </row>
    <row r="68" spans="1:5" x14ac:dyDescent="0.25">
      <c r="A68" s="187"/>
      <c r="B68" s="187"/>
      <c r="C68">
        <v>11445</v>
      </c>
      <c r="D68" t="s">
        <v>67</v>
      </c>
      <c r="E68" s="127">
        <v>11432</v>
      </c>
    </row>
    <row r="69" spans="1:5" x14ac:dyDescent="0.25">
      <c r="A69" s="187"/>
      <c r="B69" s="187"/>
      <c r="C69">
        <v>11448</v>
      </c>
      <c r="D69" t="s">
        <v>55</v>
      </c>
      <c r="E69" s="127">
        <v>11422</v>
      </c>
    </row>
    <row r="70" spans="1:5" x14ac:dyDescent="0.25">
      <c r="A70" s="187"/>
      <c r="B70" s="187"/>
      <c r="C70">
        <v>11449</v>
      </c>
      <c r="D70" t="s">
        <v>58</v>
      </c>
      <c r="E70" s="127">
        <v>11506</v>
      </c>
    </row>
    <row r="71" spans="1:5" x14ac:dyDescent="0.25">
      <c r="A71" s="187"/>
      <c r="B71" s="187"/>
      <c r="C71">
        <v>11455</v>
      </c>
      <c r="D71" t="s">
        <v>77</v>
      </c>
      <c r="E71" s="127">
        <v>11478</v>
      </c>
    </row>
    <row r="72" spans="1:5" x14ac:dyDescent="0.25">
      <c r="A72" s="187"/>
      <c r="B72" s="187"/>
      <c r="C72">
        <v>11456</v>
      </c>
      <c r="D72" t="s">
        <v>72</v>
      </c>
      <c r="E72" s="127">
        <v>11477</v>
      </c>
    </row>
    <row r="73" spans="1:5" x14ac:dyDescent="0.25">
      <c r="A73" s="187"/>
      <c r="B73" s="187"/>
      <c r="C73">
        <v>11457</v>
      </c>
      <c r="D73" t="s">
        <v>61</v>
      </c>
      <c r="E73" s="127">
        <v>11517</v>
      </c>
    </row>
    <row r="74" spans="1:5" x14ac:dyDescent="0.25">
      <c r="A74" s="187"/>
      <c r="B74" s="187"/>
      <c r="C74">
        <v>11458</v>
      </c>
      <c r="D74" t="s">
        <v>60</v>
      </c>
      <c r="E74" s="127">
        <v>11514</v>
      </c>
    </row>
    <row r="75" spans="1:5" x14ac:dyDescent="0.25">
      <c r="A75" s="187"/>
      <c r="B75" s="187"/>
      <c r="C75">
        <v>11463</v>
      </c>
      <c r="D75" t="s">
        <v>79</v>
      </c>
      <c r="E75" s="127">
        <v>11500</v>
      </c>
    </row>
    <row r="76" spans="1:5" x14ac:dyDescent="0.25">
      <c r="A76" s="187"/>
      <c r="B76" s="187"/>
      <c r="C76">
        <v>11469</v>
      </c>
      <c r="D76" t="s">
        <v>74</v>
      </c>
      <c r="E76" s="127">
        <v>11501</v>
      </c>
    </row>
    <row r="77" spans="1:5" x14ac:dyDescent="0.25">
      <c r="A77" s="187"/>
      <c r="B77" s="187"/>
      <c r="C77">
        <v>11475</v>
      </c>
      <c r="D77" t="s">
        <v>56</v>
      </c>
      <c r="E77" s="127">
        <v>11456</v>
      </c>
    </row>
    <row r="78" spans="1:5" x14ac:dyDescent="0.25">
      <c r="A78" s="187"/>
      <c r="B78" s="187"/>
      <c r="C78">
        <v>11477</v>
      </c>
      <c r="D78" t="s">
        <v>71</v>
      </c>
      <c r="E78" s="127">
        <v>11495</v>
      </c>
    </row>
    <row r="79" spans="1:5" x14ac:dyDescent="0.25">
      <c r="A79" s="187"/>
      <c r="B79" s="187"/>
      <c r="C79">
        <v>11478</v>
      </c>
      <c r="D79" t="s">
        <v>70</v>
      </c>
      <c r="E79" s="127">
        <v>11496</v>
      </c>
    </row>
    <row r="80" spans="1:5" x14ac:dyDescent="0.25">
      <c r="A80" s="187"/>
      <c r="B80" s="187"/>
      <c r="C80">
        <v>11480</v>
      </c>
      <c r="D80" t="s">
        <v>66</v>
      </c>
      <c r="E80" s="127">
        <v>11493</v>
      </c>
    </row>
    <row r="81" spans="1:5" x14ac:dyDescent="0.25">
      <c r="A81" s="187"/>
      <c r="B81" s="187"/>
      <c r="C81">
        <v>11484</v>
      </c>
      <c r="D81" t="s">
        <v>63</v>
      </c>
      <c r="E81" s="127">
        <v>11406</v>
      </c>
    </row>
    <row r="82" spans="1:5" x14ac:dyDescent="0.25">
      <c r="A82" s="187"/>
      <c r="B82" s="187"/>
      <c r="C82">
        <v>11485</v>
      </c>
      <c r="D82" t="s">
        <v>59</v>
      </c>
      <c r="E82" s="127">
        <v>11497</v>
      </c>
    </row>
    <row r="83" spans="1:5" x14ac:dyDescent="0.25">
      <c r="A83" s="187"/>
      <c r="B83" s="187" t="s">
        <v>82</v>
      </c>
      <c r="C83">
        <v>11493</v>
      </c>
      <c r="D83" t="s">
        <v>83</v>
      </c>
      <c r="E83" s="127">
        <v>11531</v>
      </c>
    </row>
    <row r="84" spans="1:5" x14ac:dyDescent="0.25">
      <c r="A84" s="187"/>
      <c r="B84" s="187"/>
      <c r="C84">
        <v>11494</v>
      </c>
      <c r="D84" t="s">
        <v>84</v>
      </c>
      <c r="E84" s="127">
        <v>11469</v>
      </c>
    </row>
    <row r="85" spans="1:5" x14ac:dyDescent="0.25">
      <c r="A85" s="187"/>
      <c r="B85" s="187"/>
      <c r="C85">
        <v>11495</v>
      </c>
      <c r="D85" t="s">
        <v>92</v>
      </c>
      <c r="E85" s="127">
        <v>11444</v>
      </c>
    </row>
    <row r="86" spans="1:5" x14ac:dyDescent="0.25">
      <c r="A86" s="187"/>
      <c r="B86" s="187"/>
      <c r="C86">
        <v>11496</v>
      </c>
      <c r="D86" t="s">
        <v>86</v>
      </c>
      <c r="E86" s="127">
        <v>11434</v>
      </c>
    </row>
    <row r="87" spans="1:5" x14ac:dyDescent="0.25">
      <c r="A87" s="187"/>
      <c r="B87" s="187"/>
      <c r="C87">
        <v>11497</v>
      </c>
      <c r="D87" t="s">
        <v>87</v>
      </c>
      <c r="E87" s="127">
        <v>11498</v>
      </c>
    </row>
    <row r="88" spans="1:5" x14ac:dyDescent="0.25">
      <c r="A88" s="187"/>
      <c r="B88" s="187"/>
      <c r="C88">
        <v>11498</v>
      </c>
      <c r="D88" t="s">
        <v>88</v>
      </c>
      <c r="E88" s="127">
        <v>11455</v>
      </c>
    </row>
    <row r="89" spans="1:5" x14ac:dyDescent="0.25">
      <c r="A89" s="187"/>
      <c r="B89" s="187"/>
      <c r="C89">
        <v>11499</v>
      </c>
      <c r="D89" t="s">
        <v>89</v>
      </c>
      <c r="E89" s="127">
        <v>11463</v>
      </c>
    </row>
    <row r="90" spans="1:5" x14ac:dyDescent="0.25">
      <c r="A90" s="187"/>
      <c r="B90" s="187"/>
      <c r="C90">
        <v>11500</v>
      </c>
      <c r="D90" t="s">
        <v>90</v>
      </c>
      <c r="E90" s="127">
        <v>11528</v>
      </c>
    </row>
    <row r="91" spans="1:5" x14ac:dyDescent="0.25">
      <c r="A91" s="187"/>
      <c r="B91" s="187"/>
      <c r="C91">
        <v>11501</v>
      </c>
      <c r="D91" t="s">
        <v>85</v>
      </c>
      <c r="E91" s="127">
        <v>11526</v>
      </c>
    </row>
    <row r="92" spans="1:5" x14ac:dyDescent="0.25">
      <c r="A92" s="187"/>
      <c r="B92" s="187"/>
      <c r="C92">
        <v>11502</v>
      </c>
      <c r="D92" t="s">
        <v>91</v>
      </c>
      <c r="E92" s="127">
        <v>11407</v>
      </c>
    </row>
    <row r="93" spans="1:5" x14ac:dyDescent="0.25">
      <c r="A93" s="187"/>
      <c r="B93" s="187"/>
      <c r="C93">
        <v>11504</v>
      </c>
      <c r="D93" t="s">
        <v>78</v>
      </c>
    </row>
    <row r="94" spans="1:5" x14ac:dyDescent="0.25">
      <c r="A94" s="187"/>
      <c r="B94" s="187"/>
      <c r="C94">
        <v>11506</v>
      </c>
      <c r="D94" t="s">
        <v>100</v>
      </c>
    </row>
    <row r="95" spans="1:5" x14ac:dyDescent="0.25">
      <c r="A95" s="187"/>
      <c r="B95" s="187"/>
      <c r="C95">
        <v>11507</v>
      </c>
      <c r="D95" t="s">
        <v>97</v>
      </c>
    </row>
    <row r="96" spans="1:5" x14ac:dyDescent="0.25">
      <c r="A96" s="187"/>
      <c r="B96" s="187"/>
      <c r="C96">
        <v>11509</v>
      </c>
      <c r="D96" t="s">
        <v>102</v>
      </c>
    </row>
    <row r="97" spans="1:4" x14ac:dyDescent="0.25">
      <c r="A97" s="187"/>
      <c r="B97" s="187"/>
      <c r="C97">
        <v>11510</v>
      </c>
      <c r="D97" t="s">
        <v>101</v>
      </c>
    </row>
    <row r="98" spans="1:4" x14ac:dyDescent="0.25">
      <c r="A98" s="187"/>
      <c r="B98" s="187"/>
      <c r="C98">
        <v>11511</v>
      </c>
      <c r="D98" t="s">
        <v>103</v>
      </c>
    </row>
    <row r="99" spans="1:4" x14ac:dyDescent="0.25">
      <c r="A99" s="187"/>
      <c r="B99" s="187"/>
      <c r="C99">
        <v>11514</v>
      </c>
      <c r="D99" t="s">
        <v>107</v>
      </c>
    </row>
    <row r="100" spans="1:4" x14ac:dyDescent="0.25">
      <c r="A100" s="187"/>
      <c r="B100" s="187"/>
      <c r="C100">
        <v>11515</v>
      </c>
      <c r="D100" t="s">
        <v>109</v>
      </c>
    </row>
    <row r="101" spans="1:4" x14ac:dyDescent="0.25">
      <c r="A101" s="187"/>
      <c r="B101" s="187"/>
      <c r="C101">
        <v>11516</v>
      </c>
      <c r="D101" t="s">
        <v>104</v>
      </c>
    </row>
    <row r="102" spans="1:4" x14ac:dyDescent="0.25">
      <c r="A102" s="187"/>
      <c r="B102" s="187"/>
      <c r="C102">
        <v>11517</v>
      </c>
      <c r="D102" t="s">
        <v>105</v>
      </c>
    </row>
    <row r="103" spans="1:4" x14ac:dyDescent="0.25">
      <c r="A103" s="187"/>
      <c r="B103" s="187"/>
      <c r="C103">
        <v>11518</v>
      </c>
      <c r="D103" t="s">
        <v>106</v>
      </c>
    </row>
    <row r="104" spans="1:4" x14ac:dyDescent="0.25">
      <c r="A104" s="187"/>
      <c r="B104" s="187"/>
      <c r="C104">
        <v>11520</v>
      </c>
      <c r="D104" t="s">
        <v>111</v>
      </c>
    </row>
    <row r="105" spans="1:4" x14ac:dyDescent="0.25">
      <c r="A105" s="187"/>
      <c r="B105" s="187"/>
      <c r="C105">
        <v>11521</v>
      </c>
      <c r="D105" t="s">
        <v>113</v>
      </c>
    </row>
    <row r="106" spans="1:4" x14ac:dyDescent="0.25">
      <c r="A106" s="187"/>
      <c r="B106" s="187"/>
      <c r="C106">
        <v>11522</v>
      </c>
      <c r="D106" t="s">
        <v>112</v>
      </c>
    </row>
    <row r="107" spans="1:4" x14ac:dyDescent="0.25">
      <c r="A107" s="187"/>
      <c r="B107" s="187"/>
      <c r="C107">
        <v>11526</v>
      </c>
      <c r="D107" t="s">
        <v>114</v>
      </c>
    </row>
    <row r="108" spans="1:4" x14ac:dyDescent="0.25">
      <c r="A108" s="187"/>
      <c r="B108" s="187"/>
      <c r="C108">
        <v>11527</v>
      </c>
      <c r="D108" t="s">
        <v>115</v>
      </c>
    </row>
    <row r="109" spans="1:4" x14ac:dyDescent="0.25">
      <c r="A109" s="187"/>
      <c r="B109" s="187"/>
      <c r="C109">
        <v>11528</v>
      </c>
      <c r="D109" t="s">
        <v>126</v>
      </c>
    </row>
    <row r="110" spans="1:4" x14ac:dyDescent="0.25">
      <c r="A110" s="187"/>
      <c r="B110" s="187"/>
      <c r="C110">
        <v>11529</v>
      </c>
      <c r="D110" t="s">
        <v>124</v>
      </c>
    </row>
    <row r="111" spans="1:4" x14ac:dyDescent="0.25">
      <c r="A111" s="187"/>
      <c r="B111" s="187"/>
      <c r="C111">
        <v>11530</v>
      </c>
      <c r="D111" t="s">
        <v>125</v>
      </c>
    </row>
    <row r="112" spans="1:4" x14ac:dyDescent="0.25">
      <c r="A112" s="187"/>
      <c r="B112" s="187"/>
      <c r="C112">
        <v>11531</v>
      </c>
      <c r="D112" t="s">
        <v>129</v>
      </c>
    </row>
    <row r="113" spans="1:4" x14ac:dyDescent="0.25">
      <c r="A113" s="187"/>
      <c r="B113" s="187"/>
      <c r="C113">
        <v>11533</v>
      </c>
      <c r="D113" t="s">
        <v>207</v>
      </c>
    </row>
    <row r="114" spans="1:4" x14ac:dyDescent="0.25">
      <c r="A114" s="187"/>
      <c r="B114" s="187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K1:K2"/>
    <mergeCell ref="L1:L2"/>
    <mergeCell ref="M1:M2"/>
    <mergeCell ref="F1:H1"/>
    <mergeCell ref="E1:E2"/>
    <mergeCell ref="I1:I2"/>
    <mergeCell ref="J1:J2"/>
    <mergeCell ref="A52:A114"/>
    <mergeCell ref="B52:B82"/>
    <mergeCell ref="B83:B114"/>
    <mergeCell ref="B18:B51"/>
    <mergeCell ref="B3:B17"/>
  </mergeCells>
  <conditionalFormatting sqref="C3:C114 E52:E92">
    <cfRule type="duplicateValues" dxfId="480" priority="10"/>
  </conditionalFormatting>
  <conditionalFormatting sqref="M3:M15">
    <cfRule type="cellIs" dxfId="479" priority="6" operator="greaterThan">
      <formula>10</formula>
    </cfRule>
    <cfRule type="cellIs" dxfId="478" priority="8" operator="between">
      <formula>1</formula>
      <formula>5</formula>
    </cfRule>
    <cfRule type="cellIs" dxfId="477" priority="11" operator="between">
      <formula>6</formula>
      <formula>10</formula>
    </cfRule>
  </conditionalFormatting>
  <conditionalFormatting sqref="M3:M15">
    <cfRule type="containsBlanks" dxfId="476" priority="3">
      <formula>LEN(TRIM(M3))=0</formula>
    </cfRule>
    <cfRule type="cellIs" dxfId="475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50"/>
  <sheetViews>
    <sheetView topLeftCell="A2" workbookViewId="0">
      <selection activeCell="B51" sqref="B51"/>
    </sheetView>
  </sheetViews>
  <sheetFormatPr defaultColWidth="11.42578125" defaultRowHeight="11.25" x14ac:dyDescent="0.2"/>
  <cols>
    <col min="1" max="1" width="2.140625" style="120" customWidth="1"/>
    <col min="2" max="2" width="8.42578125" style="120" customWidth="1"/>
    <col min="3" max="3" width="43.7109375" style="130" customWidth="1"/>
    <col min="4" max="34" width="3.28515625" style="174" customWidth="1"/>
    <col min="35" max="203" width="18.7109375" style="131" customWidth="1"/>
    <col min="204" max="256" width="11.42578125" style="131"/>
    <col min="257" max="257" width="2.140625" style="131" customWidth="1"/>
    <col min="258" max="258" width="8.42578125" style="131" customWidth="1"/>
    <col min="259" max="259" width="43.7109375" style="131" customWidth="1"/>
    <col min="260" max="290" width="3.28515625" style="131" customWidth="1"/>
    <col min="291" max="459" width="18.7109375" style="131" customWidth="1"/>
    <col min="460" max="512" width="11.42578125" style="131"/>
    <col min="513" max="513" width="2.140625" style="131" customWidth="1"/>
    <col min="514" max="514" width="8.42578125" style="131" customWidth="1"/>
    <col min="515" max="515" width="43.7109375" style="131" customWidth="1"/>
    <col min="516" max="546" width="3.28515625" style="131" customWidth="1"/>
    <col min="547" max="715" width="18.7109375" style="131" customWidth="1"/>
    <col min="716" max="768" width="11.42578125" style="131"/>
    <col min="769" max="769" width="2.140625" style="131" customWidth="1"/>
    <col min="770" max="770" width="8.42578125" style="131" customWidth="1"/>
    <col min="771" max="771" width="43.7109375" style="131" customWidth="1"/>
    <col min="772" max="802" width="3.28515625" style="131" customWidth="1"/>
    <col min="803" max="971" width="18.7109375" style="131" customWidth="1"/>
    <col min="972" max="1024" width="11.42578125" style="131"/>
    <col min="1025" max="1025" width="2.140625" style="131" customWidth="1"/>
    <col min="1026" max="1026" width="8.42578125" style="131" customWidth="1"/>
    <col min="1027" max="1027" width="43.7109375" style="131" customWidth="1"/>
    <col min="1028" max="1058" width="3.28515625" style="131" customWidth="1"/>
    <col min="1059" max="1227" width="18.7109375" style="131" customWidth="1"/>
    <col min="1228" max="1280" width="11.42578125" style="131"/>
    <col min="1281" max="1281" width="2.140625" style="131" customWidth="1"/>
    <col min="1282" max="1282" width="8.42578125" style="131" customWidth="1"/>
    <col min="1283" max="1283" width="43.7109375" style="131" customWidth="1"/>
    <col min="1284" max="1314" width="3.28515625" style="131" customWidth="1"/>
    <col min="1315" max="1483" width="18.7109375" style="131" customWidth="1"/>
    <col min="1484" max="1536" width="11.42578125" style="131"/>
    <col min="1537" max="1537" width="2.140625" style="131" customWidth="1"/>
    <col min="1538" max="1538" width="8.42578125" style="131" customWidth="1"/>
    <col min="1539" max="1539" width="43.7109375" style="131" customWidth="1"/>
    <col min="1540" max="1570" width="3.28515625" style="131" customWidth="1"/>
    <col min="1571" max="1739" width="18.7109375" style="131" customWidth="1"/>
    <col min="1740" max="1792" width="11.42578125" style="131"/>
    <col min="1793" max="1793" width="2.140625" style="131" customWidth="1"/>
    <col min="1794" max="1794" width="8.42578125" style="131" customWidth="1"/>
    <col min="1795" max="1795" width="43.7109375" style="131" customWidth="1"/>
    <col min="1796" max="1826" width="3.28515625" style="131" customWidth="1"/>
    <col min="1827" max="1995" width="18.7109375" style="131" customWidth="1"/>
    <col min="1996" max="2048" width="11.42578125" style="131"/>
    <col min="2049" max="2049" width="2.140625" style="131" customWidth="1"/>
    <col min="2050" max="2050" width="8.42578125" style="131" customWidth="1"/>
    <col min="2051" max="2051" width="43.7109375" style="131" customWidth="1"/>
    <col min="2052" max="2082" width="3.28515625" style="131" customWidth="1"/>
    <col min="2083" max="2251" width="18.7109375" style="131" customWidth="1"/>
    <col min="2252" max="2304" width="11.42578125" style="131"/>
    <col min="2305" max="2305" width="2.140625" style="131" customWidth="1"/>
    <col min="2306" max="2306" width="8.42578125" style="131" customWidth="1"/>
    <col min="2307" max="2307" width="43.7109375" style="131" customWidth="1"/>
    <col min="2308" max="2338" width="3.28515625" style="131" customWidth="1"/>
    <col min="2339" max="2507" width="18.7109375" style="131" customWidth="1"/>
    <col min="2508" max="2560" width="11.42578125" style="131"/>
    <col min="2561" max="2561" width="2.140625" style="131" customWidth="1"/>
    <col min="2562" max="2562" width="8.42578125" style="131" customWidth="1"/>
    <col min="2563" max="2563" width="43.7109375" style="131" customWidth="1"/>
    <col min="2564" max="2594" width="3.28515625" style="131" customWidth="1"/>
    <col min="2595" max="2763" width="18.7109375" style="131" customWidth="1"/>
    <col min="2764" max="2816" width="11.42578125" style="131"/>
    <col min="2817" max="2817" width="2.140625" style="131" customWidth="1"/>
    <col min="2818" max="2818" width="8.42578125" style="131" customWidth="1"/>
    <col min="2819" max="2819" width="43.7109375" style="131" customWidth="1"/>
    <col min="2820" max="2850" width="3.28515625" style="131" customWidth="1"/>
    <col min="2851" max="3019" width="18.7109375" style="131" customWidth="1"/>
    <col min="3020" max="3072" width="11.42578125" style="131"/>
    <col min="3073" max="3073" width="2.140625" style="131" customWidth="1"/>
    <col min="3074" max="3074" width="8.42578125" style="131" customWidth="1"/>
    <col min="3075" max="3075" width="43.7109375" style="131" customWidth="1"/>
    <col min="3076" max="3106" width="3.28515625" style="131" customWidth="1"/>
    <col min="3107" max="3275" width="18.7109375" style="131" customWidth="1"/>
    <col min="3276" max="3328" width="11.42578125" style="131"/>
    <col min="3329" max="3329" width="2.140625" style="131" customWidth="1"/>
    <col min="3330" max="3330" width="8.42578125" style="131" customWidth="1"/>
    <col min="3331" max="3331" width="43.7109375" style="131" customWidth="1"/>
    <col min="3332" max="3362" width="3.28515625" style="131" customWidth="1"/>
    <col min="3363" max="3531" width="18.7109375" style="131" customWidth="1"/>
    <col min="3532" max="3584" width="11.42578125" style="131"/>
    <col min="3585" max="3585" width="2.140625" style="131" customWidth="1"/>
    <col min="3586" max="3586" width="8.42578125" style="131" customWidth="1"/>
    <col min="3587" max="3587" width="43.7109375" style="131" customWidth="1"/>
    <col min="3588" max="3618" width="3.28515625" style="131" customWidth="1"/>
    <col min="3619" max="3787" width="18.7109375" style="131" customWidth="1"/>
    <col min="3788" max="3840" width="11.42578125" style="131"/>
    <col min="3841" max="3841" width="2.140625" style="131" customWidth="1"/>
    <col min="3842" max="3842" width="8.42578125" style="131" customWidth="1"/>
    <col min="3843" max="3843" width="43.7109375" style="131" customWidth="1"/>
    <col min="3844" max="3874" width="3.28515625" style="131" customWidth="1"/>
    <col min="3875" max="4043" width="18.7109375" style="131" customWidth="1"/>
    <col min="4044" max="4096" width="11.42578125" style="131"/>
    <col min="4097" max="4097" width="2.140625" style="131" customWidth="1"/>
    <col min="4098" max="4098" width="8.42578125" style="131" customWidth="1"/>
    <col min="4099" max="4099" width="43.7109375" style="131" customWidth="1"/>
    <col min="4100" max="4130" width="3.28515625" style="131" customWidth="1"/>
    <col min="4131" max="4299" width="18.7109375" style="131" customWidth="1"/>
    <col min="4300" max="4352" width="11.42578125" style="131"/>
    <col min="4353" max="4353" width="2.140625" style="131" customWidth="1"/>
    <col min="4354" max="4354" width="8.42578125" style="131" customWidth="1"/>
    <col min="4355" max="4355" width="43.7109375" style="131" customWidth="1"/>
    <col min="4356" max="4386" width="3.28515625" style="131" customWidth="1"/>
    <col min="4387" max="4555" width="18.7109375" style="131" customWidth="1"/>
    <col min="4556" max="4608" width="11.42578125" style="131"/>
    <col min="4609" max="4609" width="2.140625" style="131" customWidth="1"/>
    <col min="4610" max="4610" width="8.42578125" style="131" customWidth="1"/>
    <col min="4611" max="4611" width="43.7109375" style="131" customWidth="1"/>
    <col min="4612" max="4642" width="3.28515625" style="131" customWidth="1"/>
    <col min="4643" max="4811" width="18.7109375" style="131" customWidth="1"/>
    <col min="4812" max="4864" width="11.42578125" style="131"/>
    <col min="4865" max="4865" width="2.140625" style="131" customWidth="1"/>
    <col min="4866" max="4866" width="8.42578125" style="131" customWidth="1"/>
    <col min="4867" max="4867" width="43.7109375" style="131" customWidth="1"/>
    <col min="4868" max="4898" width="3.28515625" style="131" customWidth="1"/>
    <col min="4899" max="5067" width="18.7109375" style="131" customWidth="1"/>
    <col min="5068" max="5120" width="11.42578125" style="131"/>
    <col min="5121" max="5121" width="2.140625" style="131" customWidth="1"/>
    <col min="5122" max="5122" width="8.42578125" style="131" customWidth="1"/>
    <col min="5123" max="5123" width="43.7109375" style="131" customWidth="1"/>
    <col min="5124" max="5154" width="3.28515625" style="131" customWidth="1"/>
    <col min="5155" max="5323" width="18.7109375" style="131" customWidth="1"/>
    <col min="5324" max="5376" width="11.42578125" style="131"/>
    <col min="5377" max="5377" width="2.140625" style="131" customWidth="1"/>
    <col min="5378" max="5378" width="8.42578125" style="131" customWidth="1"/>
    <col min="5379" max="5379" width="43.7109375" style="131" customWidth="1"/>
    <col min="5380" max="5410" width="3.28515625" style="131" customWidth="1"/>
    <col min="5411" max="5579" width="18.7109375" style="131" customWidth="1"/>
    <col min="5580" max="5632" width="11.42578125" style="131"/>
    <col min="5633" max="5633" width="2.140625" style="131" customWidth="1"/>
    <col min="5634" max="5634" width="8.42578125" style="131" customWidth="1"/>
    <col min="5635" max="5635" width="43.7109375" style="131" customWidth="1"/>
    <col min="5636" max="5666" width="3.28515625" style="131" customWidth="1"/>
    <col min="5667" max="5835" width="18.7109375" style="131" customWidth="1"/>
    <col min="5836" max="5888" width="11.42578125" style="131"/>
    <col min="5889" max="5889" width="2.140625" style="131" customWidth="1"/>
    <col min="5890" max="5890" width="8.42578125" style="131" customWidth="1"/>
    <col min="5891" max="5891" width="43.7109375" style="131" customWidth="1"/>
    <col min="5892" max="5922" width="3.28515625" style="131" customWidth="1"/>
    <col min="5923" max="6091" width="18.7109375" style="131" customWidth="1"/>
    <col min="6092" max="6144" width="11.42578125" style="131"/>
    <col min="6145" max="6145" width="2.140625" style="131" customWidth="1"/>
    <col min="6146" max="6146" width="8.42578125" style="131" customWidth="1"/>
    <col min="6147" max="6147" width="43.7109375" style="131" customWidth="1"/>
    <col min="6148" max="6178" width="3.28515625" style="131" customWidth="1"/>
    <col min="6179" max="6347" width="18.7109375" style="131" customWidth="1"/>
    <col min="6348" max="6400" width="11.42578125" style="131"/>
    <col min="6401" max="6401" width="2.140625" style="131" customWidth="1"/>
    <col min="6402" max="6402" width="8.42578125" style="131" customWidth="1"/>
    <col min="6403" max="6403" width="43.7109375" style="131" customWidth="1"/>
    <col min="6404" max="6434" width="3.28515625" style="131" customWidth="1"/>
    <col min="6435" max="6603" width="18.7109375" style="131" customWidth="1"/>
    <col min="6604" max="6656" width="11.42578125" style="131"/>
    <col min="6657" max="6657" width="2.140625" style="131" customWidth="1"/>
    <col min="6658" max="6658" width="8.42578125" style="131" customWidth="1"/>
    <col min="6659" max="6659" width="43.7109375" style="131" customWidth="1"/>
    <col min="6660" max="6690" width="3.28515625" style="131" customWidth="1"/>
    <col min="6691" max="6859" width="18.7109375" style="131" customWidth="1"/>
    <col min="6860" max="6912" width="11.42578125" style="131"/>
    <col min="6913" max="6913" width="2.140625" style="131" customWidth="1"/>
    <col min="6914" max="6914" width="8.42578125" style="131" customWidth="1"/>
    <col min="6915" max="6915" width="43.7109375" style="131" customWidth="1"/>
    <col min="6916" max="6946" width="3.28515625" style="131" customWidth="1"/>
    <col min="6947" max="7115" width="18.7109375" style="131" customWidth="1"/>
    <col min="7116" max="7168" width="11.42578125" style="131"/>
    <col min="7169" max="7169" width="2.140625" style="131" customWidth="1"/>
    <col min="7170" max="7170" width="8.42578125" style="131" customWidth="1"/>
    <col min="7171" max="7171" width="43.7109375" style="131" customWidth="1"/>
    <col min="7172" max="7202" width="3.28515625" style="131" customWidth="1"/>
    <col min="7203" max="7371" width="18.7109375" style="131" customWidth="1"/>
    <col min="7372" max="7424" width="11.42578125" style="131"/>
    <col min="7425" max="7425" width="2.140625" style="131" customWidth="1"/>
    <col min="7426" max="7426" width="8.42578125" style="131" customWidth="1"/>
    <col min="7427" max="7427" width="43.7109375" style="131" customWidth="1"/>
    <col min="7428" max="7458" width="3.28515625" style="131" customWidth="1"/>
    <col min="7459" max="7627" width="18.7109375" style="131" customWidth="1"/>
    <col min="7628" max="7680" width="11.42578125" style="131"/>
    <col min="7681" max="7681" width="2.140625" style="131" customWidth="1"/>
    <col min="7682" max="7682" width="8.42578125" style="131" customWidth="1"/>
    <col min="7683" max="7683" width="43.7109375" style="131" customWidth="1"/>
    <col min="7684" max="7714" width="3.28515625" style="131" customWidth="1"/>
    <col min="7715" max="7883" width="18.7109375" style="131" customWidth="1"/>
    <col min="7884" max="7936" width="11.42578125" style="131"/>
    <col min="7937" max="7937" width="2.140625" style="131" customWidth="1"/>
    <col min="7938" max="7938" width="8.42578125" style="131" customWidth="1"/>
    <col min="7939" max="7939" width="43.7109375" style="131" customWidth="1"/>
    <col min="7940" max="7970" width="3.28515625" style="131" customWidth="1"/>
    <col min="7971" max="8139" width="18.7109375" style="131" customWidth="1"/>
    <col min="8140" max="8192" width="11.42578125" style="131"/>
    <col min="8193" max="8193" width="2.140625" style="131" customWidth="1"/>
    <col min="8194" max="8194" width="8.42578125" style="131" customWidth="1"/>
    <col min="8195" max="8195" width="43.7109375" style="131" customWidth="1"/>
    <col min="8196" max="8226" width="3.28515625" style="131" customWidth="1"/>
    <col min="8227" max="8395" width="18.7109375" style="131" customWidth="1"/>
    <col min="8396" max="8448" width="11.42578125" style="131"/>
    <col min="8449" max="8449" width="2.140625" style="131" customWidth="1"/>
    <col min="8450" max="8450" width="8.42578125" style="131" customWidth="1"/>
    <col min="8451" max="8451" width="43.7109375" style="131" customWidth="1"/>
    <col min="8452" max="8482" width="3.28515625" style="131" customWidth="1"/>
    <col min="8483" max="8651" width="18.7109375" style="131" customWidth="1"/>
    <col min="8652" max="8704" width="11.42578125" style="131"/>
    <col min="8705" max="8705" width="2.140625" style="131" customWidth="1"/>
    <col min="8706" max="8706" width="8.42578125" style="131" customWidth="1"/>
    <col min="8707" max="8707" width="43.7109375" style="131" customWidth="1"/>
    <col min="8708" max="8738" width="3.28515625" style="131" customWidth="1"/>
    <col min="8739" max="8907" width="18.7109375" style="131" customWidth="1"/>
    <col min="8908" max="8960" width="11.42578125" style="131"/>
    <col min="8961" max="8961" width="2.140625" style="131" customWidth="1"/>
    <col min="8962" max="8962" width="8.42578125" style="131" customWidth="1"/>
    <col min="8963" max="8963" width="43.7109375" style="131" customWidth="1"/>
    <col min="8964" max="8994" width="3.28515625" style="131" customWidth="1"/>
    <col min="8995" max="9163" width="18.7109375" style="131" customWidth="1"/>
    <col min="9164" max="9216" width="11.42578125" style="131"/>
    <col min="9217" max="9217" width="2.140625" style="131" customWidth="1"/>
    <col min="9218" max="9218" width="8.42578125" style="131" customWidth="1"/>
    <col min="9219" max="9219" width="43.7109375" style="131" customWidth="1"/>
    <col min="9220" max="9250" width="3.28515625" style="131" customWidth="1"/>
    <col min="9251" max="9419" width="18.7109375" style="131" customWidth="1"/>
    <col min="9420" max="9472" width="11.42578125" style="131"/>
    <col min="9473" max="9473" width="2.140625" style="131" customWidth="1"/>
    <col min="9474" max="9474" width="8.42578125" style="131" customWidth="1"/>
    <col min="9475" max="9475" width="43.7109375" style="131" customWidth="1"/>
    <col min="9476" max="9506" width="3.28515625" style="131" customWidth="1"/>
    <col min="9507" max="9675" width="18.7109375" style="131" customWidth="1"/>
    <col min="9676" max="9728" width="11.42578125" style="131"/>
    <col min="9729" max="9729" width="2.140625" style="131" customWidth="1"/>
    <col min="9730" max="9730" width="8.42578125" style="131" customWidth="1"/>
    <col min="9731" max="9731" width="43.7109375" style="131" customWidth="1"/>
    <col min="9732" max="9762" width="3.28515625" style="131" customWidth="1"/>
    <col min="9763" max="9931" width="18.7109375" style="131" customWidth="1"/>
    <col min="9932" max="9984" width="11.42578125" style="131"/>
    <col min="9985" max="9985" width="2.140625" style="131" customWidth="1"/>
    <col min="9986" max="9986" width="8.42578125" style="131" customWidth="1"/>
    <col min="9987" max="9987" width="43.7109375" style="131" customWidth="1"/>
    <col min="9988" max="10018" width="3.28515625" style="131" customWidth="1"/>
    <col min="10019" max="10187" width="18.7109375" style="131" customWidth="1"/>
    <col min="10188" max="10240" width="11.42578125" style="131"/>
    <col min="10241" max="10241" width="2.140625" style="131" customWidth="1"/>
    <col min="10242" max="10242" width="8.42578125" style="131" customWidth="1"/>
    <col min="10243" max="10243" width="43.7109375" style="131" customWidth="1"/>
    <col min="10244" max="10274" width="3.28515625" style="131" customWidth="1"/>
    <col min="10275" max="10443" width="18.7109375" style="131" customWidth="1"/>
    <col min="10444" max="10496" width="11.42578125" style="131"/>
    <col min="10497" max="10497" width="2.140625" style="131" customWidth="1"/>
    <col min="10498" max="10498" width="8.42578125" style="131" customWidth="1"/>
    <col min="10499" max="10499" width="43.7109375" style="131" customWidth="1"/>
    <col min="10500" max="10530" width="3.28515625" style="131" customWidth="1"/>
    <col min="10531" max="10699" width="18.7109375" style="131" customWidth="1"/>
    <col min="10700" max="10752" width="11.42578125" style="131"/>
    <col min="10753" max="10753" width="2.140625" style="131" customWidth="1"/>
    <col min="10754" max="10754" width="8.42578125" style="131" customWidth="1"/>
    <col min="10755" max="10755" width="43.7109375" style="131" customWidth="1"/>
    <col min="10756" max="10786" width="3.28515625" style="131" customWidth="1"/>
    <col min="10787" max="10955" width="18.7109375" style="131" customWidth="1"/>
    <col min="10956" max="11008" width="11.42578125" style="131"/>
    <col min="11009" max="11009" width="2.140625" style="131" customWidth="1"/>
    <col min="11010" max="11010" width="8.42578125" style="131" customWidth="1"/>
    <col min="11011" max="11011" width="43.7109375" style="131" customWidth="1"/>
    <col min="11012" max="11042" width="3.28515625" style="131" customWidth="1"/>
    <col min="11043" max="11211" width="18.7109375" style="131" customWidth="1"/>
    <col min="11212" max="11264" width="11.42578125" style="131"/>
    <col min="11265" max="11265" width="2.140625" style="131" customWidth="1"/>
    <col min="11266" max="11266" width="8.42578125" style="131" customWidth="1"/>
    <col min="11267" max="11267" width="43.7109375" style="131" customWidth="1"/>
    <col min="11268" max="11298" width="3.28515625" style="131" customWidth="1"/>
    <col min="11299" max="11467" width="18.7109375" style="131" customWidth="1"/>
    <col min="11468" max="11520" width="11.42578125" style="131"/>
    <col min="11521" max="11521" width="2.140625" style="131" customWidth="1"/>
    <col min="11522" max="11522" width="8.42578125" style="131" customWidth="1"/>
    <col min="11523" max="11523" width="43.7109375" style="131" customWidth="1"/>
    <col min="11524" max="11554" width="3.28515625" style="131" customWidth="1"/>
    <col min="11555" max="11723" width="18.7109375" style="131" customWidth="1"/>
    <col min="11724" max="11776" width="11.42578125" style="131"/>
    <col min="11777" max="11777" width="2.140625" style="131" customWidth="1"/>
    <col min="11778" max="11778" width="8.42578125" style="131" customWidth="1"/>
    <col min="11779" max="11779" width="43.7109375" style="131" customWidth="1"/>
    <col min="11780" max="11810" width="3.28515625" style="131" customWidth="1"/>
    <col min="11811" max="11979" width="18.7109375" style="131" customWidth="1"/>
    <col min="11980" max="12032" width="11.42578125" style="131"/>
    <col min="12033" max="12033" width="2.140625" style="131" customWidth="1"/>
    <col min="12034" max="12034" width="8.42578125" style="131" customWidth="1"/>
    <col min="12035" max="12035" width="43.7109375" style="131" customWidth="1"/>
    <col min="12036" max="12066" width="3.28515625" style="131" customWidth="1"/>
    <col min="12067" max="12235" width="18.7109375" style="131" customWidth="1"/>
    <col min="12236" max="12288" width="11.42578125" style="131"/>
    <col min="12289" max="12289" width="2.140625" style="131" customWidth="1"/>
    <col min="12290" max="12290" width="8.42578125" style="131" customWidth="1"/>
    <col min="12291" max="12291" width="43.7109375" style="131" customWidth="1"/>
    <col min="12292" max="12322" width="3.28515625" style="131" customWidth="1"/>
    <col min="12323" max="12491" width="18.7109375" style="131" customWidth="1"/>
    <col min="12492" max="12544" width="11.42578125" style="131"/>
    <col min="12545" max="12545" width="2.140625" style="131" customWidth="1"/>
    <col min="12546" max="12546" width="8.42578125" style="131" customWidth="1"/>
    <col min="12547" max="12547" width="43.7109375" style="131" customWidth="1"/>
    <col min="12548" max="12578" width="3.28515625" style="131" customWidth="1"/>
    <col min="12579" max="12747" width="18.7109375" style="131" customWidth="1"/>
    <col min="12748" max="12800" width="11.42578125" style="131"/>
    <col min="12801" max="12801" width="2.140625" style="131" customWidth="1"/>
    <col min="12802" max="12802" width="8.42578125" style="131" customWidth="1"/>
    <col min="12803" max="12803" width="43.7109375" style="131" customWidth="1"/>
    <col min="12804" max="12834" width="3.28515625" style="131" customWidth="1"/>
    <col min="12835" max="13003" width="18.7109375" style="131" customWidth="1"/>
    <col min="13004" max="13056" width="11.42578125" style="131"/>
    <col min="13057" max="13057" width="2.140625" style="131" customWidth="1"/>
    <col min="13058" max="13058" width="8.42578125" style="131" customWidth="1"/>
    <col min="13059" max="13059" width="43.7109375" style="131" customWidth="1"/>
    <col min="13060" max="13090" width="3.28515625" style="131" customWidth="1"/>
    <col min="13091" max="13259" width="18.7109375" style="131" customWidth="1"/>
    <col min="13260" max="13312" width="11.42578125" style="131"/>
    <col min="13313" max="13313" width="2.140625" style="131" customWidth="1"/>
    <col min="13314" max="13314" width="8.42578125" style="131" customWidth="1"/>
    <col min="13315" max="13315" width="43.7109375" style="131" customWidth="1"/>
    <col min="13316" max="13346" width="3.28515625" style="131" customWidth="1"/>
    <col min="13347" max="13515" width="18.7109375" style="131" customWidth="1"/>
    <col min="13516" max="13568" width="11.42578125" style="131"/>
    <col min="13569" max="13569" width="2.140625" style="131" customWidth="1"/>
    <col min="13570" max="13570" width="8.42578125" style="131" customWidth="1"/>
    <col min="13571" max="13571" width="43.7109375" style="131" customWidth="1"/>
    <col min="13572" max="13602" width="3.28515625" style="131" customWidth="1"/>
    <col min="13603" max="13771" width="18.7109375" style="131" customWidth="1"/>
    <col min="13772" max="13824" width="11.42578125" style="131"/>
    <col min="13825" max="13825" width="2.140625" style="131" customWidth="1"/>
    <col min="13826" max="13826" width="8.42578125" style="131" customWidth="1"/>
    <col min="13827" max="13827" width="43.7109375" style="131" customWidth="1"/>
    <col min="13828" max="13858" width="3.28515625" style="131" customWidth="1"/>
    <col min="13859" max="14027" width="18.7109375" style="131" customWidth="1"/>
    <col min="14028" max="14080" width="11.42578125" style="131"/>
    <col min="14081" max="14081" width="2.140625" style="131" customWidth="1"/>
    <col min="14082" max="14082" width="8.42578125" style="131" customWidth="1"/>
    <col min="14083" max="14083" width="43.7109375" style="131" customWidth="1"/>
    <col min="14084" max="14114" width="3.28515625" style="131" customWidth="1"/>
    <col min="14115" max="14283" width="18.7109375" style="131" customWidth="1"/>
    <col min="14284" max="14336" width="11.42578125" style="131"/>
    <col min="14337" max="14337" width="2.140625" style="131" customWidth="1"/>
    <col min="14338" max="14338" width="8.42578125" style="131" customWidth="1"/>
    <col min="14339" max="14339" width="43.7109375" style="131" customWidth="1"/>
    <col min="14340" max="14370" width="3.28515625" style="131" customWidth="1"/>
    <col min="14371" max="14539" width="18.7109375" style="131" customWidth="1"/>
    <col min="14540" max="14592" width="11.42578125" style="131"/>
    <col min="14593" max="14593" width="2.140625" style="131" customWidth="1"/>
    <col min="14594" max="14594" width="8.42578125" style="131" customWidth="1"/>
    <col min="14595" max="14595" width="43.7109375" style="131" customWidth="1"/>
    <col min="14596" max="14626" width="3.28515625" style="131" customWidth="1"/>
    <col min="14627" max="14795" width="18.7109375" style="131" customWidth="1"/>
    <col min="14796" max="14848" width="11.42578125" style="131"/>
    <col min="14849" max="14849" width="2.140625" style="131" customWidth="1"/>
    <col min="14850" max="14850" width="8.42578125" style="131" customWidth="1"/>
    <col min="14851" max="14851" width="43.7109375" style="131" customWidth="1"/>
    <col min="14852" max="14882" width="3.28515625" style="131" customWidth="1"/>
    <col min="14883" max="15051" width="18.7109375" style="131" customWidth="1"/>
    <col min="15052" max="15104" width="11.42578125" style="131"/>
    <col min="15105" max="15105" width="2.140625" style="131" customWidth="1"/>
    <col min="15106" max="15106" width="8.42578125" style="131" customWidth="1"/>
    <col min="15107" max="15107" width="43.7109375" style="131" customWidth="1"/>
    <col min="15108" max="15138" width="3.28515625" style="131" customWidth="1"/>
    <col min="15139" max="15307" width="18.7109375" style="131" customWidth="1"/>
    <col min="15308" max="15360" width="11.42578125" style="131"/>
    <col min="15361" max="15361" width="2.140625" style="131" customWidth="1"/>
    <col min="15362" max="15362" width="8.42578125" style="131" customWidth="1"/>
    <col min="15363" max="15363" width="43.7109375" style="131" customWidth="1"/>
    <col min="15364" max="15394" width="3.28515625" style="131" customWidth="1"/>
    <col min="15395" max="15563" width="18.7109375" style="131" customWidth="1"/>
    <col min="15564" max="15616" width="11.42578125" style="131"/>
    <col min="15617" max="15617" width="2.140625" style="131" customWidth="1"/>
    <col min="15618" max="15618" width="8.42578125" style="131" customWidth="1"/>
    <col min="15619" max="15619" width="43.7109375" style="131" customWidth="1"/>
    <col min="15620" max="15650" width="3.28515625" style="131" customWidth="1"/>
    <col min="15651" max="15819" width="18.7109375" style="131" customWidth="1"/>
    <col min="15820" max="15872" width="11.42578125" style="131"/>
    <col min="15873" max="15873" width="2.140625" style="131" customWidth="1"/>
    <col min="15874" max="15874" width="8.42578125" style="131" customWidth="1"/>
    <col min="15875" max="15875" width="43.7109375" style="131" customWidth="1"/>
    <col min="15876" max="15906" width="3.28515625" style="131" customWidth="1"/>
    <col min="15907" max="16075" width="18.7109375" style="131" customWidth="1"/>
    <col min="16076" max="16128" width="11.42578125" style="131"/>
    <col min="16129" max="16129" width="2.140625" style="131" customWidth="1"/>
    <col min="16130" max="16130" width="8.42578125" style="131" customWidth="1"/>
    <col min="16131" max="16131" width="43.7109375" style="131" customWidth="1"/>
    <col min="16132" max="16162" width="3.28515625" style="131" customWidth="1"/>
    <col min="16163" max="16331" width="18.7109375" style="131" customWidth="1"/>
    <col min="16332" max="16384" width="11.42578125" style="131"/>
  </cols>
  <sheetData>
    <row r="1" spans="1:34" s="119" customFormat="1" ht="13.5" hidden="1" customHeight="1" x14ac:dyDescent="0.2">
      <c r="A1" s="118" t="s">
        <v>208</v>
      </c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</row>
    <row r="2" spans="1:34" s="119" customFormat="1" ht="13.5" customHeight="1" x14ac:dyDescent="0.2">
      <c r="A2" s="120"/>
      <c r="C2" s="121" t="s">
        <v>209</v>
      </c>
      <c r="D2" s="161" t="s">
        <v>210</v>
      </c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</row>
    <row r="3" spans="1:34" s="119" customFormat="1" ht="13.5" customHeight="1" x14ac:dyDescent="0.2">
      <c r="A3" s="120"/>
      <c r="C3" s="121" t="s">
        <v>211</v>
      </c>
      <c r="D3" s="161" t="s">
        <v>212</v>
      </c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2"/>
      <c r="AE3" s="163" t="s">
        <v>213</v>
      </c>
      <c r="AF3" s="163"/>
      <c r="AG3" s="161"/>
      <c r="AH3" s="161"/>
    </row>
    <row r="4" spans="1:34" s="119" customFormat="1" ht="13.5" customHeight="1" x14ac:dyDescent="0.2">
      <c r="A4" s="120"/>
      <c r="C4" s="12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4"/>
      <c r="AE4" s="163" t="s">
        <v>214</v>
      </c>
      <c r="AF4" s="163"/>
      <c r="AG4" s="161"/>
      <c r="AH4" s="161"/>
    </row>
    <row r="5" spans="1:34" s="119" customFormat="1" ht="13.5" customHeight="1" x14ac:dyDescent="0.2">
      <c r="A5" s="120"/>
      <c r="C5" s="121" t="s">
        <v>215</v>
      </c>
      <c r="D5" s="161" t="s">
        <v>216</v>
      </c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5"/>
      <c r="AE5" s="163" t="s">
        <v>217</v>
      </c>
      <c r="AF5" s="163"/>
      <c r="AG5" s="161"/>
      <c r="AH5" s="161"/>
    </row>
    <row r="6" spans="1:34" s="122" customFormat="1" ht="13.5" customHeight="1" x14ac:dyDescent="0.2">
      <c r="A6" s="120"/>
      <c r="B6" s="119"/>
      <c r="C6" s="119"/>
      <c r="D6" s="166" t="s">
        <v>218</v>
      </c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</row>
    <row r="7" spans="1:34" s="122" customFormat="1" ht="13.5" customHeight="1" x14ac:dyDescent="0.2">
      <c r="A7" s="120"/>
      <c r="C7" s="119"/>
      <c r="D7" s="167" t="s">
        <v>219</v>
      </c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</row>
    <row r="8" spans="1:34" s="122" customFormat="1" ht="13.5" customHeight="1" x14ac:dyDescent="0.2">
      <c r="A8" s="123"/>
      <c r="B8" s="191" t="s">
        <v>220</v>
      </c>
      <c r="C8" s="191"/>
      <c r="D8" s="169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160"/>
      <c r="AD8" s="160"/>
      <c r="AE8" s="160"/>
      <c r="AF8" s="160"/>
      <c r="AG8" s="160"/>
      <c r="AH8" s="160"/>
    </row>
    <row r="9" spans="1:34" s="126" customFormat="1" ht="13.5" customHeight="1" x14ac:dyDescent="0.2">
      <c r="A9" s="120"/>
      <c r="B9" s="124" t="s">
        <v>0</v>
      </c>
      <c r="C9" s="125" t="s">
        <v>1</v>
      </c>
      <c r="D9" s="170">
        <v>1</v>
      </c>
      <c r="E9" s="170">
        <v>2</v>
      </c>
      <c r="F9" s="170">
        <v>3</v>
      </c>
      <c r="G9" s="170">
        <v>4</v>
      </c>
      <c r="H9" s="170">
        <v>5</v>
      </c>
      <c r="I9" s="170">
        <v>6</v>
      </c>
      <c r="J9" s="170">
        <v>7</v>
      </c>
      <c r="K9" s="170">
        <v>8</v>
      </c>
      <c r="L9" s="170">
        <v>9</v>
      </c>
      <c r="M9" s="170">
        <v>10</v>
      </c>
      <c r="N9" s="170">
        <v>11</v>
      </c>
      <c r="O9" s="170">
        <v>12</v>
      </c>
      <c r="P9" s="170">
        <v>13</v>
      </c>
      <c r="Q9" s="170">
        <v>14</v>
      </c>
      <c r="R9" s="170">
        <v>15</v>
      </c>
      <c r="S9" s="170">
        <v>16</v>
      </c>
      <c r="T9" s="170">
        <v>17</v>
      </c>
      <c r="U9" s="170">
        <v>18</v>
      </c>
      <c r="V9" s="170">
        <v>19</v>
      </c>
      <c r="W9" s="170">
        <v>20</v>
      </c>
      <c r="X9" s="170">
        <v>21</v>
      </c>
      <c r="Y9" s="170">
        <v>22</v>
      </c>
      <c r="Z9" s="170">
        <v>23</v>
      </c>
      <c r="AA9" s="170">
        <v>24</v>
      </c>
      <c r="AB9" s="170">
        <v>25</v>
      </c>
      <c r="AC9" s="170">
        <v>26</v>
      </c>
      <c r="AD9" s="170">
        <v>27</v>
      </c>
      <c r="AE9" s="170">
        <v>28</v>
      </c>
      <c r="AF9" s="170">
        <v>29</v>
      </c>
      <c r="AG9" s="170">
        <v>30</v>
      </c>
      <c r="AH9" s="170">
        <v>31</v>
      </c>
    </row>
    <row r="10" spans="1:34" s="129" customFormat="1" ht="13.5" customHeight="1" x14ac:dyDescent="0.2">
      <c r="A10" s="120"/>
      <c r="B10" s="127">
        <v>11430</v>
      </c>
      <c r="C10" s="128" t="s">
        <v>221</v>
      </c>
      <c r="D10" s="171"/>
      <c r="E10" s="171" t="s">
        <v>2167</v>
      </c>
      <c r="F10" s="172"/>
      <c r="G10" s="172"/>
      <c r="H10" s="171" t="s">
        <v>2167</v>
      </c>
      <c r="I10" s="171" t="s">
        <v>2167</v>
      </c>
      <c r="J10" s="171" t="s">
        <v>2167</v>
      </c>
      <c r="K10" s="171" t="s">
        <v>2167</v>
      </c>
      <c r="L10" s="171" t="s">
        <v>2167</v>
      </c>
      <c r="M10" s="172" t="s">
        <v>2167</v>
      </c>
      <c r="N10" s="172"/>
      <c r="O10" s="171" t="s">
        <v>2167</v>
      </c>
      <c r="P10" s="171" t="s">
        <v>2167</v>
      </c>
      <c r="Q10" s="171" t="s">
        <v>2167</v>
      </c>
      <c r="R10" s="173" t="s">
        <v>2167</v>
      </c>
      <c r="S10" s="171" t="s">
        <v>2167</v>
      </c>
      <c r="T10" s="172" t="s">
        <v>2167</v>
      </c>
      <c r="U10" s="172"/>
      <c r="V10" s="171" t="s">
        <v>2167</v>
      </c>
      <c r="W10" s="171" t="s">
        <v>2167</v>
      </c>
      <c r="X10" s="171"/>
      <c r="Y10" s="171"/>
      <c r="Z10" s="171"/>
      <c r="AA10" s="172"/>
      <c r="AB10" s="172"/>
      <c r="AC10" s="171"/>
      <c r="AD10" s="171"/>
      <c r="AE10" s="171"/>
      <c r="AF10" s="171"/>
      <c r="AG10" s="171"/>
      <c r="AH10" s="172"/>
    </row>
    <row r="11" spans="1:34" s="129" customFormat="1" ht="13.5" customHeight="1" x14ac:dyDescent="0.2">
      <c r="A11" s="120"/>
      <c r="B11" s="127">
        <v>11431</v>
      </c>
      <c r="C11" s="128" t="s">
        <v>54</v>
      </c>
      <c r="D11" s="171"/>
      <c r="E11" s="171"/>
      <c r="F11" s="172"/>
      <c r="G11" s="172"/>
      <c r="H11" s="171"/>
      <c r="I11" s="171"/>
      <c r="J11" s="171"/>
      <c r="K11" s="171"/>
      <c r="L11" s="171"/>
      <c r="M11" s="172"/>
      <c r="N11" s="172"/>
      <c r="O11" s="171"/>
      <c r="P11" s="171"/>
      <c r="Q11" s="171"/>
      <c r="R11" s="173"/>
      <c r="S11" s="171"/>
      <c r="T11" s="172"/>
      <c r="U11" s="172"/>
      <c r="V11" s="171"/>
      <c r="W11" s="171"/>
      <c r="X11" s="171" t="s">
        <v>2167</v>
      </c>
      <c r="Y11" s="171" t="s">
        <v>2167</v>
      </c>
      <c r="Z11" s="171" t="s">
        <v>2167</v>
      </c>
      <c r="AA11" s="172" t="s">
        <v>2167</v>
      </c>
      <c r="AB11" s="172"/>
      <c r="AC11" s="171" t="s">
        <v>2167</v>
      </c>
      <c r="AD11" s="171" t="s">
        <v>2167</v>
      </c>
      <c r="AE11" s="171" t="s">
        <v>2167</v>
      </c>
      <c r="AF11" s="171" t="s">
        <v>2167</v>
      </c>
      <c r="AG11" s="171" t="s">
        <v>2167</v>
      </c>
      <c r="AH11" s="172" t="s">
        <v>2167</v>
      </c>
    </row>
    <row r="12" spans="1:34" s="129" customFormat="1" ht="13.5" customHeight="1" x14ac:dyDescent="0.2">
      <c r="A12" s="120"/>
      <c r="B12" s="127">
        <v>11448</v>
      </c>
      <c r="C12" s="128" t="s">
        <v>222</v>
      </c>
      <c r="D12" s="171"/>
      <c r="E12" s="171"/>
      <c r="F12" s="172"/>
      <c r="G12" s="172"/>
      <c r="H12" s="171"/>
      <c r="I12" s="171"/>
      <c r="J12" s="171"/>
      <c r="K12" s="171"/>
      <c r="L12" s="171"/>
      <c r="M12" s="172"/>
      <c r="N12" s="172"/>
      <c r="O12" s="171"/>
      <c r="P12" s="171"/>
      <c r="Q12" s="171"/>
      <c r="R12" s="173"/>
      <c r="S12" s="171"/>
      <c r="T12" s="172"/>
      <c r="U12" s="172"/>
      <c r="V12" s="171"/>
      <c r="W12" s="171"/>
      <c r="X12" s="171"/>
      <c r="Y12" s="171"/>
      <c r="Z12" s="171"/>
      <c r="AA12" s="172"/>
      <c r="AB12" s="172"/>
      <c r="AC12" s="171"/>
      <c r="AD12" s="171"/>
      <c r="AE12" s="171"/>
      <c r="AF12" s="171" t="s">
        <v>2167</v>
      </c>
      <c r="AG12" s="171" t="s">
        <v>2167</v>
      </c>
      <c r="AH12" s="172" t="s">
        <v>2167</v>
      </c>
    </row>
    <row r="13" spans="1:34" s="129" customFormat="1" ht="13.5" customHeight="1" x14ac:dyDescent="0.2">
      <c r="A13" s="120"/>
      <c r="B13" s="127">
        <v>11494</v>
      </c>
      <c r="C13" s="128" t="s">
        <v>84</v>
      </c>
      <c r="D13" s="171"/>
      <c r="E13" s="171"/>
      <c r="F13" s="172"/>
      <c r="G13" s="172"/>
      <c r="H13" s="171"/>
      <c r="I13" s="171"/>
      <c r="J13" s="171"/>
      <c r="K13" s="171"/>
      <c r="L13" s="171"/>
      <c r="M13" s="172"/>
      <c r="N13" s="172"/>
      <c r="O13" s="171"/>
      <c r="P13" s="171"/>
      <c r="Q13" s="171"/>
      <c r="R13" s="173"/>
      <c r="S13" s="171"/>
      <c r="T13" s="172"/>
      <c r="U13" s="172"/>
      <c r="V13" s="171"/>
      <c r="W13" s="171"/>
      <c r="X13" s="171" t="s">
        <v>2167</v>
      </c>
      <c r="Y13" s="171"/>
      <c r="Z13" s="171"/>
      <c r="AA13" s="172"/>
      <c r="AB13" s="172"/>
      <c r="AC13" s="171"/>
      <c r="AD13" s="171"/>
      <c r="AE13" s="171"/>
      <c r="AF13" s="171"/>
      <c r="AG13" s="171"/>
      <c r="AH13" s="172"/>
    </row>
    <row r="14" spans="1:34" s="129" customFormat="1" ht="13.5" customHeight="1" x14ac:dyDescent="0.2">
      <c r="A14" s="120"/>
      <c r="B14" s="127">
        <v>11433</v>
      </c>
      <c r="C14" s="128" t="s">
        <v>223</v>
      </c>
      <c r="D14" s="171"/>
      <c r="E14" s="171"/>
      <c r="F14" s="172"/>
      <c r="G14" s="172"/>
      <c r="H14" s="171"/>
      <c r="I14" s="171"/>
      <c r="J14" s="171"/>
      <c r="K14" s="171"/>
      <c r="L14" s="171"/>
      <c r="M14" s="172"/>
      <c r="N14" s="172"/>
      <c r="O14" s="171"/>
      <c r="P14" s="171"/>
      <c r="Q14" s="171"/>
      <c r="R14" s="173"/>
      <c r="S14" s="171"/>
      <c r="T14" s="172"/>
      <c r="U14" s="172"/>
      <c r="V14" s="171"/>
      <c r="W14" s="171"/>
      <c r="X14" s="171" t="s">
        <v>2167</v>
      </c>
      <c r="Y14" s="171" t="s">
        <v>2167</v>
      </c>
      <c r="Z14" s="171" t="s">
        <v>2167</v>
      </c>
      <c r="AA14" s="172" t="s">
        <v>2167</v>
      </c>
      <c r="AB14" s="172"/>
      <c r="AC14" s="171" t="s">
        <v>2167</v>
      </c>
      <c r="AD14" s="171" t="s">
        <v>2167</v>
      </c>
      <c r="AE14" s="171" t="s">
        <v>2167</v>
      </c>
      <c r="AF14" s="171" t="s">
        <v>2167</v>
      </c>
      <c r="AG14" s="171" t="s">
        <v>2167</v>
      </c>
      <c r="AH14" s="172" t="s">
        <v>2167</v>
      </c>
    </row>
    <row r="15" spans="1:34" s="129" customFormat="1" ht="13.5" customHeight="1" x14ac:dyDescent="0.2">
      <c r="A15" s="120"/>
      <c r="B15" s="127">
        <v>11511</v>
      </c>
      <c r="C15" s="128" t="s">
        <v>224</v>
      </c>
      <c r="D15" s="171" t="s">
        <v>2167</v>
      </c>
      <c r="E15" s="171" t="s">
        <v>2167</v>
      </c>
      <c r="F15" s="172"/>
      <c r="G15" s="172"/>
      <c r="H15" s="171" t="s">
        <v>2167</v>
      </c>
      <c r="I15" s="171" t="s">
        <v>2167</v>
      </c>
      <c r="J15" s="171" t="s">
        <v>2167</v>
      </c>
      <c r="K15" s="171" t="s">
        <v>2167</v>
      </c>
      <c r="L15" s="171" t="s">
        <v>2167</v>
      </c>
      <c r="M15" s="172" t="s">
        <v>2167</v>
      </c>
      <c r="N15" s="172"/>
      <c r="O15" s="171" t="s">
        <v>2167</v>
      </c>
      <c r="P15" s="171" t="s">
        <v>2167</v>
      </c>
      <c r="Q15" s="171" t="s">
        <v>2167</v>
      </c>
      <c r="R15" s="173" t="s">
        <v>2167</v>
      </c>
      <c r="S15" s="171" t="s">
        <v>2167</v>
      </c>
      <c r="T15" s="172" t="s">
        <v>2167</v>
      </c>
      <c r="U15" s="172"/>
      <c r="V15" s="171" t="s">
        <v>2167</v>
      </c>
      <c r="W15" s="171" t="s">
        <v>2167</v>
      </c>
      <c r="X15" s="171"/>
      <c r="Y15" s="171"/>
      <c r="Z15" s="171"/>
      <c r="AA15" s="172"/>
      <c r="AB15" s="172"/>
      <c r="AC15" s="171"/>
      <c r="AD15" s="171"/>
      <c r="AE15" s="171"/>
      <c r="AF15" s="171"/>
      <c r="AG15" s="171"/>
      <c r="AH15" s="172"/>
    </row>
    <row r="16" spans="1:34" s="129" customFormat="1" ht="13.5" customHeight="1" x14ac:dyDescent="0.2">
      <c r="A16" s="120"/>
      <c r="B16" s="127">
        <v>11449</v>
      </c>
      <c r="C16" s="128" t="s">
        <v>58</v>
      </c>
      <c r="D16" s="171"/>
      <c r="E16" s="171" t="s">
        <v>2167</v>
      </c>
      <c r="F16" s="172"/>
      <c r="G16" s="172"/>
      <c r="H16" s="171" t="s">
        <v>2167</v>
      </c>
      <c r="I16" s="171" t="s">
        <v>2167</v>
      </c>
      <c r="J16" s="171" t="s">
        <v>2167</v>
      </c>
      <c r="K16" s="171" t="s">
        <v>2167</v>
      </c>
      <c r="L16" s="171" t="s">
        <v>2167</v>
      </c>
      <c r="M16" s="172" t="s">
        <v>2167</v>
      </c>
      <c r="N16" s="172"/>
      <c r="O16" s="171" t="s">
        <v>2167</v>
      </c>
      <c r="P16" s="171" t="s">
        <v>2167</v>
      </c>
      <c r="Q16" s="171" t="s">
        <v>2167</v>
      </c>
      <c r="R16" s="173" t="s">
        <v>2167</v>
      </c>
      <c r="S16" s="171" t="s">
        <v>2167</v>
      </c>
      <c r="T16" s="172" t="s">
        <v>2167</v>
      </c>
      <c r="U16" s="172"/>
      <c r="V16" s="171" t="s">
        <v>2167</v>
      </c>
      <c r="W16" s="171" t="s">
        <v>2167</v>
      </c>
      <c r="X16" s="171"/>
      <c r="Y16" s="171"/>
      <c r="Z16" s="171"/>
      <c r="AA16" s="172"/>
      <c r="AB16" s="172"/>
      <c r="AC16" s="171"/>
      <c r="AD16" s="171"/>
      <c r="AE16" s="171"/>
      <c r="AF16" s="171"/>
      <c r="AG16" s="171"/>
      <c r="AH16" s="172"/>
    </row>
    <row r="17" spans="1:34" s="129" customFormat="1" ht="13.5" customHeight="1" x14ac:dyDescent="0.2">
      <c r="A17" s="120"/>
      <c r="B17" s="127">
        <v>11401</v>
      </c>
      <c r="C17" s="128" t="s">
        <v>108</v>
      </c>
      <c r="D17" s="171" t="s">
        <v>2167</v>
      </c>
      <c r="E17" s="171" t="s">
        <v>2167</v>
      </c>
      <c r="F17" s="172"/>
      <c r="G17" s="172"/>
      <c r="H17" s="171" t="s">
        <v>2167</v>
      </c>
      <c r="I17" s="171" t="s">
        <v>2167</v>
      </c>
      <c r="J17" s="171" t="s">
        <v>2167</v>
      </c>
      <c r="K17" s="171" t="s">
        <v>2167</v>
      </c>
      <c r="L17" s="171" t="s">
        <v>2167</v>
      </c>
      <c r="M17" s="172" t="s">
        <v>2167</v>
      </c>
      <c r="N17" s="172"/>
      <c r="O17" s="171" t="s">
        <v>2167</v>
      </c>
      <c r="P17" s="171"/>
      <c r="Q17" s="171" t="s">
        <v>2167</v>
      </c>
      <c r="R17" s="173" t="s">
        <v>2167</v>
      </c>
      <c r="S17" s="171" t="s">
        <v>2167</v>
      </c>
      <c r="T17" s="172" t="s">
        <v>2167</v>
      </c>
      <c r="U17" s="172"/>
      <c r="V17" s="171" t="s">
        <v>2167</v>
      </c>
      <c r="W17" s="171" t="s">
        <v>2167</v>
      </c>
      <c r="X17" s="171" t="s">
        <v>2167</v>
      </c>
      <c r="Y17" s="171" t="s">
        <v>2167</v>
      </c>
      <c r="Z17" s="171" t="s">
        <v>2167</v>
      </c>
      <c r="AA17" s="172" t="s">
        <v>2167</v>
      </c>
      <c r="AB17" s="172"/>
      <c r="AC17" s="171" t="s">
        <v>2167</v>
      </c>
      <c r="AD17" s="171" t="s">
        <v>2167</v>
      </c>
      <c r="AE17" s="171" t="s">
        <v>2167</v>
      </c>
      <c r="AF17" s="171" t="s">
        <v>2167</v>
      </c>
      <c r="AG17" s="171" t="s">
        <v>2167</v>
      </c>
      <c r="AH17" s="172"/>
    </row>
    <row r="18" spans="1:34" s="129" customFormat="1" ht="13.5" customHeight="1" x14ac:dyDescent="0.2">
      <c r="A18" s="120"/>
      <c r="B18" s="127">
        <v>11485</v>
      </c>
      <c r="C18" s="128" t="s">
        <v>225</v>
      </c>
      <c r="D18" s="171" t="s">
        <v>2167</v>
      </c>
      <c r="E18" s="171" t="s">
        <v>2167</v>
      </c>
      <c r="F18" s="172"/>
      <c r="G18" s="172"/>
      <c r="H18" s="171" t="s">
        <v>2167</v>
      </c>
      <c r="I18" s="171" t="s">
        <v>2167</v>
      </c>
      <c r="J18" s="171" t="s">
        <v>2167</v>
      </c>
      <c r="K18" s="171" t="s">
        <v>2167</v>
      </c>
      <c r="L18" s="171" t="s">
        <v>2167</v>
      </c>
      <c r="M18" s="172" t="s">
        <v>2167</v>
      </c>
      <c r="N18" s="172"/>
      <c r="O18" s="171" t="s">
        <v>2167</v>
      </c>
      <c r="P18" s="171" t="s">
        <v>2167</v>
      </c>
      <c r="Q18" s="171" t="s">
        <v>2167</v>
      </c>
      <c r="R18" s="173" t="s">
        <v>2167</v>
      </c>
      <c r="S18" s="171" t="s">
        <v>2167</v>
      </c>
      <c r="T18" s="172" t="s">
        <v>2167</v>
      </c>
      <c r="U18" s="172"/>
      <c r="V18" s="171" t="s">
        <v>2167</v>
      </c>
      <c r="W18" s="171" t="s">
        <v>2167</v>
      </c>
      <c r="X18" s="171" t="s">
        <v>2167</v>
      </c>
      <c r="Y18" s="171" t="s">
        <v>2167</v>
      </c>
      <c r="Z18" s="171" t="s">
        <v>2167</v>
      </c>
      <c r="AA18" s="172" t="s">
        <v>2167</v>
      </c>
      <c r="AB18" s="172"/>
      <c r="AC18" s="171" t="s">
        <v>2167</v>
      </c>
      <c r="AD18" s="171" t="s">
        <v>2167</v>
      </c>
      <c r="AE18" s="171" t="s">
        <v>2167</v>
      </c>
      <c r="AF18" s="171" t="s">
        <v>2167</v>
      </c>
      <c r="AG18" s="171" t="s">
        <v>2167</v>
      </c>
      <c r="AH18" s="172" t="s">
        <v>2167</v>
      </c>
    </row>
    <row r="19" spans="1:34" s="129" customFormat="1" ht="13.5" customHeight="1" x14ac:dyDescent="0.2">
      <c r="A19" s="120"/>
      <c r="B19" s="127">
        <v>11499</v>
      </c>
      <c r="C19" s="128" t="s">
        <v>89</v>
      </c>
      <c r="D19" s="171" t="s">
        <v>2167</v>
      </c>
      <c r="E19" s="171" t="s">
        <v>2167</v>
      </c>
      <c r="F19" s="172"/>
      <c r="G19" s="172"/>
      <c r="H19" s="171" t="s">
        <v>2167</v>
      </c>
      <c r="I19" s="171" t="s">
        <v>2167</v>
      </c>
      <c r="J19" s="171" t="s">
        <v>2167</v>
      </c>
      <c r="K19" s="171" t="s">
        <v>2167</v>
      </c>
      <c r="L19" s="171" t="s">
        <v>2167</v>
      </c>
      <c r="M19" s="172" t="s">
        <v>2167</v>
      </c>
      <c r="N19" s="172"/>
      <c r="O19" s="171" t="s">
        <v>2167</v>
      </c>
      <c r="P19" s="171" t="s">
        <v>2167</v>
      </c>
      <c r="Q19" s="171" t="s">
        <v>2167</v>
      </c>
      <c r="R19" s="173" t="s">
        <v>2167</v>
      </c>
      <c r="S19" s="171" t="s">
        <v>2167</v>
      </c>
      <c r="T19" s="172" t="s">
        <v>2167</v>
      </c>
      <c r="U19" s="172"/>
      <c r="V19" s="171" t="s">
        <v>2167</v>
      </c>
      <c r="W19" s="171" t="s">
        <v>2167</v>
      </c>
      <c r="X19" s="171" t="s">
        <v>2167</v>
      </c>
      <c r="Y19" s="171" t="s">
        <v>2167</v>
      </c>
      <c r="Z19" s="171"/>
      <c r="AA19" s="172" t="s">
        <v>2167</v>
      </c>
      <c r="AB19" s="172"/>
      <c r="AC19" s="171" t="s">
        <v>2167</v>
      </c>
      <c r="AD19" s="171" t="s">
        <v>2167</v>
      </c>
      <c r="AE19" s="171"/>
      <c r="AF19" s="171" t="s">
        <v>2167</v>
      </c>
      <c r="AG19" s="171" t="s">
        <v>2167</v>
      </c>
      <c r="AH19" s="172" t="s">
        <v>2167</v>
      </c>
    </row>
    <row r="20" spans="1:34" s="129" customFormat="1" ht="13.5" customHeight="1" x14ac:dyDescent="0.2">
      <c r="A20" s="120"/>
      <c r="B20" s="127">
        <v>11421</v>
      </c>
      <c r="C20" s="128" t="s">
        <v>62</v>
      </c>
      <c r="D20" s="171"/>
      <c r="E20" s="171" t="s">
        <v>2167</v>
      </c>
      <c r="F20" s="172"/>
      <c r="G20" s="172"/>
      <c r="H20" s="171"/>
      <c r="I20" s="171" t="s">
        <v>2167</v>
      </c>
      <c r="J20" s="171" t="s">
        <v>2167</v>
      </c>
      <c r="K20" s="171" t="s">
        <v>2167</v>
      </c>
      <c r="L20" s="171" t="s">
        <v>2167</v>
      </c>
      <c r="M20" s="172"/>
      <c r="N20" s="172"/>
      <c r="O20" s="171" t="s">
        <v>2167</v>
      </c>
      <c r="P20" s="171" t="s">
        <v>2167</v>
      </c>
      <c r="Q20" s="171" t="s">
        <v>2167</v>
      </c>
      <c r="R20" s="173" t="s">
        <v>2167</v>
      </c>
      <c r="S20" s="171" t="s">
        <v>2167</v>
      </c>
      <c r="T20" s="172" t="s">
        <v>2167</v>
      </c>
      <c r="U20" s="172"/>
      <c r="V20" s="171"/>
      <c r="W20" s="171"/>
      <c r="X20" s="171"/>
      <c r="Y20" s="171"/>
      <c r="Z20" s="171"/>
      <c r="AA20" s="172"/>
      <c r="AB20" s="172"/>
      <c r="AC20" s="171"/>
      <c r="AD20" s="171"/>
      <c r="AE20" s="171"/>
      <c r="AF20" s="171"/>
      <c r="AG20" s="171"/>
      <c r="AH20" s="172"/>
    </row>
    <row r="21" spans="1:34" s="129" customFormat="1" ht="13.5" customHeight="1" x14ac:dyDescent="0.2">
      <c r="A21" s="120"/>
      <c r="B21" s="127">
        <v>11484</v>
      </c>
      <c r="C21" s="128" t="s">
        <v>63</v>
      </c>
      <c r="D21" s="171" t="s">
        <v>2167</v>
      </c>
      <c r="E21" s="171" t="s">
        <v>2167</v>
      </c>
      <c r="F21" s="172"/>
      <c r="G21" s="172"/>
      <c r="H21" s="171" t="s">
        <v>2167</v>
      </c>
      <c r="I21" s="171" t="s">
        <v>2167</v>
      </c>
      <c r="J21" s="171" t="s">
        <v>2167</v>
      </c>
      <c r="K21" s="171" t="s">
        <v>2167</v>
      </c>
      <c r="L21" s="171" t="s">
        <v>2167</v>
      </c>
      <c r="M21" s="172" t="s">
        <v>2167</v>
      </c>
      <c r="N21" s="172"/>
      <c r="O21" s="171" t="s">
        <v>2167</v>
      </c>
      <c r="P21" s="171" t="s">
        <v>2167</v>
      </c>
      <c r="Q21" s="171" t="s">
        <v>2167</v>
      </c>
      <c r="R21" s="173" t="s">
        <v>2167</v>
      </c>
      <c r="S21" s="171" t="s">
        <v>2167</v>
      </c>
      <c r="T21" s="172" t="s">
        <v>2167</v>
      </c>
      <c r="U21" s="172"/>
      <c r="V21" s="171" t="s">
        <v>2167</v>
      </c>
      <c r="W21" s="171" t="s">
        <v>2167</v>
      </c>
      <c r="X21" s="171"/>
      <c r="Y21" s="171"/>
      <c r="Z21" s="171"/>
      <c r="AA21" s="172"/>
      <c r="AB21" s="172"/>
      <c r="AC21" s="171"/>
      <c r="AD21" s="171"/>
      <c r="AE21" s="171"/>
      <c r="AF21" s="171"/>
      <c r="AG21" s="171"/>
      <c r="AH21" s="172"/>
    </row>
    <row r="22" spans="1:34" s="129" customFormat="1" ht="13.5" customHeight="1" x14ac:dyDescent="0.2">
      <c r="A22" s="120"/>
      <c r="B22" s="127">
        <v>11502</v>
      </c>
      <c r="C22" s="128" t="s">
        <v>91</v>
      </c>
      <c r="D22" s="171" t="s">
        <v>2167</v>
      </c>
      <c r="E22" s="171" t="s">
        <v>2167</v>
      </c>
      <c r="F22" s="172"/>
      <c r="G22" s="172"/>
      <c r="H22" s="171" t="s">
        <v>2167</v>
      </c>
      <c r="I22" s="171" t="s">
        <v>2167</v>
      </c>
      <c r="J22" s="171" t="s">
        <v>2167</v>
      </c>
      <c r="K22" s="171" t="s">
        <v>2167</v>
      </c>
      <c r="L22" s="171" t="s">
        <v>2167</v>
      </c>
      <c r="M22" s="172" t="s">
        <v>2167</v>
      </c>
      <c r="N22" s="172"/>
      <c r="O22" s="171" t="s">
        <v>2167</v>
      </c>
      <c r="P22" s="171" t="s">
        <v>2167</v>
      </c>
      <c r="Q22" s="171" t="s">
        <v>2167</v>
      </c>
      <c r="R22" s="173" t="s">
        <v>2167</v>
      </c>
      <c r="S22" s="171" t="s">
        <v>2167</v>
      </c>
      <c r="T22" s="172" t="s">
        <v>2167</v>
      </c>
      <c r="U22" s="172"/>
      <c r="V22" s="171" t="s">
        <v>2167</v>
      </c>
      <c r="W22" s="171" t="s">
        <v>2167</v>
      </c>
      <c r="X22" s="171" t="s">
        <v>2167</v>
      </c>
      <c r="Y22" s="171" t="s">
        <v>2167</v>
      </c>
      <c r="Z22" s="171" t="s">
        <v>2167</v>
      </c>
      <c r="AA22" s="172" t="s">
        <v>2167</v>
      </c>
      <c r="AB22" s="172"/>
      <c r="AC22" s="171"/>
      <c r="AD22" s="171" t="s">
        <v>2167</v>
      </c>
      <c r="AE22" s="171" t="s">
        <v>2167</v>
      </c>
      <c r="AF22" s="171" t="s">
        <v>2167</v>
      </c>
      <c r="AG22" s="171" t="s">
        <v>2167</v>
      </c>
      <c r="AH22" s="172" t="s">
        <v>2167</v>
      </c>
    </row>
    <row r="23" spans="1:34" s="129" customFormat="1" ht="13.5" customHeight="1" x14ac:dyDescent="0.2">
      <c r="A23" s="120"/>
      <c r="B23" s="127">
        <v>11408</v>
      </c>
      <c r="C23" s="128" t="s">
        <v>64</v>
      </c>
      <c r="D23" s="171" t="s">
        <v>2167</v>
      </c>
      <c r="E23" s="171" t="s">
        <v>2167</v>
      </c>
      <c r="F23" s="172"/>
      <c r="G23" s="172"/>
      <c r="H23" s="171" t="s">
        <v>2167</v>
      </c>
      <c r="I23" s="171" t="s">
        <v>2167</v>
      </c>
      <c r="J23" s="171"/>
      <c r="K23" s="171" t="s">
        <v>2167</v>
      </c>
      <c r="L23" s="171" t="s">
        <v>2167</v>
      </c>
      <c r="M23" s="172" t="s">
        <v>2167</v>
      </c>
      <c r="N23" s="172"/>
      <c r="O23" s="171" t="s">
        <v>2167</v>
      </c>
      <c r="P23" s="171" t="s">
        <v>2167</v>
      </c>
      <c r="Q23" s="171" t="s">
        <v>2167</v>
      </c>
      <c r="R23" s="173" t="s">
        <v>2167</v>
      </c>
      <c r="S23" s="171" t="s">
        <v>2167</v>
      </c>
      <c r="T23" s="172" t="s">
        <v>2167</v>
      </c>
      <c r="U23" s="172"/>
      <c r="V23" s="171"/>
      <c r="W23" s="171" t="s">
        <v>2167</v>
      </c>
      <c r="X23" s="171" t="s">
        <v>2167</v>
      </c>
      <c r="Y23" s="171" t="s">
        <v>2167</v>
      </c>
      <c r="Z23" s="171" t="s">
        <v>2167</v>
      </c>
      <c r="AA23" s="172" t="s">
        <v>2167</v>
      </c>
      <c r="AB23" s="172"/>
      <c r="AC23" s="171" t="s">
        <v>2167</v>
      </c>
      <c r="AD23" s="171" t="s">
        <v>2167</v>
      </c>
      <c r="AE23" s="171"/>
      <c r="AF23" s="171" t="s">
        <v>2167</v>
      </c>
      <c r="AG23" s="171" t="s">
        <v>2167</v>
      </c>
      <c r="AH23" s="172" t="s">
        <v>2167</v>
      </c>
    </row>
    <row r="24" spans="1:34" s="129" customFormat="1" ht="13.5" customHeight="1" x14ac:dyDescent="0.2">
      <c r="A24" s="120"/>
      <c r="B24" s="127">
        <v>11428</v>
      </c>
      <c r="C24" s="128" t="s">
        <v>226</v>
      </c>
      <c r="D24" s="171" t="s">
        <v>2167</v>
      </c>
      <c r="E24" s="171" t="s">
        <v>2167</v>
      </c>
      <c r="F24" s="172"/>
      <c r="G24" s="172"/>
      <c r="H24" s="171" t="s">
        <v>2167</v>
      </c>
      <c r="I24" s="171" t="s">
        <v>2167</v>
      </c>
      <c r="J24" s="171"/>
      <c r="K24" s="171" t="s">
        <v>2167</v>
      </c>
      <c r="L24" s="171" t="s">
        <v>2167</v>
      </c>
      <c r="M24" s="172" t="s">
        <v>2167</v>
      </c>
      <c r="N24" s="172"/>
      <c r="O24" s="171" t="s">
        <v>2167</v>
      </c>
      <c r="P24" s="171"/>
      <c r="Q24" s="171"/>
      <c r="R24" s="173" t="s">
        <v>2167</v>
      </c>
      <c r="S24" s="171" t="s">
        <v>2167</v>
      </c>
      <c r="T24" s="172" t="s">
        <v>2167</v>
      </c>
      <c r="U24" s="172"/>
      <c r="V24" s="171"/>
      <c r="W24" s="171" t="s">
        <v>2167</v>
      </c>
      <c r="X24" s="171" t="s">
        <v>2167</v>
      </c>
      <c r="Y24" s="171" t="s">
        <v>2167</v>
      </c>
      <c r="Z24" s="171" t="s">
        <v>2167</v>
      </c>
      <c r="AA24" s="172" t="s">
        <v>2167</v>
      </c>
      <c r="AB24" s="172"/>
      <c r="AC24" s="171" t="s">
        <v>2167</v>
      </c>
      <c r="AD24" s="171" t="s">
        <v>2167</v>
      </c>
      <c r="AE24" s="171" t="s">
        <v>2167</v>
      </c>
      <c r="AF24" s="171" t="s">
        <v>2167</v>
      </c>
      <c r="AG24" s="171" t="s">
        <v>2167</v>
      </c>
      <c r="AH24" s="172"/>
    </row>
    <row r="25" spans="1:34" s="129" customFormat="1" ht="13.5" customHeight="1" x14ac:dyDescent="0.2">
      <c r="A25" s="120"/>
      <c r="B25" s="127">
        <v>11445</v>
      </c>
      <c r="C25" s="128" t="s">
        <v>67</v>
      </c>
      <c r="D25" s="171"/>
      <c r="E25" s="171"/>
      <c r="F25" s="172"/>
      <c r="G25" s="172"/>
      <c r="H25" s="171"/>
      <c r="I25" s="171"/>
      <c r="J25" s="171"/>
      <c r="K25" s="171"/>
      <c r="L25" s="171"/>
      <c r="M25" s="172"/>
      <c r="N25" s="172"/>
      <c r="O25" s="171"/>
      <c r="P25" s="171"/>
      <c r="Q25" s="171"/>
      <c r="R25" s="173"/>
      <c r="S25" s="171"/>
      <c r="T25" s="172"/>
      <c r="U25" s="172"/>
      <c r="V25" s="171"/>
      <c r="W25" s="171"/>
      <c r="X25" s="171"/>
      <c r="Y25" s="171"/>
      <c r="Z25" s="171" t="s">
        <v>2167</v>
      </c>
      <c r="AA25" s="172" t="s">
        <v>2167</v>
      </c>
      <c r="AB25" s="172"/>
      <c r="AC25" s="171" t="s">
        <v>2167</v>
      </c>
      <c r="AD25" s="171" t="s">
        <v>2167</v>
      </c>
      <c r="AE25" s="171" t="s">
        <v>2167</v>
      </c>
      <c r="AF25" s="171"/>
      <c r="AG25" s="171" t="s">
        <v>2167</v>
      </c>
      <c r="AH25" s="172" t="s">
        <v>2167</v>
      </c>
    </row>
    <row r="26" spans="1:34" s="129" customFormat="1" ht="13.5" customHeight="1" x14ac:dyDescent="0.2">
      <c r="A26" s="120"/>
      <c r="B26" s="127">
        <v>11432</v>
      </c>
      <c r="C26" s="128" t="s">
        <v>227</v>
      </c>
      <c r="D26" s="171"/>
      <c r="E26" s="171"/>
      <c r="F26" s="172"/>
      <c r="G26" s="172"/>
      <c r="H26" s="171"/>
      <c r="I26" s="171"/>
      <c r="J26" s="171"/>
      <c r="K26" s="171"/>
      <c r="L26" s="171"/>
      <c r="M26" s="172"/>
      <c r="N26" s="172"/>
      <c r="O26" s="171"/>
      <c r="P26" s="171"/>
      <c r="Q26" s="171"/>
      <c r="R26" s="173"/>
      <c r="S26" s="171"/>
      <c r="T26" s="172"/>
      <c r="U26" s="172"/>
      <c r="V26" s="171"/>
      <c r="W26" s="171"/>
      <c r="X26" s="171"/>
      <c r="Y26" s="171" t="s">
        <v>2167</v>
      </c>
      <c r="Z26" s="171" t="s">
        <v>2167</v>
      </c>
      <c r="AA26" s="172" t="s">
        <v>2167</v>
      </c>
      <c r="AB26" s="172"/>
      <c r="AC26" s="171" t="s">
        <v>2167</v>
      </c>
      <c r="AD26" s="171" t="s">
        <v>2167</v>
      </c>
      <c r="AE26" s="171" t="s">
        <v>2167</v>
      </c>
      <c r="AF26" s="171" t="s">
        <v>2167</v>
      </c>
      <c r="AG26" s="171" t="s">
        <v>2167</v>
      </c>
      <c r="AH26" s="172" t="s">
        <v>2167</v>
      </c>
    </row>
    <row r="27" spans="1:34" s="129" customFormat="1" ht="13.5" customHeight="1" x14ac:dyDescent="0.2">
      <c r="A27" s="120"/>
      <c r="B27" s="127">
        <v>11422</v>
      </c>
      <c r="C27" s="128" t="s">
        <v>69</v>
      </c>
      <c r="D27" s="171"/>
      <c r="E27" s="171"/>
      <c r="F27" s="172"/>
      <c r="G27" s="172"/>
      <c r="H27" s="171"/>
      <c r="I27" s="171"/>
      <c r="J27" s="171"/>
      <c r="K27" s="171"/>
      <c r="L27" s="171"/>
      <c r="M27" s="172"/>
      <c r="N27" s="172"/>
      <c r="O27" s="171"/>
      <c r="P27" s="171"/>
      <c r="Q27" s="171"/>
      <c r="R27" s="173"/>
      <c r="S27" s="171"/>
      <c r="T27" s="172"/>
      <c r="U27" s="172"/>
      <c r="V27" s="171"/>
      <c r="W27" s="171"/>
      <c r="X27" s="171"/>
      <c r="Y27" s="171"/>
      <c r="Z27" s="171"/>
      <c r="AA27" s="172"/>
      <c r="AB27" s="172"/>
      <c r="AC27" s="171"/>
      <c r="AD27" s="171"/>
      <c r="AE27" s="171"/>
      <c r="AF27" s="171"/>
      <c r="AG27" s="171"/>
      <c r="AH27" s="172"/>
    </row>
    <row r="28" spans="1:34" s="129" customFormat="1" ht="13.5" customHeight="1" x14ac:dyDescent="0.2">
      <c r="A28" s="120"/>
      <c r="B28" s="127">
        <v>11506</v>
      </c>
      <c r="C28" s="128" t="s">
        <v>100</v>
      </c>
      <c r="D28" s="171" t="s">
        <v>2167</v>
      </c>
      <c r="E28" s="171" t="s">
        <v>2167</v>
      </c>
      <c r="F28" s="172"/>
      <c r="G28" s="172"/>
      <c r="H28" s="171" t="s">
        <v>2167</v>
      </c>
      <c r="I28" s="171" t="s">
        <v>2167</v>
      </c>
      <c r="J28" s="171" t="s">
        <v>2167</v>
      </c>
      <c r="K28" s="171" t="s">
        <v>2167</v>
      </c>
      <c r="L28" s="171" t="s">
        <v>2167</v>
      </c>
      <c r="M28" s="172" t="s">
        <v>2167</v>
      </c>
      <c r="N28" s="172"/>
      <c r="O28" s="171" t="s">
        <v>2167</v>
      </c>
      <c r="P28" s="171" t="s">
        <v>2167</v>
      </c>
      <c r="Q28" s="171" t="s">
        <v>2167</v>
      </c>
      <c r="R28" s="173" t="s">
        <v>2167</v>
      </c>
      <c r="S28" s="171" t="s">
        <v>2167</v>
      </c>
      <c r="T28" s="172" t="s">
        <v>2167</v>
      </c>
      <c r="U28" s="172"/>
      <c r="V28" s="171" t="s">
        <v>2167</v>
      </c>
      <c r="W28" s="171" t="s">
        <v>2167</v>
      </c>
      <c r="X28" s="171" t="s">
        <v>2167</v>
      </c>
      <c r="Y28" s="171" t="s">
        <v>2167</v>
      </c>
      <c r="Z28" s="171" t="s">
        <v>2167</v>
      </c>
      <c r="AA28" s="172" t="s">
        <v>2167</v>
      </c>
      <c r="AB28" s="172"/>
      <c r="AC28" s="171"/>
      <c r="AD28" s="171" t="s">
        <v>2167</v>
      </c>
      <c r="AE28" s="171" t="s">
        <v>2167</v>
      </c>
      <c r="AF28" s="171" t="s">
        <v>2167</v>
      </c>
      <c r="AG28" s="171" t="s">
        <v>2167</v>
      </c>
      <c r="AH28" s="172" t="s">
        <v>2167</v>
      </c>
    </row>
    <row r="29" spans="1:34" s="129" customFormat="1" ht="13.5" customHeight="1" x14ac:dyDescent="0.2">
      <c r="A29" s="120"/>
      <c r="B29" s="127">
        <v>11478</v>
      </c>
      <c r="C29" s="128" t="s">
        <v>228</v>
      </c>
      <c r="D29" s="171"/>
      <c r="E29" s="171"/>
      <c r="F29" s="172"/>
      <c r="G29" s="172"/>
      <c r="H29" s="171"/>
      <c r="I29" s="171"/>
      <c r="J29" s="171"/>
      <c r="K29" s="171"/>
      <c r="L29" s="171"/>
      <c r="M29" s="172"/>
      <c r="N29" s="172"/>
      <c r="O29" s="171"/>
      <c r="P29" s="171"/>
      <c r="Q29" s="171" t="s">
        <v>2167</v>
      </c>
      <c r="R29" s="173" t="s">
        <v>2167</v>
      </c>
      <c r="S29" s="171" t="s">
        <v>2167</v>
      </c>
      <c r="T29" s="172" t="s">
        <v>2167</v>
      </c>
      <c r="U29" s="172"/>
      <c r="V29" s="171" t="s">
        <v>2167</v>
      </c>
      <c r="W29" s="171" t="s">
        <v>2167</v>
      </c>
      <c r="X29" s="171" t="s">
        <v>2167</v>
      </c>
      <c r="Y29" s="171" t="s">
        <v>2167</v>
      </c>
      <c r="Z29" s="171" t="s">
        <v>2167</v>
      </c>
      <c r="AA29" s="172" t="s">
        <v>2167</v>
      </c>
      <c r="AB29" s="172"/>
      <c r="AC29" s="171" t="s">
        <v>2167</v>
      </c>
      <c r="AD29" s="171" t="s">
        <v>2167</v>
      </c>
      <c r="AE29" s="171" t="s">
        <v>2167</v>
      </c>
      <c r="AF29" s="171"/>
      <c r="AG29" s="171" t="s">
        <v>2167</v>
      </c>
      <c r="AH29" s="172" t="s">
        <v>2167</v>
      </c>
    </row>
    <row r="30" spans="1:34" s="129" customFormat="1" ht="13.5" customHeight="1" x14ac:dyDescent="0.2">
      <c r="A30" s="120"/>
      <c r="B30" s="127">
        <v>11477</v>
      </c>
      <c r="C30" s="128" t="s">
        <v>71</v>
      </c>
      <c r="D30" s="171" t="s">
        <v>2167</v>
      </c>
      <c r="E30" s="171" t="s">
        <v>2167</v>
      </c>
      <c r="F30" s="172"/>
      <c r="G30" s="172"/>
      <c r="H30" s="171" t="s">
        <v>2167</v>
      </c>
      <c r="I30" s="171" t="s">
        <v>2167</v>
      </c>
      <c r="J30" s="171" t="s">
        <v>2167</v>
      </c>
      <c r="K30" s="171" t="s">
        <v>2167</v>
      </c>
      <c r="L30" s="171" t="s">
        <v>2167</v>
      </c>
      <c r="M30" s="172" t="s">
        <v>2167</v>
      </c>
      <c r="N30" s="172"/>
      <c r="O30" s="171" t="s">
        <v>2167</v>
      </c>
      <c r="P30" s="171" t="s">
        <v>2167</v>
      </c>
      <c r="Q30" s="171" t="s">
        <v>2167</v>
      </c>
      <c r="R30" s="173" t="s">
        <v>2167</v>
      </c>
      <c r="S30" s="171" t="s">
        <v>2167</v>
      </c>
      <c r="T30" s="172" t="s">
        <v>2167</v>
      </c>
      <c r="U30" s="172"/>
      <c r="V30" s="171" t="s">
        <v>2167</v>
      </c>
      <c r="W30" s="171" t="s">
        <v>2167</v>
      </c>
      <c r="X30" s="171" t="s">
        <v>2167</v>
      </c>
      <c r="Y30" s="171" t="s">
        <v>2167</v>
      </c>
      <c r="Z30" s="171" t="s">
        <v>2167</v>
      </c>
      <c r="AA30" s="172" t="s">
        <v>2167</v>
      </c>
      <c r="AB30" s="172"/>
      <c r="AC30" s="171" t="s">
        <v>2167</v>
      </c>
      <c r="AD30" s="171" t="s">
        <v>2167</v>
      </c>
      <c r="AE30" s="171" t="s">
        <v>2167</v>
      </c>
      <c r="AF30" s="171" t="s">
        <v>2167</v>
      </c>
      <c r="AG30" s="171" t="s">
        <v>2167</v>
      </c>
      <c r="AH30" s="172" t="s">
        <v>2167</v>
      </c>
    </row>
    <row r="31" spans="1:34" s="129" customFormat="1" ht="13.5" customHeight="1" x14ac:dyDescent="0.2">
      <c r="A31" s="120"/>
      <c r="B31" s="127">
        <v>11517</v>
      </c>
      <c r="C31" s="128" t="s">
        <v>229</v>
      </c>
      <c r="D31" s="171"/>
      <c r="E31" s="171"/>
      <c r="F31" s="172"/>
      <c r="G31" s="172"/>
      <c r="H31" s="171"/>
      <c r="I31" s="171"/>
      <c r="J31" s="171"/>
      <c r="K31" s="171"/>
      <c r="L31" s="171"/>
      <c r="M31" s="172"/>
      <c r="N31" s="172"/>
      <c r="O31" s="171"/>
      <c r="P31" s="171"/>
      <c r="Q31" s="171"/>
      <c r="R31" s="173"/>
      <c r="S31" s="171"/>
      <c r="T31" s="172"/>
      <c r="U31" s="172"/>
      <c r="V31" s="171"/>
      <c r="W31" s="171"/>
      <c r="X31" s="171"/>
      <c r="Y31" s="171"/>
      <c r="Z31" s="171"/>
      <c r="AA31" s="172"/>
      <c r="AB31" s="172"/>
      <c r="AC31" s="171"/>
      <c r="AD31" s="171"/>
      <c r="AE31" s="171"/>
      <c r="AF31" s="171"/>
      <c r="AG31" s="171"/>
      <c r="AH31" s="172"/>
    </row>
    <row r="32" spans="1:34" s="129" customFormat="1" ht="13.5" customHeight="1" x14ac:dyDescent="0.2">
      <c r="A32" s="120"/>
      <c r="B32" s="127">
        <v>11514</v>
      </c>
      <c r="C32" s="128" t="s">
        <v>107</v>
      </c>
      <c r="D32" s="171"/>
      <c r="E32" s="171"/>
      <c r="F32" s="172"/>
      <c r="G32" s="172"/>
      <c r="H32" s="171" t="s">
        <v>2167</v>
      </c>
      <c r="I32" s="171" t="s">
        <v>2167</v>
      </c>
      <c r="J32" s="171" t="s">
        <v>2167</v>
      </c>
      <c r="K32" s="171"/>
      <c r="L32" s="171" t="s">
        <v>2167</v>
      </c>
      <c r="M32" s="172" t="s">
        <v>2167</v>
      </c>
      <c r="N32" s="172"/>
      <c r="O32" s="171" t="s">
        <v>2167</v>
      </c>
      <c r="P32" s="171" t="s">
        <v>2167</v>
      </c>
      <c r="Q32" s="171" t="s">
        <v>2167</v>
      </c>
      <c r="R32" s="173" t="s">
        <v>2167</v>
      </c>
      <c r="S32" s="171" t="s">
        <v>2167</v>
      </c>
      <c r="T32" s="172" t="s">
        <v>2167</v>
      </c>
      <c r="U32" s="172"/>
      <c r="V32" s="171" t="s">
        <v>2167</v>
      </c>
      <c r="W32" s="171" t="s">
        <v>2167</v>
      </c>
      <c r="X32" s="171" t="s">
        <v>2167</v>
      </c>
      <c r="Y32" s="171"/>
      <c r="Z32" s="171"/>
      <c r="AA32" s="172"/>
      <c r="AB32" s="172"/>
      <c r="AC32" s="171"/>
      <c r="AD32" s="171"/>
      <c r="AE32" s="171"/>
      <c r="AF32" s="171"/>
      <c r="AG32" s="171"/>
      <c r="AH32" s="172"/>
    </row>
    <row r="33" spans="1:34" s="129" customFormat="1" ht="13.5" customHeight="1" x14ac:dyDescent="0.2">
      <c r="A33" s="120"/>
      <c r="B33" s="127">
        <v>11500</v>
      </c>
      <c r="C33" s="128" t="s">
        <v>90</v>
      </c>
      <c r="D33" s="171" t="s">
        <v>2167</v>
      </c>
      <c r="E33" s="171" t="s">
        <v>2167</v>
      </c>
      <c r="F33" s="172"/>
      <c r="G33" s="172"/>
      <c r="H33" s="171"/>
      <c r="I33" s="171" t="s">
        <v>2167</v>
      </c>
      <c r="J33" s="171" t="s">
        <v>2167</v>
      </c>
      <c r="K33" s="171" t="s">
        <v>2167</v>
      </c>
      <c r="L33" s="171" t="s">
        <v>2167</v>
      </c>
      <c r="M33" s="172" t="s">
        <v>2167</v>
      </c>
      <c r="N33" s="172"/>
      <c r="O33" s="171" t="s">
        <v>2167</v>
      </c>
      <c r="P33" s="171" t="s">
        <v>2167</v>
      </c>
      <c r="Q33" s="171" t="s">
        <v>2167</v>
      </c>
      <c r="R33" s="173" t="s">
        <v>2167</v>
      </c>
      <c r="S33" s="171" t="s">
        <v>2167</v>
      </c>
      <c r="T33" s="172" t="s">
        <v>2167</v>
      </c>
      <c r="U33" s="172"/>
      <c r="V33" s="171" t="s">
        <v>2167</v>
      </c>
      <c r="W33" s="171" t="s">
        <v>2167</v>
      </c>
      <c r="X33" s="171" t="s">
        <v>2167</v>
      </c>
      <c r="Y33" s="171" t="s">
        <v>2167</v>
      </c>
      <c r="Z33" s="171" t="s">
        <v>2167</v>
      </c>
      <c r="AA33" s="172" t="s">
        <v>2167</v>
      </c>
      <c r="AB33" s="172"/>
      <c r="AC33" s="171" t="s">
        <v>2167</v>
      </c>
      <c r="AD33" s="171" t="s">
        <v>2167</v>
      </c>
      <c r="AE33" s="171" t="s">
        <v>2167</v>
      </c>
      <c r="AF33" s="171" t="s">
        <v>2167</v>
      </c>
      <c r="AG33" s="171" t="s">
        <v>2167</v>
      </c>
      <c r="AH33" s="172" t="s">
        <v>2167</v>
      </c>
    </row>
    <row r="34" spans="1:34" s="129" customFormat="1" ht="13.5" customHeight="1" x14ac:dyDescent="0.2">
      <c r="A34" s="120"/>
      <c r="B34" s="127">
        <v>11501</v>
      </c>
      <c r="C34" s="128" t="s">
        <v>85</v>
      </c>
      <c r="D34" s="171" t="s">
        <v>2167</v>
      </c>
      <c r="E34" s="171" t="s">
        <v>2167</v>
      </c>
      <c r="F34" s="172"/>
      <c r="G34" s="172"/>
      <c r="H34" s="171" t="s">
        <v>2167</v>
      </c>
      <c r="I34" s="171" t="s">
        <v>2167</v>
      </c>
      <c r="J34" s="171" t="s">
        <v>2167</v>
      </c>
      <c r="K34" s="171" t="s">
        <v>2167</v>
      </c>
      <c r="L34" s="171" t="s">
        <v>2167</v>
      </c>
      <c r="M34" s="172"/>
      <c r="N34" s="172"/>
      <c r="O34" s="171" t="s">
        <v>2167</v>
      </c>
      <c r="P34" s="171" t="s">
        <v>2167</v>
      </c>
      <c r="Q34" s="171" t="s">
        <v>2167</v>
      </c>
      <c r="R34" s="173" t="s">
        <v>2167</v>
      </c>
      <c r="S34" s="171" t="s">
        <v>2167</v>
      </c>
      <c r="T34" s="172" t="s">
        <v>2167</v>
      </c>
      <c r="U34" s="172"/>
      <c r="V34" s="171" t="s">
        <v>2167</v>
      </c>
      <c r="W34" s="171" t="s">
        <v>2167</v>
      </c>
      <c r="X34" s="171" t="s">
        <v>2167</v>
      </c>
      <c r="Y34" s="171" t="s">
        <v>2167</v>
      </c>
      <c r="Z34" s="171" t="s">
        <v>2167</v>
      </c>
      <c r="AA34" s="172" t="s">
        <v>2167</v>
      </c>
      <c r="AB34" s="172"/>
      <c r="AC34" s="171" t="s">
        <v>2167</v>
      </c>
      <c r="AD34" s="171" t="s">
        <v>2167</v>
      </c>
      <c r="AE34" s="171" t="s">
        <v>2167</v>
      </c>
      <c r="AF34" s="171" t="s">
        <v>2167</v>
      </c>
      <c r="AG34" s="171" t="s">
        <v>2167</v>
      </c>
      <c r="AH34" s="172" t="s">
        <v>2167</v>
      </c>
    </row>
    <row r="35" spans="1:34" s="129" customFormat="1" ht="13.5" customHeight="1" x14ac:dyDescent="0.2">
      <c r="A35" s="120"/>
      <c r="B35" s="127">
        <v>11456</v>
      </c>
      <c r="C35" s="128" t="s">
        <v>72</v>
      </c>
      <c r="D35" s="171"/>
      <c r="E35" s="171"/>
      <c r="F35" s="172"/>
      <c r="G35" s="172"/>
      <c r="H35" s="171"/>
      <c r="I35" s="171"/>
      <c r="J35" s="171"/>
      <c r="K35" s="171"/>
      <c r="L35" s="171"/>
      <c r="M35" s="172"/>
      <c r="N35" s="172"/>
      <c r="O35" s="171"/>
      <c r="P35" s="171"/>
      <c r="Q35" s="171"/>
      <c r="R35" s="173"/>
      <c r="S35" s="171"/>
      <c r="T35" s="172"/>
      <c r="U35" s="172"/>
      <c r="V35" s="171"/>
      <c r="W35" s="171"/>
      <c r="X35" s="171"/>
      <c r="Y35" s="171"/>
      <c r="Z35" s="171" t="s">
        <v>2167</v>
      </c>
      <c r="AA35" s="172" t="s">
        <v>2167</v>
      </c>
      <c r="AB35" s="172"/>
      <c r="AC35" s="171" t="s">
        <v>2167</v>
      </c>
      <c r="AD35" s="171" t="s">
        <v>2167</v>
      </c>
      <c r="AE35" s="171" t="s">
        <v>2167</v>
      </c>
      <c r="AF35" s="171" t="s">
        <v>2167</v>
      </c>
      <c r="AG35" s="171" t="s">
        <v>2167</v>
      </c>
      <c r="AH35" s="172" t="s">
        <v>2167</v>
      </c>
    </row>
    <row r="36" spans="1:34" s="129" customFormat="1" ht="13.5" customHeight="1" x14ac:dyDescent="0.2">
      <c r="A36" s="120"/>
      <c r="B36" s="127">
        <v>11495</v>
      </c>
      <c r="C36" s="128" t="s">
        <v>92</v>
      </c>
      <c r="D36" s="171" t="s">
        <v>2167</v>
      </c>
      <c r="E36" s="171" t="s">
        <v>2167</v>
      </c>
      <c r="F36" s="172"/>
      <c r="G36" s="172"/>
      <c r="H36" s="171" t="s">
        <v>2167</v>
      </c>
      <c r="I36" s="171" t="s">
        <v>2167</v>
      </c>
      <c r="J36" s="171" t="s">
        <v>2167</v>
      </c>
      <c r="K36" s="171" t="s">
        <v>2167</v>
      </c>
      <c r="L36" s="171"/>
      <c r="M36" s="172" t="s">
        <v>2167</v>
      </c>
      <c r="N36" s="172"/>
      <c r="O36" s="171" t="s">
        <v>2167</v>
      </c>
      <c r="P36" s="171" t="s">
        <v>2167</v>
      </c>
      <c r="Q36" s="171" t="s">
        <v>2167</v>
      </c>
      <c r="R36" s="173" t="s">
        <v>2167</v>
      </c>
      <c r="S36" s="171" t="s">
        <v>2167</v>
      </c>
      <c r="T36" s="172" t="s">
        <v>2167</v>
      </c>
      <c r="U36" s="172"/>
      <c r="V36" s="171" t="s">
        <v>2167</v>
      </c>
      <c r="W36" s="171" t="s">
        <v>2167</v>
      </c>
      <c r="X36" s="171" t="s">
        <v>2167</v>
      </c>
      <c r="Y36" s="171" t="s">
        <v>2167</v>
      </c>
      <c r="Z36" s="171" t="s">
        <v>2167</v>
      </c>
      <c r="AA36" s="172" t="s">
        <v>2167</v>
      </c>
      <c r="AB36" s="172"/>
      <c r="AC36" s="171" t="s">
        <v>2167</v>
      </c>
      <c r="AD36" s="171" t="s">
        <v>2167</v>
      </c>
      <c r="AE36" s="171" t="s">
        <v>2167</v>
      </c>
      <c r="AF36" s="171" t="s">
        <v>2167</v>
      </c>
      <c r="AG36" s="171" t="s">
        <v>2167</v>
      </c>
      <c r="AH36" s="172"/>
    </row>
    <row r="37" spans="1:34" s="129" customFormat="1" ht="13.5" customHeight="1" x14ac:dyDescent="0.2">
      <c r="A37" s="120"/>
      <c r="B37" s="127">
        <v>11496</v>
      </c>
      <c r="C37" s="128" t="s">
        <v>86</v>
      </c>
      <c r="D37" s="171" t="s">
        <v>2167</v>
      </c>
      <c r="E37" s="171" t="s">
        <v>2167</v>
      </c>
      <c r="F37" s="172"/>
      <c r="G37" s="172"/>
      <c r="H37" s="171" t="s">
        <v>2167</v>
      </c>
      <c r="I37" s="171" t="s">
        <v>2167</v>
      </c>
      <c r="J37" s="171" t="s">
        <v>2167</v>
      </c>
      <c r="K37" s="171" t="s">
        <v>2167</v>
      </c>
      <c r="L37" s="171"/>
      <c r="M37" s="172"/>
      <c r="N37" s="172"/>
      <c r="O37" s="171" t="s">
        <v>2167</v>
      </c>
      <c r="P37" s="171" t="s">
        <v>2167</v>
      </c>
      <c r="Q37" s="171" t="s">
        <v>2167</v>
      </c>
      <c r="R37" s="173" t="s">
        <v>2167</v>
      </c>
      <c r="S37" s="171" t="s">
        <v>2167</v>
      </c>
      <c r="T37" s="172" t="s">
        <v>2167</v>
      </c>
      <c r="U37" s="172"/>
      <c r="V37" s="171" t="s">
        <v>2167</v>
      </c>
      <c r="W37" s="171" t="s">
        <v>2167</v>
      </c>
      <c r="X37" s="171" t="s">
        <v>2167</v>
      </c>
      <c r="Y37" s="171" t="s">
        <v>2167</v>
      </c>
      <c r="Z37" s="171" t="s">
        <v>2167</v>
      </c>
      <c r="AA37" s="172" t="s">
        <v>2167</v>
      </c>
      <c r="AB37" s="172"/>
      <c r="AC37" s="171" t="s">
        <v>2167</v>
      </c>
      <c r="AD37" s="171" t="s">
        <v>2167</v>
      </c>
      <c r="AE37" s="171" t="s">
        <v>2167</v>
      </c>
      <c r="AF37" s="171" t="s">
        <v>2167</v>
      </c>
      <c r="AG37" s="171" t="s">
        <v>2167</v>
      </c>
      <c r="AH37" s="172" t="s">
        <v>2167</v>
      </c>
    </row>
    <row r="38" spans="1:34" s="129" customFormat="1" ht="13.5" customHeight="1" x14ac:dyDescent="0.2">
      <c r="A38" s="120"/>
      <c r="B38" s="127">
        <v>11493</v>
      </c>
      <c r="C38" s="128" t="s">
        <v>83</v>
      </c>
      <c r="D38" s="171" t="s">
        <v>2167</v>
      </c>
      <c r="E38" s="171" t="s">
        <v>2167</v>
      </c>
      <c r="F38" s="172"/>
      <c r="G38" s="172"/>
      <c r="H38" s="171" t="s">
        <v>2167</v>
      </c>
      <c r="I38" s="171" t="s">
        <v>2167</v>
      </c>
      <c r="J38" s="171" t="s">
        <v>2167</v>
      </c>
      <c r="K38" s="171"/>
      <c r="L38" s="171"/>
      <c r="M38" s="172"/>
      <c r="N38" s="172"/>
      <c r="O38" s="171"/>
      <c r="P38" s="171"/>
      <c r="Q38" s="171"/>
      <c r="R38" s="173"/>
      <c r="S38" s="171"/>
      <c r="T38" s="172"/>
      <c r="U38" s="172"/>
      <c r="V38" s="171" t="s">
        <v>2167</v>
      </c>
      <c r="W38" s="171" t="s">
        <v>2167</v>
      </c>
      <c r="X38" s="171" t="s">
        <v>2167</v>
      </c>
      <c r="Y38" s="171" t="s">
        <v>2167</v>
      </c>
      <c r="Z38" s="171" t="s">
        <v>2167</v>
      </c>
      <c r="AA38" s="172" t="s">
        <v>2167</v>
      </c>
      <c r="AB38" s="172"/>
      <c r="AC38" s="171" t="s">
        <v>2167</v>
      </c>
      <c r="AD38" s="171" t="s">
        <v>2167</v>
      </c>
      <c r="AE38" s="171" t="s">
        <v>2167</v>
      </c>
      <c r="AF38" s="171" t="s">
        <v>2167</v>
      </c>
      <c r="AG38" s="171" t="s">
        <v>2167</v>
      </c>
      <c r="AH38" s="172" t="s">
        <v>2167</v>
      </c>
    </row>
    <row r="39" spans="1:34" s="129" customFormat="1" ht="13.5" customHeight="1" x14ac:dyDescent="0.2">
      <c r="A39" s="120"/>
      <c r="B39" s="127">
        <v>11406</v>
      </c>
      <c r="C39" s="128" t="s">
        <v>230</v>
      </c>
      <c r="D39" s="171" t="s">
        <v>2167</v>
      </c>
      <c r="E39" s="171" t="s">
        <v>2167</v>
      </c>
      <c r="F39" s="172"/>
      <c r="G39" s="172"/>
      <c r="H39" s="171" t="s">
        <v>2167</v>
      </c>
      <c r="I39" s="171" t="s">
        <v>2167</v>
      </c>
      <c r="J39" s="171" t="s">
        <v>2167</v>
      </c>
      <c r="K39" s="171" t="s">
        <v>2167</v>
      </c>
      <c r="L39" s="171" t="s">
        <v>2167</v>
      </c>
      <c r="M39" s="172" t="s">
        <v>2167</v>
      </c>
      <c r="N39" s="172"/>
      <c r="O39" s="171" t="s">
        <v>2167</v>
      </c>
      <c r="P39" s="171" t="s">
        <v>2167</v>
      </c>
      <c r="Q39" s="171" t="s">
        <v>2167</v>
      </c>
      <c r="R39" s="173" t="s">
        <v>2167</v>
      </c>
      <c r="S39" s="171" t="s">
        <v>2167</v>
      </c>
      <c r="T39" s="172" t="s">
        <v>2167</v>
      </c>
      <c r="U39" s="172"/>
      <c r="V39" s="171" t="s">
        <v>2167</v>
      </c>
      <c r="W39" s="171"/>
      <c r="X39" s="171"/>
      <c r="Y39" s="171"/>
      <c r="Z39" s="171"/>
      <c r="AA39" s="172"/>
      <c r="AB39" s="172"/>
      <c r="AC39" s="171"/>
      <c r="AD39" s="171" t="s">
        <v>2167</v>
      </c>
      <c r="AE39" s="171" t="s">
        <v>2167</v>
      </c>
      <c r="AF39" s="171" t="s">
        <v>2167</v>
      </c>
      <c r="AG39" s="171" t="s">
        <v>2167</v>
      </c>
      <c r="AH39" s="172" t="s">
        <v>2167</v>
      </c>
    </row>
    <row r="40" spans="1:34" s="129" customFormat="1" ht="13.5" customHeight="1" x14ac:dyDescent="0.2">
      <c r="A40" s="120"/>
      <c r="B40" s="127">
        <v>11497</v>
      </c>
      <c r="C40" s="128" t="s">
        <v>87</v>
      </c>
      <c r="D40" s="171" t="s">
        <v>2167</v>
      </c>
      <c r="E40" s="171" t="s">
        <v>2167</v>
      </c>
      <c r="F40" s="172"/>
      <c r="G40" s="172"/>
      <c r="H40" s="171"/>
      <c r="I40" s="171" t="s">
        <v>2167</v>
      </c>
      <c r="J40" s="171"/>
      <c r="K40" s="171" t="s">
        <v>2167</v>
      </c>
      <c r="L40" s="171" t="s">
        <v>2167</v>
      </c>
      <c r="M40" s="172" t="s">
        <v>2167</v>
      </c>
      <c r="N40" s="172"/>
      <c r="O40" s="171" t="s">
        <v>2167</v>
      </c>
      <c r="P40" s="171" t="s">
        <v>2167</v>
      </c>
      <c r="Q40" s="171" t="s">
        <v>2167</v>
      </c>
      <c r="R40" s="173" t="s">
        <v>2167</v>
      </c>
      <c r="S40" s="171" t="s">
        <v>2167</v>
      </c>
      <c r="T40" s="172" t="s">
        <v>2167</v>
      </c>
      <c r="U40" s="172"/>
      <c r="V40" s="171" t="s">
        <v>2167</v>
      </c>
      <c r="W40" s="171"/>
      <c r="X40" s="171" t="s">
        <v>2167</v>
      </c>
      <c r="Y40" s="171"/>
      <c r="Z40" s="171" t="s">
        <v>2167</v>
      </c>
      <c r="AA40" s="172" t="s">
        <v>2167</v>
      </c>
      <c r="AB40" s="172"/>
      <c r="AC40" s="171"/>
      <c r="AD40" s="171" t="s">
        <v>2167</v>
      </c>
      <c r="AE40" s="171" t="s">
        <v>2167</v>
      </c>
      <c r="AF40" s="171" t="s">
        <v>2167</v>
      </c>
      <c r="AG40" s="171" t="s">
        <v>2167</v>
      </c>
      <c r="AH40" s="172" t="s">
        <v>2167</v>
      </c>
    </row>
    <row r="41" spans="1:34" s="129" customFormat="1" ht="13.5" customHeight="1" x14ac:dyDescent="0.2">
      <c r="A41" s="120"/>
      <c r="B41" s="127">
        <v>11531</v>
      </c>
      <c r="C41" s="128" t="s">
        <v>129</v>
      </c>
      <c r="D41" s="171"/>
      <c r="E41" s="171"/>
      <c r="F41" s="172"/>
      <c r="G41" s="172"/>
      <c r="H41" s="171"/>
      <c r="I41" s="171"/>
      <c r="J41" s="171"/>
      <c r="K41" s="171"/>
      <c r="L41" s="171"/>
      <c r="M41" s="172"/>
      <c r="N41" s="172"/>
      <c r="O41" s="171"/>
      <c r="P41" s="171"/>
      <c r="Q41" s="171"/>
      <c r="R41" s="173"/>
      <c r="S41" s="171"/>
      <c r="T41" s="172"/>
      <c r="U41" s="172"/>
      <c r="V41" s="171"/>
      <c r="W41" s="171"/>
      <c r="X41" s="171"/>
      <c r="Y41" s="171"/>
      <c r="Z41" s="171"/>
      <c r="AA41" s="172"/>
      <c r="AB41" s="172"/>
      <c r="AC41" s="171"/>
      <c r="AD41" s="171"/>
      <c r="AE41" s="171"/>
      <c r="AF41" s="171"/>
      <c r="AG41" s="171"/>
      <c r="AH41" s="172"/>
    </row>
    <row r="42" spans="1:34" s="129" customFormat="1" ht="13.5" customHeight="1" x14ac:dyDescent="0.2">
      <c r="A42" s="120"/>
      <c r="B42" s="127">
        <v>11469</v>
      </c>
      <c r="C42" s="128" t="s">
        <v>231</v>
      </c>
      <c r="D42" s="171" t="s">
        <v>2167</v>
      </c>
      <c r="E42" s="171" t="s">
        <v>2167</v>
      </c>
      <c r="F42" s="172" t="s">
        <v>2167</v>
      </c>
      <c r="G42" s="172" t="s">
        <v>2167</v>
      </c>
      <c r="H42" s="171" t="s">
        <v>2167</v>
      </c>
      <c r="I42" s="171" t="s">
        <v>2167</v>
      </c>
      <c r="J42" s="171" t="s">
        <v>2167</v>
      </c>
      <c r="K42" s="171" t="s">
        <v>2167</v>
      </c>
      <c r="L42" s="171" t="s">
        <v>2167</v>
      </c>
      <c r="M42" s="172" t="s">
        <v>2167</v>
      </c>
      <c r="N42" s="172" t="s">
        <v>2167</v>
      </c>
      <c r="O42" s="171" t="s">
        <v>2167</v>
      </c>
      <c r="P42" s="171" t="s">
        <v>2167</v>
      </c>
      <c r="Q42" s="171" t="s">
        <v>2167</v>
      </c>
      <c r="R42" s="173"/>
      <c r="S42" s="171" t="s">
        <v>2167</v>
      </c>
      <c r="T42" s="172" t="s">
        <v>2167</v>
      </c>
      <c r="U42" s="172"/>
      <c r="V42" s="171" t="s">
        <v>2167</v>
      </c>
      <c r="W42" s="171" t="s">
        <v>2167</v>
      </c>
      <c r="X42" s="171" t="s">
        <v>2167</v>
      </c>
      <c r="Y42" s="171" t="s">
        <v>2167</v>
      </c>
      <c r="Z42" s="171" t="s">
        <v>2167</v>
      </c>
      <c r="AA42" s="172" t="s">
        <v>2167</v>
      </c>
      <c r="AB42" s="172" t="s">
        <v>2167</v>
      </c>
      <c r="AC42" s="171" t="s">
        <v>2167</v>
      </c>
      <c r="AD42" s="171"/>
      <c r="AE42" s="171" t="s">
        <v>2167</v>
      </c>
      <c r="AF42" s="171" t="s">
        <v>2167</v>
      </c>
      <c r="AG42" s="171" t="s">
        <v>2167</v>
      </c>
      <c r="AH42" s="172" t="s">
        <v>2167</v>
      </c>
    </row>
    <row r="43" spans="1:34" s="129" customFormat="1" ht="13.5" customHeight="1" x14ac:dyDescent="0.2">
      <c r="A43" s="120"/>
      <c r="B43" s="127">
        <v>11444</v>
      </c>
      <c r="C43" s="128" t="s">
        <v>75</v>
      </c>
      <c r="D43" s="171"/>
      <c r="E43" s="171" t="s">
        <v>2167</v>
      </c>
      <c r="F43" s="172"/>
      <c r="G43" s="172"/>
      <c r="H43" s="171" t="s">
        <v>2167</v>
      </c>
      <c r="I43" s="171" t="s">
        <v>2167</v>
      </c>
      <c r="J43" s="171" t="s">
        <v>2167</v>
      </c>
      <c r="K43" s="171" t="s">
        <v>2167</v>
      </c>
      <c r="L43" s="171" t="s">
        <v>2167</v>
      </c>
      <c r="M43" s="172" t="s">
        <v>2167</v>
      </c>
      <c r="N43" s="172"/>
      <c r="O43" s="171" t="s">
        <v>2167</v>
      </c>
      <c r="P43" s="171" t="s">
        <v>2167</v>
      </c>
      <c r="Q43" s="171" t="s">
        <v>2167</v>
      </c>
      <c r="R43" s="173" t="s">
        <v>2167</v>
      </c>
      <c r="S43" s="171" t="s">
        <v>2167</v>
      </c>
      <c r="T43" s="172" t="s">
        <v>2167</v>
      </c>
      <c r="U43" s="172"/>
      <c r="V43" s="171"/>
      <c r="W43" s="171" t="s">
        <v>2167</v>
      </c>
      <c r="X43" s="171" t="s">
        <v>2167</v>
      </c>
      <c r="Y43" s="171" t="s">
        <v>2167</v>
      </c>
      <c r="Z43" s="171" t="s">
        <v>2167</v>
      </c>
      <c r="AA43" s="172" t="s">
        <v>2167</v>
      </c>
      <c r="AB43" s="172"/>
      <c r="AC43" s="171" t="s">
        <v>2167</v>
      </c>
      <c r="AD43" s="171" t="s">
        <v>2167</v>
      </c>
      <c r="AE43" s="171"/>
      <c r="AF43" s="171" t="s">
        <v>2167</v>
      </c>
      <c r="AG43" s="171" t="s">
        <v>2167</v>
      </c>
      <c r="AH43" s="172" t="s">
        <v>2167</v>
      </c>
    </row>
    <row r="44" spans="1:34" s="129" customFormat="1" ht="13.5" customHeight="1" x14ac:dyDescent="0.2">
      <c r="A44" s="120"/>
      <c r="B44" s="127">
        <v>11434</v>
      </c>
      <c r="C44" s="128" t="s">
        <v>76</v>
      </c>
      <c r="D44" s="171"/>
      <c r="E44" s="171"/>
      <c r="F44" s="172"/>
      <c r="G44" s="172"/>
      <c r="H44" s="171"/>
      <c r="I44" s="171"/>
      <c r="J44" s="171"/>
      <c r="K44" s="171"/>
      <c r="L44" s="171"/>
      <c r="M44" s="172"/>
      <c r="N44" s="172"/>
      <c r="O44" s="171"/>
      <c r="P44" s="171"/>
      <c r="Q44" s="171"/>
      <c r="R44" s="173"/>
      <c r="S44" s="171"/>
      <c r="T44" s="172"/>
      <c r="U44" s="172"/>
      <c r="V44" s="171"/>
      <c r="W44" s="171"/>
      <c r="X44" s="171" t="s">
        <v>2167</v>
      </c>
      <c r="Y44" s="171" t="s">
        <v>2167</v>
      </c>
      <c r="Z44" s="171" t="s">
        <v>2167</v>
      </c>
      <c r="AA44" s="172" t="s">
        <v>2167</v>
      </c>
      <c r="AB44" s="172"/>
      <c r="AC44" s="171" t="s">
        <v>2167</v>
      </c>
      <c r="AD44" s="171" t="s">
        <v>2167</v>
      </c>
      <c r="AE44" s="171"/>
      <c r="AF44" s="171" t="s">
        <v>2167</v>
      </c>
      <c r="AG44" s="171" t="s">
        <v>2167</v>
      </c>
      <c r="AH44" s="172" t="s">
        <v>2167</v>
      </c>
    </row>
    <row r="45" spans="1:34" s="129" customFormat="1" ht="13.5" customHeight="1" x14ac:dyDescent="0.2">
      <c r="A45" s="120"/>
      <c r="B45" s="127">
        <v>11498</v>
      </c>
      <c r="C45" s="128" t="s">
        <v>232</v>
      </c>
      <c r="D45" s="171" t="s">
        <v>2167</v>
      </c>
      <c r="E45" s="171" t="s">
        <v>2167</v>
      </c>
      <c r="F45" s="172"/>
      <c r="G45" s="172"/>
      <c r="H45" s="171" t="s">
        <v>2167</v>
      </c>
      <c r="I45" s="171" t="s">
        <v>2167</v>
      </c>
      <c r="J45" s="171" t="s">
        <v>2167</v>
      </c>
      <c r="K45" s="171" t="s">
        <v>2167</v>
      </c>
      <c r="L45" s="171" t="s">
        <v>2167</v>
      </c>
      <c r="M45" s="172" t="s">
        <v>2167</v>
      </c>
      <c r="N45" s="172"/>
      <c r="O45" s="171" t="s">
        <v>2167</v>
      </c>
      <c r="P45" s="171" t="s">
        <v>2167</v>
      </c>
      <c r="Q45" s="171" t="s">
        <v>2167</v>
      </c>
      <c r="R45" s="173" t="s">
        <v>2167</v>
      </c>
      <c r="S45" s="171" t="s">
        <v>2167</v>
      </c>
      <c r="T45" s="172" t="s">
        <v>2167</v>
      </c>
      <c r="U45" s="172"/>
      <c r="V45" s="171" t="s">
        <v>2167</v>
      </c>
      <c r="W45" s="171" t="s">
        <v>2167</v>
      </c>
      <c r="X45" s="171" t="s">
        <v>2167</v>
      </c>
      <c r="Y45" s="171" t="s">
        <v>2167</v>
      </c>
      <c r="Z45" s="171"/>
      <c r="AA45" s="172"/>
      <c r="AB45" s="172"/>
      <c r="AC45" s="171" t="s">
        <v>2167</v>
      </c>
      <c r="AD45" s="171" t="s">
        <v>2167</v>
      </c>
      <c r="AE45" s="171" t="s">
        <v>2167</v>
      </c>
      <c r="AF45" s="171" t="s">
        <v>2167</v>
      </c>
      <c r="AG45" s="171" t="s">
        <v>2167</v>
      </c>
      <c r="AH45" s="172" t="s">
        <v>2167</v>
      </c>
    </row>
    <row r="46" spans="1:34" s="129" customFormat="1" ht="13.5" customHeight="1" x14ac:dyDescent="0.2">
      <c r="A46" s="120"/>
      <c r="B46" s="127">
        <v>11455</v>
      </c>
      <c r="C46" s="128" t="s">
        <v>233</v>
      </c>
      <c r="D46" s="171"/>
      <c r="E46" s="171"/>
      <c r="F46" s="172"/>
      <c r="G46" s="172"/>
      <c r="H46" s="171"/>
      <c r="I46" s="171"/>
      <c r="J46" s="171"/>
      <c r="K46" s="171"/>
      <c r="L46" s="171"/>
      <c r="M46" s="172"/>
      <c r="N46" s="172"/>
      <c r="O46" s="171"/>
      <c r="P46" s="171"/>
      <c r="Q46" s="171"/>
      <c r="R46" s="173"/>
      <c r="S46" s="171"/>
      <c r="T46" s="172"/>
      <c r="U46" s="172"/>
      <c r="V46" s="171"/>
      <c r="W46" s="171"/>
      <c r="X46" s="171" t="s">
        <v>2167</v>
      </c>
      <c r="Y46" s="171" t="s">
        <v>2167</v>
      </c>
      <c r="Z46" s="171" t="s">
        <v>2167</v>
      </c>
      <c r="AA46" s="172" t="s">
        <v>2167</v>
      </c>
      <c r="AB46" s="172"/>
      <c r="AC46" s="171" t="s">
        <v>2167</v>
      </c>
      <c r="AD46" s="171" t="s">
        <v>2167</v>
      </c>
      <c r="AE46" s="171" t="s">
        <v>2167</v>
      </c>
      <c r="AF46" s="171" t="s">
        <v>2167</v>
      </c>
      <c r="AG46" s="171" t="s">
        <v>2167</v>
      </c>
      <c r="AH46" s="172" t="s">
        <v>2167</v>
      </c>
    </row>
    <row r="47" spans="1:34" s="129" customFormat="1" ht="13.5" customHeight="1" x14ac:dyDescent="0.2">
      <c r="A47" s="120"/>
      <c r="B47" s="127">
        <v>11463</v>
      </c>
      <c r="C47" s="128" t="s">
        <v>234</v>
      </c>
      <c r="D47" s="171"/>
      <c r="E47" s="171"/>
      <c r="F47" s="172"/>
      <c r="G47" s="172"/>
      <c r="H47" s="171"/>
      <c r="I47" s="171"/>
      <c r="J47" s="171"/>
      <c r="K47" s="171"/>
      <c r="L47" s="171"/>
      <c r="M47" s="172"/>
      <c r="N47" s="172"/>
      <c r="O47" s="171"/>
      <c r="P47" s="171"/>
      <c r="Q47" s="171"/>
      <c r="R47" s="173"/>
      <c r="S47" s="171"/>
      <c r="T47" s="172"/>
      <c r="U47" s="172"/>
      <c r="V47" s="171"/>
      <c r="W47" s="171"/>
      <c r="X47" s="171"/>
      <c r="Y47" s="171"/>
      <c r="Z47" s="171"/>
      <c r="AA47" s="172"/>
      <c r="AB47" s="172"/>
      <c r="AC47" s="171"/>
      <c r="AD47" s="171"/>
      <c r="AE47" s="171"/>
      <c r="AF47" s="171" t="s">
        <v>2167</v>
      </c>
      <c r="AG47" s="171" t="s">
        <v>2167</v>
      </c>
      <c r="AH47" s="172"/>
    </row>
    <row r="48" spans="1:34" s="129" customFormat="1" ht="13.5" customHeight="1" x14ac:dyDescent="0.2">
      <c r="A48" s="120"/>
      <c r="B48" s="127">
        <v>11528</v>
      </c>
      <c r="C48" s="128" t="s">
        <v>126</v>
      </c>
      <c r="D48" s="171" t="s">
        <v>2167</v>
      </c>
      <c r="E48" s="171" t="s">
        <v>2167</v>
      </c>
      <c r="F48" s="172"/>
      <c r="G48" s="172"/>
      <c r="H48" s="171" t="s">
        <v>2167</v>
      </c>
      <c r="I48" s="171" t="s">
        <v>2167</v>
      </c>
      <c r="J48" s="171" t="s">
        <v>2167</v>
      </c>
      <c r="K48" s="171" t="s">
        <v>2167</v>
      </c>
      <c r="L48" s="171" t="s">
        <v>2167</v>
      </c>
      <c r="M48" s="172" t="s">
        <v>2167</v>
      </c>
      <c r="N48" s="172"/>
      <c r="O48" s="171" t="s">
        <v>2167</v>
      </c>
      <c r="P48" s="171" t="s">
        <v>2167</v>
      </c>
      <c r="Q48" s="171" t="s">
        <v>2167</v>
      </c>
      <c r="R48" s="173" t="s">
        <v>2167</v>
      </c>
      <c r="S48" s="171" t="s">
        <v>2167</v>
      </c>
      <c r="T48" s="172" t="s">
        <v>2167</v>
      </c>
      <c r="U48" s="172"/>
      <c r="V48" s="171" t="s">
        <v>2167</v>
      </c>
      <c r="W48" s="171" t="s">
        <v>2167</v>
      </c>
      <c r="X48" s="171" t="s">
        <v>2167</v>
      </c>
      <c r="Y48" s="171" t="s">
        <v>2167</v>
      </c>
      <c r="Z48" s="171" t="s">
        <v>2167</v>
      </c>
      <c r="AA48" s="172" t="s">
        <v>2167</v>
      </c>
      <c r="AB48" s="172"/>
      <c r="AC48" s="171"/>
      <c r="AD48" s="171" t="s">
        <v>2167</v>
      </c>
      <c r="AE48" s="171" t="s">
        <v>2167</v>
      </c>
      <c r="AF48" s="171" t="s">
        <v>2167</v>
      </c>
      <c r="AG48" s="171" t="s">
        <v>2167</v>
      </c>
      <c r="AH48" s="172" t="s">
        <v>2167</v>
      </c>
    </row>
    <row r="49" spans="1:34" s="129" customFormat="1" ht="13.5" customHeight="1" x14ac:dyDescent="0.2">
      <c r="A49" s="120"/>
      <c r="B49" s="127">
        <v>11526</v>
      </c>
      <c r="C49" s="128" t="s">
        <v>235</v>
      </c>
      <c r="D49" s="171" t="s">
        <v>2167</v>
      </c>
      <c r="E49" s="171" t="s">
        <v>2167</v>
      </c>
      <c r="F49" s="172"/>
      <c r="G49" s="172"/>
      <c r="H49" s="171" t="s">
        <v>2167</v>
      </c>
      <c r="I49" s="171" t="s">
        <v>2167</v>
      </c>
      <c r="J49" s="171" t="s">
        <v>2167</v>
      </c>
      <c r="K49" s="171" t="s">
        <v>2167</v>
      </c>
      <c r="L49" s="171"/>
      <c r="M49" s="172"/>
      <c r="N49" s="172"/>
      <c r="O49" s="171" t="s">
        <v>2167</v>
      </c>
      <c r="P49" s="171" t="s">
        <v>2167</v>
      </c>
      <c r="Q49" s="171" t="s">
        <v>2167</v>
      </c>
      <c r="R49" s="173" t="s">
        <v>2167</v>
      </c>
      <c r="S49" s="171" t="s">
        <v>2167</v>
      </c>
      <c r="T49" s="172" t="s">
        <v>2167</v>
      </c>
      <c r="U49" s="172"/>
      <c r="V49" s="171" t="s">
        <v>2167</v>
      </c>
      <c r="W49" s="171" t="s">
        <v>2167</v>
      </c>
      <c r="X49" s="171" t="s">
        <v>2167</v>
      </c>
      <c r="Y49" s="171" t="s">
        <v>2167</v>
      </c>
      <c r="Z49" s="171" t="s">
        <v>2167</v>
      </c>
      <c r="AA49" s="172" t="s">
        <v>2167</v>
      </c>
      <c r="AB49" s="172"/>
      <c r="AC49" s="171" t="s">
        <v>2167</v>
      </c>
      <c r="AD49" s="171" t="s">
        <v>2167</v>
      </c>
      <c r="AE49" s="171" t="s">
        <v>2167</v>
      </c>
      <c r="AF49" s="171" t="s">
        <v>2167</v>
      </c>
      <c r="AG49" s="171" t="s">
        <v>2167</v>
      </c>
      <c r="AH49" s="172"/>
    </row>
    <row r="50" spans="1:34" s="129" customFormat="1" ht="13.5" customHeight="1" x14ac:dyDescent="0.2">
      <c r="A50" s="120"/>
      <c r="B50" s="127">
        <v>11407</v>
      </c>
      <c r="C50" s="128" t="s">
        <v>80</v>
      </c>
      <c r="D50" s="171"/>
      <c r="E50" s="171"/>
      <c r="F50" s="172"/>
      <c r="G50" s="172"/>
      <c r="H50" s="171"/>
      <c r="I50" s="171"/>
      <c r="J50" s="171"/>
      <c r="K50" s="171"/>
      <c r="L50" s="171"/>
      <c r="M50" s="172"/>
      <c r="N50" s="172"/>
      <c r="O50" s="171"/>
      <c r="P50" s="171"/>
      <c r="Q50" s="171"/>
      <c r="R50" s="173"/>
      <c r="S50" s="171"/>
      <c r="T50" s="172"/>
      <c r="U50" s="172"/>
      <c r="V50" s="171"/>
      <c r="W50" s="171"/>
      <c r="X50" s="171"/>
      <c r="Y50" s="171"/>
      <c r="Z50" s="171"/>
      <c r="AA50" s="172"/>
      <c r="AB50" s="172"/>
      <c r="AC50" s="171"/>
      <c r="AD50" s="171"/>
      <c r="AE50" s="171"/>
      <c r="AF50" s="171"/>
      <c r="AG50" s="171"/>
      <c r="AH50" s="172"/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45:AH65545 IZ65545:KD65545 SV65545:TZ65545 ACR65545:ADV65545 AMN65545:ANR65545 AWJ65545:AXN65545 BGF65545:BHJ65545 BQB65545:BRF65545 BZX65545:CBB65545 CJT65545:CKX65545 CTP65545:CUT65545 DDL65545:DEP65545 DNH65545:DOL65545 DXD65545:DYH65545 EGZ65545:EID65545 EQV65545:ERZ65545 FAR65545:FBV65545 FKN65545:FLR65545 FUJ65545:FVN65545 GEF65545:GFJ65545 GOB65545:GPF65545 GXX65545:GZB65545 HHT65545:HIX65545 HRP65545:HST65545 IBL65545:ICP65545 ILH65545:IML65545 IVD65545:IWH65545 JEZ65545:JGD65545 JOV65545:JPZ65545 JYR65545:JZV65545 KIN65545:KJR65545 KSJ65545:KTN65545 LCF65545:LDJ65545 LMB65545:LNF65545 LVX65545:LXB65545 MFT65545:MGX65545 MPP65545:MQT65545 MZL65545:NAP65545 NJH65545:NKL65545 NTD65545:NUH65545 OCZ65545:OED65545 OMV65545:ONZ65545 OWR65545:OXV65545 PGN65545:PHR65545 PQJ65545:PRN65545 QAF65545:QBJ65545 QKB65545:QLF65545 QTX65545:QVB65545 RDT65545:REX65545 RNP65545:ROT65545 RXL65545:RYP65545 SHH65545:SIL65545 SRD65545:SSH65545 TAZ65545:TCD65545 TKV65545:TLZ65545 TUR65545:TVV65545 UEN65545:UFR65545 UOJ65545:UPN65545 UYF65545:UZJ65545 VIB65545:VJF65545 VRX65545:VTB65545 WBT65545:WCX65545 WLP65545:WMT65545 WVL65545:WWP65545 D131081:AH131081 IZ131081:KD131081 SV131081:TZ131081 ACR131081:ADV131081 AMN131081:ANR131081 AWJ131081:AXN131081 BGF131081:BHJ131081 BQB131081:BRF131081 BZX131081:CBB131081 CJT131081:CKX131081 CTP131081:CUT131081 DDL131081:DEP131081 DNH131081:DOL131081 DXD131081:DYH131081 EGZ131081:EID131081 EQV131081:ERZ131081 FAR131081:FBV131081 FKN131081:FLR131081 FUJ131081:FVN131081 GEF131081:GFJ131081 GOB131081:GPF131081 GXX131081:GZB131081 HHT131081:HIX131081 HRP131081:HST131081 IBL131081:ICP131081 ILH131081:IML131081 IVD131081:IWH131081 JEZ131081:JGD131081 JOV131081:JPZ131081 JYR131081:JZV131081 KIN131081:KJR131081 KSJ131081:KTN131081 LCF131081:LDJ131081 LMB131081:LNF131081 LVX131081:LXB131081 MFT131081:MGX131081 MPP131081:MQT131081 MZL131081:NAP131081 NJH131081:NKL131081 NTD131081:NUH131081 OCZ131081:OED131081 OMV131081:ONZ131081 OWR131081:OXV131081 PGN131081:PHR131081 PQJ131081:PRN131081 QAF131081:QBJ131081 QKB131081:QLF131081 QTX131081:QVB131081 RDT131081:REX131081 RNP131081:ROT131081 RXL131081:RYP131081 SHH131081:SIL131081 SRD131081:SSH131081 TAZ131081:TCD131081 TKV131081:TLZ131081 TUR131081:TVV131081 UEN131081:UFR131081 UOJ131081:UPN131081 UYF131081:UZJ131081 VIB131081:VJF131081 VRX131081:VTB131081 WBT131081:WCX131081 WLP131081:WMT131081 WVL131081:WWP131081 D196617:AH196617 IZ196617:KD196617 SV196617:TZ196617 ACR196617:ADV196617 AMN196617:ANR196617 AWJ196617:AXN196617 BGF196617:BHJ196617 BQB196617:BRF196617 BZX196617:CBB196617 CJT196617:CKX196617 CTP196617:CUT196617 DDL196617:DEP196617 DNH196617:DOL196617 DXD196617:DYH196617 EGZ196617:EID196617 EQV196617:ERZ196617 FAR196617:FBV196617 FKN196617:FLR196617 FUJ196617:FVN196617 GEF196617:GFJ196617 GOB196617:GPF196617 GXX196617:GZB196617 HHT196617:HIX196617 HRP196617:HST196617 IBL196617:ICP196617 ILH196617:IML196617 IVD196617:IWH196617 JEZ196617:JGD196617 JOV196617:JPZ196617 JYR196617:JZV196617 KIN196617:KJR196617 KSJ196617:KTN196617 LCF196617:LDJ196617 LMB196617:LNF196617 LVX196617:LXB196617 MFT196617:MGX196617 MPP196617:MQT196617 MZL196617:NAP196617 NJH196617:NKL196617 NTD196617:NUH196617 OCZ196617:OED196617 OMV196617:ONZ196617 OWR196617:OXV196617 PGN196617:PHR196617 PQJ196617:PRN196617 QAF196617:QBJ196617 QKB196617:QLF196617 QTX196617:QVB196617 RDT196617:REX196617 RNP196617:ROT196617 RXL196617:RYP196617 SHH196617:SIL196617 SRD196617:SSH196617 TAZ196617:TCD196617 TKV196617:TLZ196617 TUR196617:TVV196617 UEN196617:UFR196617 UOJ196617:UPN196617 UYF196617:UZJ196617 VIB196617:VJF196617 VRX196617:VTB196617 WBT196617:WCX196617 WLP196617:WMT196617 WVL196617:WWP196617 D262153:AH262153 IZ262153:KD262153 SV262153:TZ262153 ACR262153:ADV262153 AMN262153:ANR262153 AWJ262153:AXN262153 BGF262153:BHJ262153 BQB262153:BRF262153 BZX262153:CBB262153 CJT262153:CKX262153 CTP262153:CUT262153 DDL262153:DEP262153 DNH262153:DOL262153 DXD262153:DYH262153 EGZ262153:EID262153 EQV262153:ERZ262153 FAR262153:FBV262153 FKN262153:FLR262153 FUJ262153:FVN262153 GEF262153:GFJ262153 GOB262153:GPF262153 GXX262153:GZB262153 HHT262153:HIX262153 HRP262153:HST262153 IBL262153:ICP262153 ILH262153:IML262153 IVD262153:IWH262153 JEZ262153:JGD262153 JOV262153:JPZ262153 JYR262153:JZV262153 KIN262153:KJR262153 KSJ262153:KTN262153 LCF262153:LDJ262153 LMB262153:LNF262153 LVX262153:LXB262153 MFT262153:MGX262153 MPP262153:MQT262153 MZL262153:NAP262153 NJH262153:NKL262153 NTD262153:NUH262153 OCZ262153:OED262153 OMV262153:ONZ262153 OWR262153:OXV262153 PGN262153:PHR262153 PQJ262153:PRN262153 QAF262153:QBJ262153 QKB262153:QLF262153 QTX262153:QVB262153 RDT262153:REX262153 RNP262153:ROT262153 RXL262153:RYP262153 SHH262153:SIL262153 SRD262153:SSH262153 TAZ262153:TCD262153 TKV262153:TLZ262153 TUR262153:TVV262153 UEN262153:UFR262153 UOJ262153:UPN262153 UYF262153:UZJ262153 VIB262153:VJF262153 VRX262153:VTB262153 WBT262153:WCX262153 WLP262153:WMT262153 WVL262153:WWP262153 D327689:AH327689 IZ327689:KD327689 SV327689:TZ327689 ACR327689:ADV327689 AMN327689:ANR327689 AWJ327689:AXN327689 BGF327689:BHJ327689 BQB327689:BRF327689 BZX327689:CBB327689 CJT327689:CKX327689 CTP327689:CUT327689 DDL327689:DEP327689 DNH327689:DOL327689 DXD327689:DYH327689 EGZ327689:EID327689 EQV327689:ERZ327689 FAR327689:FBV327689 FKN327689:FLR327689 FUJ327689:FVN327689 GEF327689:GFJ327689 GOB327689:GPF327689 GXX327689:GZB327689 HHT327689:HIX327689 HRP327689:HST327689 IBL327689:ICP327689 ILH327689:IML327689 IVD327689:IWH327689 JEZ327689:JGD327689 JOV327689:JPZ327689 JYR327689:JZV327689 KIN327689:KJR327689 KSJ327689:KTN327689 LCF327689:LDJ327689 LMB327689:LNF327689 LVX327689:LXB327689 MFT327689:MGX327689 MPP327689:MQT327689 MZL327689:NAP327689 NJH327689:NKL327689 NTD327689:NUH327689 OCZ327689:OED327689 OMV327689:ONZ327689 OWR327689:OXV327689 PGN327689:PHR327689 PQJ327689:PRN327689 QAF327689:QBJ327689 QKB327689:QLF327689 QTX327689:QVB327689 RDT327689:REX327689 RNP327689:ROT327689 RXL327689:RYP327689 SHH327689:SIL327689 SRD327689:SSH327689 TAZ327689:TCD327689 TKV327689:TLZ327689 TUR327689:TVV327689 UEN327689:UFR327689 UOJ327689:UPN327689 UYF327689:UZJ327689 VIB327689:VJF327689 VRX327689:VTB327689 WBT327689:WCX327689 WLP327689:WMT327689 WVL327689:WWP327689 D393225:AH393225 IZ393225:KD393225 SV393225:TZ393225 ACR393225:ADV393225 AMN393225:ANR393225 AWJ393225:AXN393225 BGF393225:BHJ393225 BQB393225:BRF393225 BZX393225:CBB393225 CJT393225:CKX393225 CTP393225:CUT393225 DDL393225:DEP393225 DNH393225:DOL393225 DXD393225:DYH393225 EGZ393225:EID393225 EQV393225:ERZ393225 FAR393225:FBV393225 FKN393225:FLR393225 FUJ393225:FVN393225 GEF393225:GFJ393225 GOB393225:GPF393225 GXX393225:GZB393225 HHT393225:HIX393225 HRP393225:HST393225 IBL393225:ICP393225 ILH393225:IML393225 IVD393225:IWH393225 JEZ393225:JGD393225 JOV393225:JPZ393225 JYR393225:JZV393225 KIN393225:KJR393225 KSJ393225:KTN393225 LCF393225:LDJ393225 LMB393225:LNF393225 LVX393225:LXB393225 MFT393225:MGX393225 MPP393225:MQT393225 MZL393225:NAP393225 NJH393225:NKL393225 NTD393225:NUH393225 OCZ393225:OED393225 OMV393225:ONZ393225 OWR393225:OXV393225 PGN393225:PHR393225 PQJ393225:PRN393225 QAF393225:QBJ393225 QKB393225:QLF393225 QTX393225:QVB393225 RDT393225:REX393225 RNP393225:ROT393225 RXL393225:RYP393225 SHH393225:SIL393225 SRD393225:SSH393225 TAZ393225:TCD393225 TKV393225:TLZ393225 TUR393225:TVV393225 UEN393225:UFR393225 UOJ393225:UPN393225 UYF393225:UZJ393225 VIB393225:VJF393225 VRX393225:VTB393225 WBT393225:WCX393225 WLP393225:WMT393225 WVL393225:WWP393225 D458761:AH458761 IZ458761:KD458761 SV458761:TZ458761 ACR458761:ADV458761 AMN458761:ANR458761 AWJ458761:AXN458761 BGF458761:BHJ458761 BQB458761:BRF458761 BZX458761:CBB458761 CJT458761:CKX458761 CTP458761:CUT458761 DDL458761:DEP458761 DNH458761:DOL458761 DXD458761:DYH458761 EGZ458761:EID458761 EQV458761:ERZ458761 FAR458761:FBV458761 FKN458761:FLR458761 FUJ458761:FVN458761 GEF458761:GFJ458761 GOB458761:GPF458761 GXX458761:GZB458761 HHT458761:HIX458761 HRP458761:HST458761 IBL458761:ICP458761 ILH458761:IML458761 IVD458761:IWH458761 JEZ458761:JGD458761 JOV458761:JPZ458761 JYR458761:JZV458761 KIN458761:KJR458761 KSJ458761:KTN458761 LCF458761:LDJ458761 LMB458761:LNF458761 LVX458761:LXB458761 MFT458761:MGX458761 MPP458761:MQT458761 MZL458761:NAP458761 NJH458761:NKL458761 NTD458761:NUH458761 OCZ458761:OED458761 OMV458761:ONZ458761 OWR458761:OXV458761 PGN458761:PHR458761 PQJ458761:PRN458761 QAF458761:QBJ458761 QKB458761:QLF458761 QTX458761:QVB458761 RDT458761:REX458761 RNP458761:ROT458761 RXL458761:RYP458761 SHH458761:SIL458761 SRD458761:SSH458761 TAZ458761:TCD458761 TKV458761:TLZ458761 TUR458761:TVV458761 UEN458761:UFR458761 UOJ458761:UPN458761 UYF458761:UZJ458761 VIB458761:VJF458761 VRX458761:VTB458761 WBT458761:WCX458761 WLP458761:WMT458761 WVL458761:WWP458761 D524297:AH524297 IZ524297:KD524297 SV524297:TZ524297 ACR524297:ADV524297 AMN524297:ANR524297 AWJ524297:AXN524297 BGF524297:BHJ524297 BQB524297:BRF524297 BZX524297:CBB524297 CJT524297:CKX524297 CTP524297:CUT524297 DDL524297:DEP524297 DNH524297:DOL524297 DXD524297:DYH524297 EGZ524297:EID524297 EQV524297:ERZ524297 FAR524297:FBV524297 FKN524297:FLR524297 FUJ524297:FVN524297 GEF524297:GFJ524297 GOB524297:GPF524297 GXX524297:GZB524297 HHT524297:HIX524297 HRP524297:HST524297 IBL524297:ICP524297 ILH524297:IML524297 IVD524297:IWH524297 JEZ524297:JGD524297 JOV524297:JPZ524297 JYR524297:JZV524297 KIN524297:KJR524297 KSJ524297:KTN524297 LCF524297:LDJ524297 LMB524297:LNF524297 LVX524297:LXB524297 MFT524297:MGX524297 MPP524297:MQT524297 MZL524297:NAP524297 NJH524297:NKL524297 NTD524297:NUH524297 OCZ524297:OED524297 OMV524297:ONZ524297 OWR524297:OXV524297 PGN524297:PHR524297 PQJ524297:PRN524297 QAF524297:QBJ524297 QKB524297:QLF524297 QTX524297:QVB524297 RDT524297:REX524297 RNP524297:ROT524297 RXL524297:RYP524297 SHH524297:SIL524297 SRD524297:SSH524297 TAZ524297:TCD524297 TKV524297:TLZ524297 TUR524297:TVV524297 UEN524297:UFR524297 UOJ524297:UPN524297 UYF524297:UZJ524297 VIB524297:VJF524297 VRX524297:VTB524297 WBT524297:WCX524297 WLP524297:WMT524297 WVL524297:WWP524297 D589833:AH589833 IZ589833:KD589833 SV589833:TZ589833 ACR589833:ADV589833 AMN589833:ANR589833 AWJ589833:AXN589833 BGF589833:BHJ589833 BQB589833:BRF589833 BZX589833:CBB589833 CJT589833:CKX589833 CTP589833:CUT589833 DDL589833:DEP589833 DNH589833:DOL589833 DXD589833:DYH589833 EGZ589833:EID589833 EQV589833:ERZ589833 FAR589833:FBV589833 FKN589833:FLR589833 FUJ589833:FVN589833 GEF589833:GFJ589833 GOB589833:GPF589833 GXX589833:GZB589833 HHT589833:HIX589833 HRP589833:HST589833 IBL589833:ICP589833 ILH589833:IML589833 IVD589833:IWH589833 JEZ589833:JGD589833 JOV589833:JPZ589833 JYR589833:JZV589833 KIN589833:KJR589833 KSJ589833:KTN589833 LCF589833:LDJ589833 LMB589833:LNF589833 LVX589833:LXB589833 MFT589833:MGX589833 MPP589833:MQT589833 MZL589833:NAP589833 NJH589833:NKL589833 NTD589833:NUH589833 OCZ589833:OED589833 OMV589833:ONZ589833 OWR589833:OXV589833 PGN589833:PHR589833 PQJ589833:PRN589833 QAF589833:QBJ589833 QKB589833:QLF589833 QTX589833:QVB589833 RDT589833:REX589833 RNP589833:ROT589833 RXL589833:RYP589833 SHH589833:SIL589833 SRD589833:SSH589833 TAZ589833:TCD589833 TKV589833:TLZ589833 TUR589833:TVV589833 UEN589833:UFR589833 UOJ589833:UPN589833 UYF589833:UZJ589833 VIB589833:VJF589833 VRX589833:VTB589833 WBT589833:WCX589833 WLP589833:WMT589833 WVL589833:WWP589833 D655369:AH655369 IZ655369:KD655369 SV655369:TZ655369 ACR655369:ADV655369 AMN655369:ANR655369 AWJ655369:AXN655369 BGF655369:BHJ655369 BQB655369:BRF655369 BZX655369:CBB655369 CJT655369:CKX655369 CTP655369:CUT655369 DDL655369:DEP655369 DNH655369:DOL655369 DXD655369:DYH655369 EGZ655369:EID655369 EQV655369:ERZ655369 FAR655369:FBV655369 FKN655369:FLR655369 FUJ655369:FVN655369 GEF655369:GFJ655369 GOB655369:GPF655369 GXX655369:GZB655369 HHT655369:HIX655369 HRP655369:HST655369 IBL655369:ICP655369 ILH655369:IML655369 IVD655369:IWH655369 JEZ655369:JGD655369 JOV655369:JPZ655369 JYR655369:JZV655369 KIN655369:KJR655369 KSJ655369:KTN655369 LCF655369:LDJ655369 LMB655369:LNF655369 LVX655369:LXB655369 MFT655369:MGX655369 MPP655369:MQT655369 MZL655369:NAP655369 NJH655369:NKL655369 NTD655369:NUH655369 OCZ655369:OED655369 OMV655369:ONZ655369 OWR655369:OXV655369 PGN655369:PHR655369 PQJ655369:PRN655369 QAF655369:QBJ655369 QKB655369:QLF655369 QTX655369:QVB655369 RDT655369:REX655369 RNP655369:ROT655369 RXL655369:RYP655369 SHH655369:SIL655369 SRD655369:SSH655369 TAZ655369:TCD655369 TKV655369:TLZ655369 TUR655369:TVV655369 UEN655369:UFR655369 UOJ655369:UPN655369 UYF655369:UZJ655369 VIB655369:VJF655369 VRX655369:VTB655369 WBT655369:WCX655369 WLP655369:WMT655369 WVL655369:WWP655369 D720905:AH720905 IZ720905:KD720905 SV720905:TZ720905 ACR720905:ADV720905 AMN720905:ANR720905 AWJ720905:AXN720905 BGF720905:BHJ720905 BQB720905:BRF720905 BZX720905:CBB720905 CJT720905:CKX720905 CTP720905:CUT720905 DDL720905:DEP720905 DNH720905:DOL720905 DXD720905:DYH720905 EGZ720905:EID720905 EQV720905:ERZ720905 FAR720905:FBV720905 FKN720905:FLR720905 FUJ720905:FVN720905 GEF720905:GFJ720905 GOB720905:GPF720905 GXX720905:GZB720905 HHT720905:HIX720905 HRP720905:HST720905 IBL720905:ICP720905 ILH720905:IML720905 IVD720905:IWH720905 JEZ720905:JGD720905 JOV720905:JPZ720905 JYR720905:JZV720905 KIN720905:KJR720905 KSJ720905:KTN720905 LCF720905:LDJ720905 LMB720905:LNF720905 LVX720905:LXB720905 MFT720905:MGX720905 MPP720905:MQT720905 MZL720905:NAP720905 NJH720905:NKL720905 NTD720905:NUH720905 OCZ720905:OED720905 OMV720905:ONZ720905 OWR720905:OXV720905 PGN720905:PHR720905 PQJ720905:PRN720905 QAF720905:QBJ720905 QKB720905:QLF720905 QTX720905:QVB720905 RDT720905:REX720905 RNP720905:ROT720905 RXL720905:RYP720905 SHH720905:SIL720905 SRD720905:SSH720905 TAZ720905:TCD720905 TKV720905:TLZ720905 TUR720905:TVV720905 UEN720905:UFR720905 UOJ720905:UPN720905 UYF720905:UZJ720905 VIB720905:VJF720905 VRX720905:VTB720905 WBT720905:WCX720905 WLP720905:WMT720905 WVL720905:WWP720905 D786441:AH786441 IZ786441:KD786441 SV786441:TZ786441 ACR786441:ADV786441 AMN786441:ANR786441 AWJ786441:AXN786441 BGF786441:BHJ786441 BQB786441:BRF786441 BZX786441:CBB786441 CJT786441:CKX786441 CTP786441:CUT786441 DDL786441:DEP786441 DNH786441:DOL786441 DXD786441:DYH786441 EGZ786441:EID786441 EQV786441:ERZ786441 FAR786441:FBV786441 FKN786441:FLR786441 FUJ786441:FVN786441 GEF786441:GFJ786441 GOB786441:GPF786441 GXX786441:GZB786441 HHT786441:HIX786441 HRP786441:HST786441 IBL786441:ICP786441 ILH786441:IML786441 IVD786441:IWH786441 JEZ786441:JGD786441 JOV786441:JPZ786441 JYR786441:JZV786441 KIN786441:KJR786441 KSJ786441:KTN786441 LCF786441:LDJ786441 LMB786441:LNF786441 LVX786441:LXB786441 MFT786441:MGX786441 MPP786441:MQT786441 MZL786441:NAP786441 NJH786441:NKL786441 NTD786441:NUH786441 OCZ786441:OED786441 OMV786441:ONZ786441 OWR786441:OXV786441 PGN786441:PHR786441 PQJ786441:PRN786441 QAF786441:QBJ786441 QKB786441:QLF786441 QTX786441:QVB786441 RDT786441:REX786441 RNP786441:ROT786441 RXL786441:RYP786441 SHH786441:SIL786441 SRD786441:SSH786441 TAZ786441:TCD786441 TKV786441:TLZ786441 TUR786441:TVV786441 UEN786441:UFR786441 UOJ786441:UPN786441 UYF786441:UZJ786441 VIB786441:VJF786441 VRX786441:VTB786441 WBT786441:WCX786441 WLP786441:WMT786441 WVL786441:WWP786441 D851977:AH851977 IZ851977:KD851977 SV851977:TZ851977 ACR851977:ADV851977 AMN851977:ANR851977 AWJ851977:AXN851977 BGF851977:BHJ851977 BQB851977:BRF851977 BZX851977:CBB851977 CJT851977:CKX851977 CTP851977:CUT851977 DDL851977:DEP851977 DNH851977:DOL851977 DXD851977:DYH851977 EGZ851977:EID851977 EQV851977:ERZ851977 FAR851977:FBV851977 FKN851977:FLR851977 FUJ851977:FVN851977 GEF851977:GFJ851977 GOB851977:GPF851977 GXX851977:GZB851977 HHT851977:HIX851977 HRP851977:HST851977 IBL851977:ICP851977 ILH851977:IML851977 IVD851977:IWH851977 JEZ851977:JGD851977 JOV851977:JPZ851977 JYR851977:JZV851977 KIN851977:KJR851977 KSJ851977:KTN851977 LCF851977:LDJ851977 LMB851977:LNF851977 LVX851977:LXB851977 MFT851977:MGX851977 MPP851977:MQT851977 MZL851977:NAP851977 NJH851977:NKL851977 NTD851977:NUH851977 OCZ851977:OED851977 OMV851977:ONZ851977 OWR851977:OXV851977 PGN851977:PHR851977 PQJ851977:PRN851977 QAF851977:QBJ851977 QKB851977:QLF851977 QTX851977:QVB851977 RDT851977:REX851977 RNP851977:ROT851977 RXL851977:RYP851977 SHH851977:SIL851977 SRD851977:SSH851977 TAZ851977:TCD851977 TKV851977:TLZ851977 TUR851977:TVV851977 UEN851977:UFR851977 UOJ851977:UPN851977 UYF851977:UZJ851977 VIB851977:VJF851977 VRX851977:VTB851977 WBT851977:WCX851977 WLP851977:WMT851977 WVL851977:WWP851977 D917513:AH917513 IZ917513:KD917513 SV917513:TZ917513 ACR917513:ADV917513 AMN917513:ANR917513 AWJ917513:AXN917513 BGF917513:BHJ917513 BQB917513:BRF917513 BZX917513:CBB917513 CJT917513:CKX917513 CTP917513:CUT917513 DDL917513:DEP917513 DNH917513:DOL917513 DXD917513:DYH917513 EGZ917513:EID917513 EQV917513:ERZ917513 FAR917513:FBV917513 FKN917513:FLR917513 FUJ917513:FVN917513 GEF917513:GFJ917513 GOB917513:GPF917513 GXX917513:GZB917513 HHT917513:HIX917513 HRP917513:HST917513 IBL917513:ICP917513 ILH917513:IML917513 IVD917513:IWH917513 JEZ917513:JGD917513 JOV917513:JPZ917513 JYR917513:JZV917513 KIN917513:KJR917513 KSJ917513:KTN917513 LCF917513:LDJ917513 LMB917513:LNF917513 LVX917513:LXB917513 MFT917513:MGX917513 MPP917513:MQT917513 MZL917513:NAP917513 NJH917513:NKL917513 NTD917513:NUH917513 OCZ917513:OED917513 OMV917513:ONZ917513 OWR917513:OXV917513 PGN917513:PHR917513 PQJ917513:PRN917513 QAF917513:QBJ917513 QKB917513:QLF917513 QTX917513:QVB917513 RDT917513:REX917513 RNP917513:ROT917513 RXL917513:RYP917513 SHH917513:SIL917513 SRD917513:SSH917513 TAZ917513:TCD917513 TKV917513:TLZ917513 TUR917513:TVV917513 UEN917513:UFR917513 UOJ917513:UPN917513 UYF917513:UZJ917513 VIB917513:VJF917513 VRX917513:VTB917513 WBT917513:WCX917513 WLP917513:WMT917513 WVL917513:WWP917513 D983049:AH983049 IZ983049:KD983049 SV983049:TZ983049 ACR983049:ADV983049 AMN983049:ANR983049 AWJ983049:AXN983049 BGF983049:BHJ983049 BQB983049:BRF983049 BZX983049:CBB983049 CJT983049:CKX983049 CTP983049:CUT983049 DDL983049:DEP983049 DNH983049:DOL983049 DXD983049:DYH983049 EGZ983049:EID983049 EQV983049:ERZ983049 FAR983049:FBV983049 FKN983049:FLR983049 FUJ983049:FVN983049 GEF983049:GFJ983049 GOB983049:GPF983049 GXX983049:GZB983049 HHT983049:HIX983049 HRP983049:HST983049 IBL983049:ICP983049 ILH983049:IML983049 IVD983049:IWH983049 JEZ983049:JGD983049 JOV983049:JPZ983049 JYR983049:JZV983049 KIN983049:KJR983049 KSJ983049:KTN983049 LCF983049:LDJ983049 LMB983049:LNF983049 LVX983049:LXB983049 MFT983049:MGX983049 MPP983049:MQT983049 MZL983049:NAP983049 NJH983049:NKL983049 NTD983049:NUH983049 OCZ983049:OED983049 OMV983049:ONZ983049 OWR983049:OXV983049 PGN983049:PHR983049 PQJ983049:PRN983049 QAF983049:QBJ983049 QKB983049:QLF983049 QTX983049:QVB983049 RDT983049:REX983049 RNP983049:ROT983049 RXL983049:RYP983049 SHH983049:SIL983049 SRD983049:SSH983049 TAZ983049:TCD983049 TKV983049:TLZ983049 TUR983049:TVV983049 UEN983049:UFR983049 UOJ983049:UPN983049 UYF983049:UZJ983049 VIB983049:VJF983049 VRX983049:VTB983049 WBT983049:WCX983049 WLP983049:WMT983049 WVL983049:WWP983049" xr:uid="{ACB97230-921F-4EB3-800B-730FD853A97A}"/>
    <dataValidation type="list" allowBlank="1" showDropDown="1" showInputMessage="1" showErrorMessage="1" errorTitle="Atención" error="Debe informar un valor válido para la celda: X, x, I ó i" sqref="D10:AH65536 IZ10:KD65536 SV10:TZ65536 ACR10:ADV65536 AMN10:ANR65536 AWJ10:AXN65536 BGF10:BHJ65536 BQB10:BRF65536 BZX10:CBB65536 CJT10:CKX65536 CTP10:CUT65536 DDL10:DEP65536 DNH10:DOL65536 DXD10:DYH65536 EGZ10:EID65536 EQV10:ERZ65536 FAR10:FBV65536 FKN10:FLR65536 FUJ10:FVN65536 GEF10:GFJ65536 GOB10:GPF65536 GXX10:GZB65536 HHT10:HIX65536 HRP10:HST65536 IBL10:ICP65536 ILH10:IML65536 IVD10:IWH65536 JEZ10:JGD65536 JOV10:JPZ65536 JYR10:JZV65536 KIN10:KJR65536 KSJ10:KTN65536 LCF10:LDJ65536 LMB10:LNF65536 LVX10:LXB65536 MFT10:MGX65536 MPP10:MQT65536 MZL10:NAP65536 NJH10:NKL65536 NTD10:NUH65536 OCZ10:OED65536 OMV10:ONZ65536 OWR10:OXV65536 PGN10:PHR65536 PQJ10:PRN65536 QAF10:QBJ65536 QKB10:QLF65536 QTX10:QVB65536 RDT10:REX65536 RNP10:ROT65536 RXL10:RYP65536 SHH10:SIL65536 SRD10:SSH65536 TAZ10:TCD65536 TKV10:TLZ65536 TUR10:TVV65536 UEN10:UFR65536 UOJ10:UPN65536 UYF10:UZJ65536 VIB10:VJF65536 VRX10:VTB65536 WBT10:WCX65536 WLP10:WMT65536 WVL10:WWP65536 D65546:AH131072 IZ65546:KD131072 SV65546:TZ131072 ACR65546:ADV131072 AMN65546:ANR131072 AWJ65546:AXN131072 BGF65546:BHJ131072 BQB65546:BRF131072 BZX65546:CBB131072 CJT65546:CKX131072 CTP65546:CUT131072 DDL65546:DEP131072 DNH65546:DOL131072 DXD65546:DYH131072 EGZ65546:EID131072 EQV65546:ERZ131072 FAR65546:FBV131072 FKN65546:FLR131072 FUJ65546:FVN131072 GEF65546:GFJ131072 GOB65546:GPF131072 GXX65546:GZB131072 HHT65546:HIX131072 HRP65546:HST131072 IBL65546:ICP131072 ILH65546:IML131072 IVD65546:IWH131072 JEZ65546:JGD131072 JOV65546:JPZ131072 JYR65546:JZV131072 KIN65546:KJR131072 KSJ65546:KTN131072 LCF65546:LDJ131072 LMB65546:LNF131072 LVX65546:LXB131072 MFT65546:MGX131072 MPP65546:MQT131072 MZL65546:NAP131072 NJH65546:NKL131072 NTD65546:NUH131072 OCZ65546:OED131072 OMV65546:ONZ131072 OWR65546:OXV131072 PGN65546:PHR131072 PQJ65546:PRN131072 QAF65546:QBJ131072 QKB65546:QLF131072 QTX65546:QVB131072 RDT65546:REX131072 RNP65546:ROT131072 RXL65546:RYP131072 SHH65546:SIL131072 SRD65546:SSH131072 TAZ65546:TCD131072 TKV65546:TLZ131072 TUR65546:TVV131072 UEN65546:UFR131072 UOJ65546:UPN131072 UYF65546:UZJ131072 VIB65546:VJF131072 VRX65546:VTB131072 WBT65546:WCX131072 WLP65546:WMT131072 WVL65546:WWP131072 D131082:AH196608 IZ131082:KD196608 SV131082:TZ196608 ACR131082:ADV196608 AMN131082:ANR196608 AWJ131082:AXN196608 BGF131082:BHJ196608 BQB131082:BRF196608 BZX131082:CBB196608 CJT131082:CKX196608 CTP131082:CUT196608 DDL131082:DEP196608 DNH131082:DOL196608 DXD131082:DYH196608 EGZ131082:EID196608 EQV131082:ERZ196608 FAR131082:FBV196608 FKN131082:FLR196608 FUJ131082:FVN196608 GEF131082:GFJ196608 GOB131082:GPF196608 GXX131082:GZB196608 HHT131082:HIX196608 HRP131082:HST196608 IBL131082:ICP196608 ILH131082:IML196608 IVD131082:IWH196608 JEZ131082:JGD196608 JOV131082:JPZ196608 JYR131082:JZV196608 KIN131082:KJR196608 KSJ131082:KTN196608 LCF131082:LDJ196608 LMB131082:LNF196608 LVX131082:LXB196608 MFT131082:MGX196608 MPP131082:MQT196608 MZL131082:NAP196608 NJH131082:NKL196608 NTD131082:NUH196608 OCZ131082:OED196608 OMV131082:ONZ196608 OWR131082:OXV196608 PGN131082:PHR196608 PQJ131082:PRN196608 QAF131082:QBJ196608 QKB131082:QLF196608 QTX131082:QVB196608 RDT131082:REX196608 RNP131082:ROT196608 RXL131082:RYP196608 SHH131082:SIL196608 SRD131082:SSH196608 TAZ131082:TCD196608 TKV131082:TLZ196608 TUR131082:TVV196608 UEN131082:UFR196608 UOJ131082:UPN196608 UYF131082:UZJ196608 VIB131082:VJF196608 VRX131082:VTB196608 WBT131082:WCX196608 WLP131082:WMT196608 WVL131082:WWP196608 D196618:AH262144 IZ196618:KD262144 SV196618:TZ262144 ACR196618:ADV262144 AMN196618:ANR262144 AWJ196618:AXN262144 BGF196618:BHJ262144 BQB196618:BRF262144 BZX196618:CBB262144 CJT196618:CKX262144 CTP196618:CUT262144 DDL196618:DEP262144 DNH196618:DOL262144 DXD196618:DYH262144 EGZ196618:EID262144 EQV196618:ERZ262144 FAR196618:FBV262144 FKN196618:FLR262144 FUJ196618:FVN262144 GEF196618:GFJ262144 GOB196618:GPF262144 GXX196618:GZB262144 HHT196618:HIX262144 HRP196618:HST262144 IBL196618:ICP262144 ILH196618:IML262144 IVD196618:IWH262144 JEZ196618:JGD262144 JOV196618:JPZ262144 JYR196618:JZV262144 KIN196618:KJR262144 KSJ196618:KTN262144 LCF196618:LDJ262144 LMB196618:LNF262144 LVX196618:LXB262144 MFT196618:MGX262144 MPP196618:MQT262144 MZL196618:NAP262144 NJH196618:NKL262144 NTD196618:NUH262144 OCZ196618:OED262144 OMV196618:ONZ262144 OWR196618:OXV262144 PGN196618:PHR262144 PQJ196618:PRN262144 QAF196618:QBJ262144 QKB196618:QLF262144 QTX196618:QVB262144 RDT196618:REX262144 RNP196618:ROT262144 RXL196618:RYP262144 SHH196618:SIL262144 SRD196618:SSH262144 TAZ196618:TCD262144 TKV196618:TLZ262144 TUR196618:TVV262144 UEN196618:UFR262144 UOJ196618:UPN262144 UYF196618:UZJ262144 VIB196618:VJF262144 VRX196618:VTB262144 WBT196618:WCX262144 WLP196618:WMT262144 WVL196618:WWP262144 D262154:AH327680 IZ262154:KD327680 SV262154:TZ327680 ACR262154:ADV327680 AMN262154:ANR327680 AWJ262154:AXN327680 BGF262154:BHJ327680 BQB262154:BRF327680 BZX262154:CBB327680 CJT262154:CKX327680 CTP262154:CUT327680 DDL262154:DEP327680 DNH262154:DOL327680 DXD262154:DYH327680 EGZ262154:EID327680 EQV262154:ERZ327680 FAR262154:FBV327680 FKN262154:FLR327680 FUJ262154:FVN327680 GEF262154:GFJ327680 GOB262154:GPF327680 GXX262154:GZB327680 HHT262154:HIX327680 HRP262154:HST327680 IBL262154:ICP327680 ILH262154:IML327680 IVD262154:IWH327680 JEZ262154:JGD327680 JOV262154:JPZ327680 JYR262154:JZV327680 KIN262154:KJR327680 KSJ262154:KTN327680 LCF262154:LDJ327680 LMB262154:LNF327680 LVX262154:LXB327680 MFT262154:MGX327680 MPP262154:MQT327680 MZL262154:NAP327680 NJH262154:NKL327680 NTD262154:NUH327680 OCZ262154:OED327680 OMV262154:ONZ327680 OWR262154:OXV327680 PGN262154:PHR327680 PQJ262154:PRN327680 QAF262154:QBJ327680 QKB262154:QLF327680 QTX262154:QVB327680 RDT262154:REX327680 RNP262154:ROT327680 RXL262154:RYP327680 SHH262154:SIL327680 SRD262154:SSH327680 TAZ262154:TCD327680 TKV262154:TLZ327680 TUR262154:TVV327680 UEN262154:UFR327680 UOJ262154:UPN327680 UYF262154:UZJ327680 VIB262154:VJF327680 VRX262154:VTB327680 WBT262154:WCX327680 WLP262154:WMT327680 WVL262154:WWP327680 D327690:AH393216 IZ327690:KD393216 SV327690:TZ393216 ACR327690:ADV393216 AMN327690:ANR393216 AWJ327690:AXN393216 BGF327690:BHJ393216 BQB327690:BRF393216 BZX327690:CBB393216 CJT327690:CKX393216 CTP327690:CUT393216 DDL327690:DEP393216 DNH327690:DOL393216 DXD327690:DYH393216 EGZ327690:EID393216 EQV327690:ERZ393216 FAR327690:FBV393216 FKN327690:FLR393216 FUJ327690:FVN393216 GEF327690:GFJ393216 GOB327690:GPF393216 GXX327690:GZB393216 HHT327690:HIX393216 HRP327690:HST393216 IBL327690:ICP393216 ILH327690:IML393216 IVD327690:IWH393216 JEZ327690:JGD393216 JOV327690:JPZ393216 JYR327690:JZV393216 KIN327690:KJR393216 KSJ327690:KTN393216 LCF327690:LDJ393216 LMB327690:LNF393216 LVX327690:LXB393216 MFT327690:MGX393216 MPP327690:MQT393216 MZL327690:NAP393216 NJH327690:NKL393216 NTD327690:NUH393216 OCZ327690:OED393216 OMV327690:ONZ393216 OWR327690:OXV393216 PGN327690:PHR393216 PQJ327690:PRN393216 QAF327690:QBJ393216 QKB327690:QLF393216 QTX327690:QVB393216 RDT327690:REX393216 RNP327690:ROT393216 RXL327690:RYP393216 SHH327690:SIL393216 SRD327690:SSH393216 TAZ327690:TCD393216 TKV327690:TLZ393216 TUR327690:TVV393216 UEN327690:UFR393216 UOJ327690:UPN393216 UYF327690:UZJ393216 VIB327690:VJF393216 VRX327690:VTB393216 WBT327690:WCX393216 WLP327690:WMT393216 WVL327690:WWP393216 D393226:AH458752 IZ393226:KD458752 SV393226:TZ458752 ACR393226:ADV458752 AMN393226:ANR458752 AWJ393226:AXN458752 BGF393226:BHJ458752 BQB393226:BRF458752 BZX393226:CBB458752 CJT393226:CKX458752 CTP393226:CUT458752 DDL393226:DEP458752 DNH393226:DOL458752 DXD393226:DYH458752 EGZ393226:EID458752 EQV393226:ERZ458752 FAR393226:FBV458752 FKN393226:FLR458752 FUJ393226:FVN458752 GEF393226:GFJ458752 GOB393226:GPF458752 GXX393226:GZB458752 HHT393226:HIX458752 HRP393226:HST458752 IBL393226:ICP458752 ILH393226:IML458752 IVD393226:IWH458752 JEZ393226:JGD458752 JOV393226:JPZ458752 JYR393226:JZV458752 KIN393226:KJR458752 KSJ393226:KTN458752 LCF393226:LDJ458752 LMB393226:LNF458752 LVX393226:LXB458752 MFT393226:MGX458752 MPP393226:MQT458752 MZL393226:NAP458752 NJH393226:NKL458752 NTD393226:NUH458752 OCZ393226:OED458752 OMV393226:ONZ458752 OWR393226:OXV458752 PGN393226:PHR458752 PQJ393226:PRN458752 QAF393226:QBJ458752 QKB393226:QLF458752 QTX393226:QVB458752 RDT393226:REX458752 RNP393226:ROT458752 RXL393226:RYP458752 SHH393226:SIL458752 SRD393226:SSH458752 TAZ393226:TCD458752 TKV393226:TLZ458752 TUR393226:TVV458752 UEN393226:UFR458752 UOJ393226:UPN458752 UYF393226:UZJ458752 VIB393226:VJF458752 VRX393226:VTB458752 WBT393226:WCX458752 WLP393226:WMT458752 WVL393226:WWP458752 D458762:AH524288 IZ458762:KD524288 SV458762:TZ524288 ACR458762:ADV524288 AMN458762:ANR524288 AWJ458762:AXN524288 BGF458762:BHJ524288 BQB458762:BRF524288 BZX458762:CBB524288 CJT458762:CKX524288 CTP458762:CUT524288 DDL458762:DEP524288 DNH458762:DOL524288 DXD458762:DYH524288 EGZ458762:EID524288 EQV458762:ERZ524288 FAR458762:FBV524288 FKN458762:FLR524288 FUJ458762:FVN524288 GEF458762:GFJ524288 GOB458762:GPF524288 GXX458762:GZB524288 HHT458762:HIX524288 HRP458762:HST524288 IBL458762:ICP524288 ILH458762:IML524288 IVD458762:IWH524288 JEZ458762:JGD524288 JOV458762:JPZ524288 JYR458762:JZV524288 KIN458762:KJR524288 KSJ458762:KTN524288 LCF458762:LDJ524288 LMB458762:LNF524288 LVX458762:LXB524288 MFT458762:MGX524288 MPP458762:MQT524288 MZL458762:NAP524288 NJH458762:NKL524288 NTD458762:NUH524288 OCZ458762:OED524288 OMV458762:ONZ524288 OWR458762:OXV524288 PGN458762:PHR524288 PQJ458762:PRN524288 QAF458762:QBJ524288 QKB458762:QLF524288 QTX458762:QVB524288 RDT458762:REX524288 RNP458762:ROT524288 RXL458762:RYP524288 SHH458762:SIL524288 SRD458762:SSH524288 TAZ458762:TCD524288 TKV458762:TLZ524288 TUR458762:TVV524288 UEN458762:UFR524288 UOJ458762:UPN524288 UYF458762:UZJ524288 VIB458762:VJF524288 VRX458762:VTB524288 WBT458762:WCX524288 WLP458762:WMT524288 WVL458762:WWP524288 D524298:AH589824 IZ524298:KD589824 SV524298:TZ589824 ACR524298:ADV589824 AMN524298:ANR589824 AWJ524298:AXN589824 BGF524298:BHJ589824 BQB524298:BRF589824 BZX524298:CBB589824 CJT524298:CKX589824 CTP524298:CUT589824 DDL524298:DEP589824 DNH524298:DOL589824 DXD524298:DYH589824 EGZ524298:EID589824 EQV524298:ERZ589824 FAR524298:FBV589824 FKN524298:FLR589824 FUJ524298:FVN589824 GEF524298:GFJ589824 GOB524298:GPF589824 GXX524298:GZB589824 HHT524298:HIX589824 HRP524298:HST589824 IBL524298:ICP589824 ILH524298:IML589824 IVD524298:IWH589824 JEZ524298:JGD589824 JOV524298:JPZ589824 JYR524298:JZV589824 KIN524298:KJR589824 KSJ524298:KTN589824 LCF524298:LDJ589824 LMB524298:LNF589824 LVX524298:LXB589824 MFT524298:MGX589824 MPP524298:MQT589824 MZL524298:NAP589824 NJH524298:NKL589824 NTD524298:NUH589824 OCZ524298:OED589824 OMV524298:ONZ589824 OWR524298:OXV589824 PGN524298:PHR589824 PQJ524298:PRN589824 QAF524298:QBJ589824 QKB524298:QLF589824 QTX524298:QVB589824 RDT524298:REX589824 RNP524298:ROT589824 RXL524298:RYP589824 SHH524298:SIL589824 SRD524298:SSH589824 TAZ524298:TCD589824 TKV524298:TLZ589824 TUR524298:TVV589824 UEN524298:UFR589824 UOJ524298:UPN589824 UYF524298:UZJ589824 VIB524298:VJF589824 VRX524298:VTB589824 WBT524298:WCX589824 WLP524298:WMT589824 WVL524298:WWP589824 D589834:AH655360 IZ589834:KD655360 SV589834:TZ655360 ACR589834:ADV655360 AMN589834:ANR655360 AWJ589834:AXN655360 BGF589834:BHJ655360 BQB589834:BRF655360 BZX589834:CBB655360 CJT589834:CKX655360 CTP589834:CUT655360 DDL589834:DEP655360 DNH589834:DOL655360 DXD589834:DYH655360 EGZ589834:EID655360 EQV589834:ERZ655360 FAR589834:FBV655360 FKN589834:FLR655360 FUJ589834:FVN655360 GEF589834:GFJ655360 GOB589834:GPF655360 GXX589834:GZB655360 HHT589834:HIX655360 HRP589834:HST655360 IBL589834:ICP655360 ILH589834:IML655360 IVD589834:IWH655360 JEZ589834:JGD655360 JOV589834:JPZ655360 JYR589834:JZV655360 KIN589834:KJR655360 KSJ589834:KTN655360 LCF589834:LDJ655360 LMB589834:LNF655360 LVX589834:LXB655360 MFT589834:MGX655360 MPP589834:MQT655360 MZL589834:NAP655360 NJH589834:NKL655360 NTD589834:NUH655360 OCZ589834:OED655360 OMV589834:ONZ655360 OWR589834:OXV655360 PGN589834:PHR655360 PQJ589834:PRN655360 QAF589834:QBJ655360 QKB589834:QLF655360 QTX589834:QVB655360 RDT589834:REX655360 RNP589834:ROT655360 RXL589834:RYP655360 SHH589834:SIL655360 SRD589834:SSH655360 TAZ589834:TCD655360 TKV589834:TLZ655360 TUR589834:TVV655360 UEN589834:UFR655360 UOJ589834:UPN655360 UYF589834:UZJ655360 VIB589834:VJF655360 VRX589834:VTB655360 WBT589834:WCX655360 WLP589834:WMT655360 WVL589834:WWP655360 D655370:AH720896 IZ655370:KD720896 SV655370:TZ720896 ACR655370:ADV720896 AMN655370:ANR720896 AWJ655370:AXN720896 BGF655370:BHJ720896 BQB655370:BRF720896 BZX655370:CBB720896 CJT655370:CKX720896 CTP655370:CUT720896 DDL655370:DEP720896 DNH655370:DOL720896 DXD655370:DYH720896 EGZ655370:EID720896 EQV655370:ERZ720896 FAR655370:FBV720896 FKN655370:FLR720896 FUJ655370:FVN720896 GEF655370:GFJ720896 GOB655370:GPF720896 GXX655370:GZB720896 HHT655370:HIX720896 HRP655370:HST720896 IBL655370:ICP720896 ILH655370:IML720896 IVD655370:IWH720896 JEZ655370:JGD720896 JOV655370:JPZ720896 JYR655370:JZV720896 KIN655370:KJR720896 KSJ655370:KTN720896 LCF655370:LDJ720896 LMB655370:LNF720896 LVX655370:LXB720896 MFT655370:MGX720896 MPP655370:MQT720896 MZL655370:NAP720896 NJH655370:NKL720896 NTD655370:NUH720896 OCZ655370:OED720896 OMV655370:ONZ720896 OWR655370:OXV720896 PGN655370:PHR720896 PQJ655370:PRN720896 QAF655370:QBJ720896 QKB655370:QLF720896 QTX655370:QVB720896 RDT655370:REX720896 RNP655370:ROT720896 RXL655370:RYP720896 SHH655370:SIL720896 SRD655370:SSH720896 TAZ655370:TCD720896 TKV655370:TLZ720896 TUR655370:TVV720896 UEN655370:UFR720896 UOJ655370:UPN720896 UYF655370:UZJ720896 VIB655370:VJF720896 VRX655370:VTB720896 WBT655370:WCX720896 WLP655370:WMT720896 WVL655370:WWP720896 D720906:AH786432 IZ720906:KD786432 SV720906:TZ786432 ACR720906:ADV786432 AMN720906:ANR786432 AWJ720906:AXN786432 BGF720906:BHJ786432 BQB720906:BRF786432 BZX720906:CBB786432 CJT720906:CKX786432 CTP720906:CUT786432 DDL720906:DEP786432 DNH720906:DOL786432 DXD720906:DYH786432 EGZ720906:EID786432 EQV720906:ERZ786432 FAR720906:FBV786432 FKN720906:FLR786432 FUJ720906:FVN786432 GEF720906:GFJ786432 GOB720906:GPF786432 GXX720906:GZB786432 HHT720906:HIX786432 HRP720906:HST786432 IBL720906:ICP786432 ILH720906:IML786432 IVD720906:IWH786432 JEZ720906:JGD786432 JOV720906:JPZ786432 JYR720906:JZV786432 KIN720906:KJR786432 KSJ720906:KTN786432 LCF720906:LDJ786432 LMB720906:LNF786432 LVX720906:LXB786432 MFT720906:MGX786432 MPP720906:MQT786432 MZL720906:NAP786432 NJH720906:NKL786432 NTD720906:NUH786432 OCZ720906:OED786432 OMV720906:ONZ786432 OWR720906:OXV786432 PGN720906:PHR786432 PQJ720906:PRN786432 QAF720906:QBJ786432 QKB720906:QLF786432 QTX720906:QVB786432 RDT720906:REX786432 RNP720906:ROT786432 RXL720906:RYP786432 SHH720906:SIL786432 SRD720906:SSH786432 TAZ720906:TCD786432 TKV720906:TLZ786432 TUR720906:TVV786432 UEN720906:UFR786432 UOJ720906:UPN786432 UYF720906:UZJ786432 VIB720906:VJF786432 VRX720906:VTB786432 WBT720906:WCX786432 WLP720906:WMT786432 WVL720906:WWP786432 D786442:AH851968 IZ786442:KD851968 SV786442:TZ851968 ACR786442:ADV851968 AMN786442:ANR851968 AWJ786442:AXN851968 BGF786442:BHJ851968 BQB786442:BRF851968 BZX786442:CBB851968 CJT786442:CKX851968 CTP786442:CUT851968 DDL786442:DEP851968 DNH786442:DOL851968 DXD786442:DYH851968 EGZ786442:EID851968 EQV786442:ERZ851968 FAR786442:FBV851968 FKN786442:FLR851968 FUJ786442:FVN851968 GEF786442:GFJ851968 GOB786442:GPF851968 GXX786442:GZB851968 HHT786442:HIX851968 HRP786442:HST851968 IBL786442:ICP851968 ILH786442:IML851968 IVD786442:IWH851968 JEZ786442:JGD851968 JOV786442:JPZ851968 JYR786442:JZV851968 KIN786442:KJR851968 KSJ786442:KTN851968 LCF786442:LDJ851968 LMB786442:LNF851968 LVX786442:LXB851968 MFT786442:MGX851968 MPP786442:MQT851968 MZL786442:NAP851968 NJH786442:NKL851968 NTD786442:NUH851968 OCZ786442:OED851968 OMV786442:ONZ851968 OWR786442:OXV851968 PGN786442:PHR851968 PQJ786442:PRN851968 QAF786442:QBJ851968 QKB786442:QLF851968 QTX786442:QVB851968 RDT786442:REX851968 RNP786442:ROT851968 RXL786442:RYP851968 SHH786442:SIL851968 SRD786442:SSH851968 TAZ786442:TCD851968 TKV786442:TLZ851968 TUR786442:TVV851968 UEN786442:UFR851968 UOJ786442:UPN851968 UYF786442:UZJ851968 VIB786442:VJF851968 VRX786442:VTB851968 WBT786442:WCX851968 WLP786442:WMT851968 WVL786442:WWP851968 D851978:AH917504 IZ851978:KD917504 SV851978:TZ917504 ACR851978:ADV917504 AMN851978:ANR917504 AWJ851978:AXN917504 BGF851978:BHJ917504 BQB851978:BRF917504 BZX851978:CBB917504 CJT851978:CKX917504 CTP851978:CUT917504 DDL851978:DEP917504 DNH851978:DOL917504 DXD851978:DYH917504 EGZ851978:EID917504 EQV851978:ERZ917504 FAR851978:FBV917504 FKN851978:FLR917504 FUJ851978:FVN917504 GEF851978:GFJ917504 GOB851978:GPF917504 GXX851978:GZB917504 HHT851978:HIX917504 HRP851978:HST917504 IBL851978:ICP917504 ILH851978:IML917504 IVD851978:IWH917504 JEZ851978:JGD917504 JOV851978:JPZ917504 JYR851978:JZV917504 KIN851978:KJR917504 KSJ851978:KTN917504 LCF851978:LDJ917504 LMB851978:LNF917504 LVX851978:LXB917504 MFT851978:MGX917504 MPP851978:MQT917504 MZL851978:NAP917504 NJH851978:NKL917504 NTD851978:NUH917504 OCZ851978:OED917504 OMV851978:ONZ917504 OWR851978:OXV917504 PGN851978:PHR917504 PQJ851978:PRN917504 QAF851978:QBJ917504 QKB851978:QLF917504 QTX851978:QVB917504 RDT851978:REX917504 RNP851978:ROT917504 RXL851978:RYP917504 SHH851978:SIL917504 SRD851978:SSH917504 TAZ851978:TCD917504 TKV851978:TLZ917504 TUR851978:TVV917504 UEN851978:UFR917504 UOJ851978:UPN917504 UYF851978:UZJ917504 VIB851978:VJF917504 VRX851978:VTB917504 WBT851978:WCX917504 WLP851978:WMT917504 WVL851978:WWP917504 D917514:AH983040 IZ917514:KD983040 SV917514:TZ983040 ACR917514:ADV983040 AMN917514:ANR983040 AWJ917514:AXN983040 BGF917514:BHJ983040 BQB917514:BRF983040 BZX917514:CBB983040 CJT917514:CKX983040 CTP917514:CUT983040 DDL917514:DEP983040 DNH917514:DOL983040 DXD917514:DYH983040 EGZ917514:EID983040 EQV917514:ERZ983040 FAR917514:FBV983040 FKN917514:FLR983040 FUJ917514:FVN983040 GEF917514:GFJ983040 GOB917514:GPF983040 GXX917514:GZB983040 HHT917514:HIX983040 HRP917514:HST983040 IBL917514:ICP983040 ILH917514:IML983040 IVD917514:IWH983040 JEZ917514:JGD983040 JOV917514:JPZ983040 JYR917514:JZV983040 KIN917514:KJR983040 KSJ917514:KTN983040 LCF917514:LDJ983040 LMB917514:LNF983040 LVX917514:LXB983040 MFT917514:MGX983040 MPP917514:MQT983040 MZL917514:NAP983040 NJH917514:NKL983040 NTD917514:NUH983040 OCZ917514:OED983040 OMV917514:ONZ983040 OWR917514:OXV983040 PGN917514:PHR983040 PQJ917514:PRN983040 QAF917514:QBJ983040 QKB917514:QLF983040 QTX917514:QVB983040 RDT917514:REX983040 RNP917514:ROT983040 RXL917514:RYP983040 SHH917514:SIL983040 SRD917514:SSH983040 TAZ917514:TCD983040 TKV917514:TLZ983040 TUR917514:TVV983040 UEN917514:UFR983040 UOJ917514:UPN983040 UYF917514:UZJ983040 VIB917514:VJF983040 VRX917514:VTB983040 WBT917514:WCX983040 WLP917514:WMT983040 WVL917514:WWP983040 D983050:AH1048576 IZ983050:KD1048576 SV983050:TZ1048576 ACR983050:ADV1048576 AMN983050:ANR1048576 AWJ983050:AXN1048576 BGF983050:BHJ1048576 BQB983050:BRF1048576 BZX983050:CBB1048576 CJT983050:CKX1048576 CTP983050:CUT1048576 DDL983050:DEP1048576 DNH983050:DOL1048576 DXD983050:DYH1048576 EGZ983050:EID1048576 EQV983050:ERZ1048576 FAR983050:FBV1048576 FKN983050:FLR1048576 FUJ983050:FVN1048576 GEF983050:GFJ1048576 GOB983050:GPF1048576 GXX983050:GZB1048576 HHT983050:HIX1048576 HRP983050:HST1048576 IBL983050:ICP1048576 ILH983050:IML1048576 IVD983050:IWH1048576 JEZ983050:JGD1048576 JOV983050:JPZ1048576 JYR983050:JZV1048576 KIN983050:KJR1048576 KSJ983050:KTN1048576 LCF983050:LDJ1048576 LMB983050:LNF1048576 LVX983050:LXB1048576 MFT983050:MGX1048576 MPP983050:MQT1048576 MZL983050:NAP1048576 NJH983050:NKL1048576 NTD983050:NUH1048576 OCZ983050:OED1048576 OMV983050:ONZ1048576 OWR983050:OXV1048576 PGN983050:PHR1048576 PQJ983050:PRN1048576 QAF983050:QBJ1048576 QKB983050:QLF1048576 QTX983050:QVB1048576 RDT983050:REX1048576 RNP983050:ROT1048576 RXL983050:RYP1048576 SHH983050:SIL1048576 SRD983050:SSH1048576 TAZ983050:TCD1048576 TKV983050:TLZ1048576 TUR983050:TVV1048576 UEN983050:UFR1048576 UOJ983050:UPN1048576 UYF983050:UZJ1048576 VIB983050:VJF1048576 VRX983050:VTB1048576 WBT983050:WCX1048576 WLP983050:WMT1048576 WVL983050:WWP1048576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4C2B-948D-4832-B3BE-39A7F58ED777}">
  <sheetPr codeName="Sheet2"/>
  <dimension ref="A1:AI448"/>
  <sheetViews>
    <sheetView zoomScale="85" zoomScaleNormal="85" workbookViewId="0">
      <pane ySplit="3" topLeftCell="A4" activePane="bottomLeft" state="frozen"/>
      <selection pane="bottomLeft" activeCell="H2" sqref="H2:K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</row>
    <row r="2" spans="1:35" ht="15.75" thickBot="1" x14ac:dyDescent="0.3">
      <c r="A2" s="98"/>
      <c r="B2" s="12" t="s">
        <v>192</v>
      </c>
      <c r="C2" s="195" t="s">
        <v>142</v>
      </c>
      <c r="D2" s="197" t="s">
        <v>2168</v>
      </c>
      <c r="E2" s="198"/>
      <c r="F2" s="198"/>
      <c r="G2" s="199"/>
      <c r="H2" s="200" t="s">
        <v>2169</v>
      </c>
      <c r="I2" s="201"/>
      <c r="J2" s="201"/>
      <c r="K2" s="202"/>
      <c r="L2" s="200" t="s">
        <v>2170</v>
      </c>
      <c r="M2" s="201"/>
      <c r="N2" s="201"/>
      <c r="O2" s="202"/>
      <c r="P2" s="200" t="s">
        <v>2198</v>
      </c>
      <c r="Q2" s="201"/>
      <c r="R2" s="201"/>
      <c r="S2" s="202"/>
      <c r="T2" s="200" t="s">
        <v>2199</v>
      </c>
      <c r="U2" s="201"/>
      <c r="V2" s="201"/>
      <c r="W2" s="202"/>
      <c r="X2" s="200" t="s">
        <v>2200</v>
      </c>
      <c r="Y2" s="201"/>
      <c r="Z2" s="201"/>
      <c r="AA2" s="202"/>
      <c r="AB2" s="200" t="s">
        <v>2201</v>
      </c>
      <c r="AC2" s="201"/>
      <c r="AD2" s="201"/>
      <c r="AE2" s="202"/>
      <c r="AF2" s="192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196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193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/>
      <c r="G4" s="139"/>
      <c r="H4" s="136"/>
      <c r="I4" s="137"/>
      <c r="J4" s="138"/>
      <c r="K4" s="139"/>
      <c r="L4" s="136"/>
      <c r="M4" s="137"/>
      <c r="N4" s="138"/>
      <c r="O4" s="139"/>
      <c r="P4" s="136"/>
      <c r="Q4" s="137"/>
      <c r="R4" s="138" t="s">
        <v>2148</v>
      </c>
      <c r="S4" s="139"/>
      <c r="T4" s="136"/>
      <c r="U4" s="137"/>
      <c r="V4" s="138" t="s">
        <v>2151</v>
      </c>
      <c r="W4" s="139"/>
      <c r="X4" s="136"/>
      <c r="Y4" s="137"/>
      <c r="Z4" s="140" t="s">
        <v>2150</v>
      </c>
      <c r="AA4" s="139"/>
      <c r="AB4" s="136"/>
      <c r="AC4" s="137"/>
      <c r="AD4" s="140" t="s">
        <v>2150</v>
      </c>
      <c r="AE4" s="139"/>
      <c r="AF4" s="141">
        <f>F4+J4+N4+R4+V4+Z4+AD4</f>
        <v>34</v>
      </c>
      <c r="AG4">
        <f>SUM(AF4:AF7)</f>
        <v>34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/>
      <c r="G8" s="139"/>
      <c r="H8" s="136"/>
      <c r="I8" s="137"/>
      <c r="J8" s="138"/>
      <c r="K8" s="139"/>
      <c r="L8" s="136"/>
      <c r="M8" s="137"/>
      <c r="N8" s="138"/>
      <c r="O8" s="139"/>
      <c r="P8" s="136"/>
      <c r="Q8" s="137"/>
      <c r="R8" s="138" t="s">
        <v>2145</v>
      </c>
      <c r="S8" s="139"/>
      <c r="T8" s="136"/>
      <c r="U8" s="137"/>
      <c r="V8" s="138" t="s">
        <v>2145</v>
      </c>
      <c r="W8" s="139"/>
      <c r="X8" s="136"/>
      <c r="Y8" s="137"/>
      <c r="Z8" s="140" t="s">
        <v>2142</v>
      </c>
      <c r="AA8" s="139"/>
      <c r="AB8" s="136"/>
      <c r="AC8" s="137"/>
      <c r="AD8" s="140" t="s">
        <v>2142</v>
      </c>
      <c r="AE8" s="139"/>
      <c r="AF8" s="141">
        <f>F8+J8+N8+R8+V8+Z8+AD8</f>
        <v>14</v>
      </c>
      <c r="AG8">
        <f t="shared" ref="AG8" si="1">SUM(AF8:AF11)</f>
        <v>14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/>
      <c r="G12" s="139"/>
      <c r="H12" s="136"/>
      <c r="I12" s="137"/>
      <c r="J12" s="138"/>
      <c r="K12" s="139"/>
      <c r="L12" s="136"/>
      <c r="M12" s="137"/>
      <c r="N12" s="138"/>
      <c r="O12" s="139"/>
      <c r="P12" s="136"/>
      <c r="Q12" s="137"/>
      <c r="R12" s="138" t="s">
        <v>2149</v>
      </c>
      <c r="S12" s="139"/>
      <c r="T12" s="136"/>
      <c r="U12" s="137"/>
      <c r="V12" s="138" t="s">
        <v>2145</v>
      </c>
      <c r="W12" s="139"/>
      <c r="X12" s="136"/>
      <c r="Y12" s="137"/>
      <c r="Z12" s="140" t="s">
        <v>2142</v>
      </c>
      <c r="AA12" s="139"/>
      <c r="AB12" s="136"/>
      <c r="AC12" s="137"/>
      <c r="AD12" s="140" t="s">
        <v>2142</v>
      </c>
      <c r="AE12" s="139"/>
      <c r="AF12" s="141">
        <f>F12+J12+N12+R12+V12+Z12+AD12</f>
        <v>11.5</v>
      </c>
      <c r="AG12">
        <f t="shared" ref="AG12" si="3">SUM(AF12:AF15)</f>
        <v>11.5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/>
      <c r="G16" s="139"/>
      <c r="H16" s="136"/>
      <c r="I16" s="137"/>
      <c r="J16" s="138"/>
      <c r="K16" s="139"/>
      <c r="L16" s="136"/>
      <c r="M16" s="137"/>
      <c r="N16" s="138"/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2142</v>
      </c>
      <c r="AA16" s="139"/>
      <c r="AB16" s="136"/>
      <c r="AC16" s="137"/>
      <c r="AD16" s="140" t="s">
        <v>2142</v>
      </c>
      <c r="AE16" s="139"/>
      <c r="AF16" s="141">
        <f>F16+J16+N16+R16+V16+Z16+AD16</f>
        <v>14</v>
      </c>
      <c r="AG16">
        <f t="shared" ref="AG16" si="5">SUM(AF16:AF19)</f>
        <v>14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/>
      <c r="G24" s="139"/>
      <c r="H24" s="136"/>
      <c r="I24" s="137"/>
      <c r="J24" s="138"/>
      <c r="K24" s="139"/>
      <c r="L24" s="136"/>
      <c r="M24" s="137"/>
      <c r="N24" s="138"/>
      <c r="O24" s="139"/>
      <c r="P24" s="136"/>
      <c r="Q24" s="137"/>
      <c r="R24" s="138" t="s">
        <v>2143</v>
      </c>
      <c r="S24" s="139"/>
      <c r="T24" s="136"/>
      <c r="U24" s="137"/>
      <c r="V24" s="138" t="s">
        <v>2143</v>
      </c>
      <c r="W24" s="139"/>
      <c r="X24" s="136"/>
      <c r="Y24" s="137"/>
      <c r="Z24" s="140" t="s">
        <v>2142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13</v>
      </c>
      <c r="AG24">
        <f t="shared" ref="AG24" si="10">SUM(AF24:AF27)</f>
        <v>13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/>
      <c r="G28" s="139"/>
      <c r="H28" s="136"/>
      <c r="I28" s="137"/>
      <c r="J28" s="138"/>
      <c r="K28" s="139"/>
      <c r="L28" s="136"/>
      <c r="M28" s="137"/>
      <c r="N28" s="138"/>
      <c r="O28" s="139"/>
      <c r="P28" s="136"/>
      <c r="Q28" s="137"/>
      <c r="R28" s="138" t="s">
        <v>2143</v>
      </c>
      <c r="S28" s="139"/>
      <c r="T28" s="136"/>
      <c r="U28" s="137"/>
      <c r="V28" s="138" t="s">
        <v>2149</v>
      </c>
      <c r="W28" s="139"/>
      <c r="X28" s="136"/>
      <c r="Y28" s="137"/>
      <c r="Z28" s="140" t="s">
        <v>2142</v>
      </c>
      <c r="AA28" s="139"/>
      <c r="AB28" s="136"/>
      <c r="AC28" s="137"/>
      <c r="AD28" s="140" t="s">
        <v>2142</v>
      </c>
      <c r="AE28" s="139"/>
      <c r="AF28" s="141">
        <f t="shared" si="9"/>
        <v>11</v>
      </c>
      <c r="AG28">
        <f t="shared" ref="AG28" si="11">SUM(AF28:AF31)</f>
        <v>11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/>
      <c r="G32" s="139"/>
      <c r="H32" s="136"/>
      <c r="I32" s="137"/>
      <c r="J32" s="138"/>
      <c r="K32" s="139"/>
      <c r="L32" s="136"/>
      <c r="M32" s="137"/>
      <c r="N32" s="138"/>
      <c r="O32" s="139"/>
      <c r="P32" s="136"/>
      <c r="Q32" s="137"/>
      <c r="R32" s="138" t="s">
        <v>2145</v>
      </c>
      <c r="S32" s="139"/>
      <c r="T32" s="136"/>
      <c r="U32" s="137"/>
      <c r="V32" s="138" t="s">
        <v>2143</v>
      </c>
      <c r="W32" s="139"/>
      <c r="X32" s="136"/>
      <c r="Y32" s="137"/>
      <c r="Z32" s="140" t="s">
        <v>2142</v>
      </c>
      <c r="AA32" s="139"/>
      <c r="AB32" s="136"/>
      <c r="AC32" s="137"/>
      <c r="AD32" s="140" t="s">
        <v>2142</v>
      </c>
      <c r="AE32" s="139"/>
      <c r="AF32" s="141">
        <f t="shared" si="9"/>
        <v>13.5</v>
      </c>
      <c r="AG32">
        <f t="shared" ref="AG32" si="12">SUM(AF32:AF35)</f>
        <v>13.5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/>
      <c r="G36" s="139"/>
      <c r="H36" s="136"/>
      <c r="I36" s="137"/>
      <c r="J36" s="138"/>
      <c r="K36" s="139"/>
      <c r="L36" s="136"/>
      <c r="M36" s="137"/>
      <c r="N36" s="138"/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/>
      <c r="G40" s="139"/>
      <c r="H40" s="136"/>
      <c r="I40" s="137"/>
      <c r="J40" s="138"/>
      <c r="K40" s="139"/>
      <c r="L40" s="136"/>
      <c r="M40" s="137"/>
      <c r="N40" s="138"/>
      <c r="O40" s="139"/>
      <c r="P40" s="136"/>
      <c r="Q40" s="137"/>
      <c r="R40" s="138" t="s">
        <v>2145</v>
      </c>
      <c r="S40" s="139"/>
      <c r="T40" s="136"/>
      <c r="U40" s="137"/>
      <c r="V40" s="138" t="s">
        <v>2143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13.5</v>
      </c>
      <c r="AG40">
        <f t="shared" ref="AG40" si="14">SUM(AF40:AF43)</f>
        <v>13.5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/>
      <c r="G44" s="139"/>
      <c r="H44" s="136"/>
      <c r="I44" s="137"/>
      <c r="J44" s="138"/>
      <c r="K44" s="139"/>
      <c r="L44" s="136"/>
      <c r="M44" s="137"/>
      <c r="N44" s="138"/>
      <c r="O44" s="139"/>
      <c r="P44" s="136"/>
      <c r="Q44" s="137"/>
      <c r="R44" s="138" t="s">
        <v>2148</v>
      </c>
      <c r="S44" s="139"/>
      <c r="T44" s="136"/>
      <c r="U44" s="137"/>
      <c r="V44" s="138" t="s">
        <v>2164</v>
      </c>
      <c r="W44" s="139"/>
      <c r="X44" s="136"/>
      <c r="Y44" s="137"/>
      <c r="Z44" s="140" t="s">
        <v>2142</v>
      </c>
      <c r="AA44" s="139"/>
      <c r="AB44" s="136"/>
      <c r="AC44" s="137"/>
      <c r="AD44" s="140" t="s">
        <v>2142</v>
      </c>
      <c r="AE44" s="139"/>
      <c r="AF44" s="141">
        <f t="shared" si="9"/>
        <v>13.5</v>
      </c>
      <c r="AG44">
        <f t="shared" ref="AG44" si="15">SUM(AF44:AF47)</f>
        <v>13.5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/>
      <c r="G48" s="139"/>
      <c r="H48" s="136"/>
      <c r="I48" s="137"/>
      <c r="J48" s="138"/>
      <c r="K48" s="139"/>
      <c r="L48" s="136"/>
      <c r="M48" s="137"/>
      <c r="N48" s="138"/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/>
      <c r="G56" s="139"/>
      <c r="H56" s="136"/>
      <c r="I56" s="137"/>
      <c r="J56" s="138"/>
      <c r="K56" s="139"/>
      <c r="L56" s="136"/>
      <c r="M56" s="137"/>
      <c r="N56" s="138"/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 t="s">
        <v>2142</v>
      </c>
      <c r="AE56" s="139"/>
      <c r="AF56" s="141">
        <f t="shared" si="9"/>
        <v>0</v>
      </c>
      <c r="AG56">
        <f t="shared" ref="AG56" si="18">SUM(AF56:AF59)</f>
        <v>0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/>
      <c r="G60" s="139"/>
      <c r="H60" s="136"/>
      <c r="I60" s="137"/>
      <c r="J60" s="138"/>
      <c r="K60" s="139"/>
      <c r="L60" s="136"/>
      <c r="M60" s="137"/>
      <c r="N60" s="138"/>
      <c r="O60" s="139"/>
      <c r="P60" s="136"/>
      <c r="Q60" s="137"/>
      <c r="R60" s="138" t="s">
        <v>2145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2142</v>
      </c>
      <c r="AA60" s="139"/>
      <c r="AB60" s="136"/>
      <c r="AC60" s="137"/>
      <c r="AD60" s="140" t="s">
        <v>2142</v>
      </c>
      <c r="AE60" s="139"/>
      <c r="AF60" s="141">
        <f t="shared" si="9"/>
        <v>14</v>
      </c>
      <c r="AG60">
        <f t="shared" ref="AG60" si="19">SUM(AF60:AF63)</f>
        <v>14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/>
      <c r="G64" s="139"/>
      <c r="H64" s="136"/>
      <c r="I64" s="137"/>
      <c r="J64" s="138"/>
      <c r="K64" s="139"/>
      <c r="L64" s="136"/>
      <c r="M64" s="137"/>
      <c r="N64" s="138"/>
      <c r="O64" s="139"/>
      <c r="P64" s="136"/>
      <c r="Q64" s="137"/>
      <c r="R64" s="138" t="s">
        <v>2145</v>
      </c>
      <c r="S64" s="139"/>
      <c r="T64" s="136"/>
      <c r="U64" s="137"/>
      <c r="V64" s="138" t="s">
        <v>2145</v>
      </c>
      <c r="W64" s="139"/>
      <c r="X64" s="136"/>
      <c r="Y64" s="137"/>
      <c r="Z64" s="140" t="s">
        <v>2142</v>
      </c>
      <c r="AA64" s="139"/>
      <c r="AB64" s="136"/>
      <c r="AC64" s="137"/>
      <c r="AD64" s="140" t="s">
        <v>2142</v>
      </c>
      <c r="AE64" s="139"/>
      <c r="AF64" s="141">
        <f t="shared" si="9"/>
        <v>14</v>
      </c>
      <c r="AG64">
        <f t="shared" ref="AG64" si="20">SUM(AF64:AF67)</f>
        <v>14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/>
      <c r="G68" s="139"/>
      <c r="H68" s="136"/>
      <c r="I68" s="137"/>
      <c r="J68" s="138"/>
      <c r="K68" s="139"/>
      <c r="L68" s="136"/>
      <c r="M68" s="137"/>
      <c r="N68" s="138"/>
      <c r="O68" s="139"/>
      <c r="P68" s="136"/>
      <c r="Q68" s="137"/>
      <c r="R68" s="138" t="s">
        <v>2143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2142</v>
      </c>
      <c r="AA68" s="139"/>
      <c r="AB68" s="136"/>
      <c r="AC68" s="137"/>
      <c r="AD68" s="140" t="s">
        <v>2142</v>
      </c>
      <c r="AE68" s="139"/>
      <c r="AF68" s="141">
        <f t="shared" si="9"/>
        <v>13.5</v>
      </c>
      <c r="AG68">
        <f t="shared" ref="AG68" si="21">SUM(AF68:AF71)</f>
        <v>13.5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/>
      <c r="G72" s="139"/>
      <c r="H72" s="136"/>
      <c r="I72" s="137"/>
      <c r="J72" s="138"/>
      <c r="K72" s="139"/>
      <c r="L72" s="136"/>
      <c r="M72" s="137"/>
      <c r="N72" s="138"/>
      <c r="O72" s="139"/>
      <c r="P72" s="136"/>
      <c r="Q72" s="137"/>
      <c r="R72" s="138" t="s">
        <v>2145</v>
      </c>
      <c r="S72" s="139"/>
      <c r="T72" s="136"/>
      <c r="U72" s="137"/>
      <c r="V72" s="138" t="s">
        <v>2144</v>
      </c>
      <c r="W72" s="139"/>
      <c r="X72" s="136"/>
      <c r="Y72" s="137"/>
      <c r="Z72" s="140" t="s">
        <v>2142</v>
      </c>
      <c r="AA72" s="139"/>
      <c r="AB72" s="136"/>
      <c r="AC72" s="137"/>
      <c r="AD72" s="140" t="s">
        <v>2142</v>
      </c>
      <c r="AE72" s="139"/>
      <c r="AF72" s="141">
        <f t="shared" si="9"/>
        <v>12</v>
      </c>
      <c r="AG72">
        <f t="shared" ref="AG72" si="22">SUM(AF72:AF75)</f>
        <v>12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/>
      <c r="G80" s="139"/>
      <c r="H80" s="136"/>
      <c r="I80" s="137"/>
      <c r="J80" s="138"/>
      <c r="K80" s="139"/>
      <c r="L80" s="136"/>
      <c r="M80" s="137"/>
      <c r="N80" s="138"/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2142</v>
      </c>
      <c r="AA80" s="139"/>
      <c r="AB80" s="136"/>
      <c r="AC80" s="137"/>
      <c r="AD80" s="140" t="s">
        <v>2142</v>
      </c>
      <c r="AE80" s="139"/>
      <c r="AF80" s="141">
        <f t="shared" si="9"/>
        <v>14</v>
      </c>
      <c r="AG80">
        <f t="shared" ref="AG80" si="24">SUM(AF80:AF83)</f>
        <v>14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/>
      <c r="G92" s="139"/>
      <c r="H92" s="136"/>
      <c r="I92" s="137"/>
      <c r="J92" s="138"/>
      <c r="K92" s="139"/>
      <c r="L92" s="136"/>
      <c r="M92" s="137"/>
      <c r="N92" s="138"/>
      <c r="O92" s="139"/>
      <c r="P92" s="136"/>
      <c r="Q92" s="137"/>
      <c r="R92" s="138" t="s">
        <v>2143</v>
      </c>
      <c r="S92" s="139"/>
      <c r="T92" s="136"/>
      <c r="U92" s="137"/>
      <c r="V92" s="138" t="s">
        <v>2143</v>
      </c>
      <c r="W92" s="139"/>
      <c r="X92" s="136"/>
      <c r="Y92" s="137"/>
      <c r="Z92" s="140" t="s">
        <v>2142</v>
      </c>
      <c r="AA92" s="139"/>
      <c r="AB92" s="136"/>
      <c r="AC92" s="137"/>
      <c r="AD92" s="140" t="s">
        <v>2142</v>
      </c>
      <c r="AE92" s="139"/>
      <c r="AF92" s="141">
        <f t="shared" si="26"/>
        <v>13</v>
      </c>
      <c r="AG92">
        <f t="shared" ref="AG92" si="28">SUM(AF92:AF95)</f>
        <v>13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/>
      <c r="G96" s="139"/>
      <c r="H96" s="136"/>
      <c r="I96" s="137"/>
      <c r="J96" s="138"/>
      <c r="K96" s="139"/>
      <c r="L96" s="136"/>
      <c r="M96" s="137"/>
      <c r="N96" s="138"/>
      <c r="O96" s="139"/>
      <c r="P96" s="136"/>
      <c r="Q96" s="137"/>
      <c r="R96" s="138" t="s">
        <v>2148</v>
      </c>
      <c r="S96" s="139"/>
      <c r="T96" s="136"/>
      <c r="U96" s="137"/>
      <c r="V96" s="138" t="s">
        <v>2143</v>
      </c>
      <c r="W96" s="139"/>
      <c r="X96" s="136"/>
      <c r="Y96" s="137"/>
      <c r="Z96" s="140" t="s">
        <v>2142</v>
      </c>
      <c r="AA96" s="139"/>
      <c r="AB96" s="136"/>
      <c r="AC96" s="137"/>
      <c r="AD96" s="140" t="s">
        <v>2142</v>
      </c>
      <c r="AE96" s="139"/>
      <c r="AF96" s="141">
        <f t="shared" si="26"/>
        <v>14</v>
      </c>
      <c r="AG96">
        <f t="shared" ref="AG96" si="29">SUM(AF96:AF99)</f>
        <v>14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/>
      <c r="G100" s="139"/>
      <c r="H100" s="136"/>
      <c r="I100" s="137"/>
      <c r="J100" s="138"/>
      <c r="K100" s="139"/>
      <c r="L100" s="136"/>
      <c r="M100" s="137"/>
      <c r="N100" s="138"/>
      <c r="O100" s="139"/>
      <c r="P100" s="136"/>
      <c r="Q100" s="137"/>
      <c r="R100" s="138" t="s">
        <v>2145</v>
      </c>
      <c r="S100" s="139"/>
      <c r="T100" s="136"/>
      <c r="U100" s="137"/>
      <c r="V100" s="138" t="s">
        <v>2143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13.5</v>
      </c>
      <c r="AG100">
        <f t="shared" ref="AG100" si="30">SUM(AF100:AF103)</f>
        <v>13.5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/>
      <c r="G108" s="139"/>
      <c r="H108" s="136"/>
      <c r="I108" s="137"/>
      <c r="J108" s="138"/>
      <c r="K108" s="139"/>
      <c r="L108" s="136"/>
      <c r="M108" s="137"/>
      <c r="N108" s="138"/>
      <c r="O108" s="139"/>
      <c r="P108" s="136"/>
      <c r="Q108" s="137"/>
      <c r="R108" s="138" t="s">
        <v>2143</v>
      </c>
      <c r="S108" s="139"/>
      <c r="T108" s="136"/>
      <c r="U108" s="137"/>
      <c r="V108" s="138" t="s">
        <v>2143</v>
      </c>
      <c r="W108" s="139"/>
      <c r="X108" s="136"/>
      <c r="Y108" s="137"/>
      <c r="Z108" s="140" t="s">
        <v>2142</v>
      </c>
      <c r="AA108" s="139"/>
      <c r="AB108" s="136"/>
      <c r="AC108" s="137"/>
      <c r="AD108" s="140" t="s">
        <v>2142</v>
      </c>
      <c r="AE108" s="139"/>
      <c r="AF108" s="141">
        <f t="shared" si="26"/>
        <v>13</v>
      </c>
      <c r="AG108">
        <f t="shared" ref="AG108" si="32">SUM(AF108:AF111)</f>
        <v>13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/>
      <c r="G120" s="139"/>
      <c r="H120" s="136"/>
      <c r="I120" s="137"/>
      <c r="J120" s="138"/>
      <c r="K120" s="139"/>
      <c r="L120" s="136"/>
      <c r="M120" s="137"/>
      <c r="N120" s="138"/>
      <c r="O120" s="139"/>
      <c r="P120" s="136"/>
      <c r="Q120" s="137"/>
      <c r="R120" s="138" t="s">
        <v>2158</v>
      </c>
      <c r="S120" s="139"/>
      <c r="T120" s="136"/>
      <c r="U120" s="137"/>
      <c r="V120" s="138" t="s">
        <v>2159</v>
      </c>
      <c r="W120" s="139"/>
      <c r="X120" s="136"/>
      <c r="Y120" s="137"/>
      <c r="Z120" s="140" t="s">
        <v>2142</v>
      </c>
      <c r="AA120" s="139"/>
      <c r="AB120" s="136"/>
      <c r="AC120" s="137"/>
      <c r="AD120" s="140" t="s">
        <v>2142</v>
      </c>
      <c r="AE120" s="139"/>
      <c r="AF120" s="141">
        <f t="shared" si="26"/>
        <v>16.5</v>
      </c>
      <c r="AG120">
        <f t="shared" ref="AG120" si="35">SUM(AF120:AF123)</f>
        <v>16.5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/>
      <c r="G128" s="139"/>
      <c r="H128" s="136"/>
      <c r="I128" s="137"/>
      <c r="J128" s="138"/>
      <c r="K128" s="139"/>
      <c r="L128" s="136"/>
      <c r="M128" s="137"/>
      <c r="N128" s="138"/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2143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6.5</v>
      </c>
      <c r="AG128">
        <f t="shared" ref="AG128" si="37">SUM(AF128:AF131)</f>
        <v>6.5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/>
      <c r="G132" s="139"/>
      <c r="H132" s="136"/>
      <c r="I132" s="137"/>
      <c r="J132" s="138"/>
      <c r="K132" s="139"/>
      <c r="L132" s="136"/>
      <c r="M132" s="137"/>
      <c r="N132" s="138"/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2143</v>
      </c>
      <c r="W132" s="139"/>
      <c r="X132" s="136"/>
      <c r="Y132" s="137"/>
      <c r="Z132" s="140" t="s">
        <v>2142</v>
      </c>
      <c r="AA132" s="139"/>
      <c r="AB132" s="136"/>
      <c r="AC132" s="137"/>
      <c r="AD132" s="140" t="s">
        <v>2142</v>
      </c>
      <c r="AE132" s="139"/>
      <c r="AF132" s="141">
        <f t="shared" si="26"/>
        <v>6.5</v>
      </c>
      <c r="AG132">
        <f t="shared" ref="AG132" si="38">SUM(AF132:AF135)</f>
        <v>6.5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/>
      <c r="G136" s="139"/>
      <c r="H136" s="136"/>
      <c r="I136" s="137"/>
      <c r="J136" s="138"/>
      <c r="K136" s="139"/>
      <c r="L136" s="136"/>
      <c r="M136" s="137"/>
      <c r="N136" s="138"/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/>
      <c r="G140" s="139"/>
      <c r="H140" s="136"/>
      <c r="I140" s="137"/>
      <c r="J140" s="138"/>
      <c r="K140" s="139"/>
      <c r="L140" s="136"/>
      <c r="M140" s="137"/>
      <c r="N140" s="138"/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/>
      <c r="G144" s="139"/>
      <c r="H144" s="136"/>
      <c r="I144" s="137"/>
      <c r="J144" s="138"/>
      <c r="K144" s="139"/>
      <c r="L144" s="136"/>
      <c r="M144" s="137"/>
      <c r="N144" s="138"/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/>
      <c r="G156" s="139"/>
      <c r="H156" s="136"/>
      <c r="I156" s="137"/>
      <c r="J156" s="138"/>
      <c r="K156" s="139"/>
      <c r="L156" s="136"/>
      <c r="M156" s="137"/>
      <c r="N156" s="138"/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/>
      <c r="G160" s="139"/>
      <c r="H160" s="136"/>
      <c r="I160" s="137"/>
      <c r="J160" s="138"/>
      <c r="K160" s="139"/>
      <c r="L160" s="136"/>
      <c r="M160" s="137"/>
      <c r="N160" s="138"/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/>
      <c r="G164" s="139"/>
      <c r="H164" s="136"/>
      <c r="I164" s="137"/>
      <c r="J164" s="138"/>
      <c r="K164" s="139"/>
      <c r="L164" s="136"/>
      <c r="M164" s="137"/>
      <c r="N164" s="138"/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/>
      <c r="G168" s="139"/>
      <c r="H168" s="136"/>
      <c r="I168" s="137"/>
      <c r="J168" s="138"/>
      <c r="K168" s="139"/>
      <c r="L168" s="136"/>
      <c r="M168" s="137"/>
      <c r="N168" s="138"/>
      <c r="O168" s="139"/>
      <c r="P168" s="136"/>
      <c r="Q168" s="137"/>
      <c r="R168" s="138" t="s">
        <v>2142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2142</v>
      </c>
      <c r="AA168" s="139"/>
      <c r="AB168" s="136"/>
      <c r="AC168" s="137"/>
      <c r="AD168" s="140" t="s">
        <v>2142</v>
      </c>
      <c r="AE168" s="139"/>
      <c r="AF168" s="141">
        <f t="shared" si="43"/>
        <v>7</v>
      </c>
      <c r="AG168">
        <f t="shared" ref="AG168" si="48">SUM(AF168:AF171)</f>
        <v>7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/>
      <c r="G172" s="139"/>
      <c r="H172" s="136"/>
      <c r="I172" s="137"/>
      <c r="J172" s="138"/>
      <c r="K172" s="139"/>
      <c r="L172" s="136"/>
      <c r="M172" s="137"/>
      <c r="N172" s="138"/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2143</v>
      </c>
      <c r="W172" s="139"/>
      <c r="X172" s="136"/>
      <c r="Y172" s="137"/>
      <c r="Z172" s="140" t="s">
        <v>2142</v>
      </c>
      <c r="AA172" s="139"/>
      <c r="AB172" s="136"/>
      <c r="AC172" s="137"/>
      <c r="AD172" s="140" t="s">
        <v>2142</v>
      </c>
      <c r="AE172" s="139"/>
      <c r="AF172" s="141">
        <f t="shared" si="43"/>
        <v>6.5</v>
      </c>
      <c r="AG172">
        <f t="shared" ref="AG172" si="49">SUM(AF172:AF175)</f>
        <v>6.5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/>
      <c r="G176" s="139"/>
      <c r="H176" s="136"/>
      <c r="I176" s="137"/>
      <c r="J176" s="138"/>
      <c r="K176" s="139"/>
      <c r="L176" s="136"/>
      <c r="M176" s="137"/>
      <c r="N176" s="138"/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/>
      <c r="G180" s="139"/>
      <c r="H180" s="136"/>
      <c r="I180" s="137"/>
      <c r="J180" s="138"/>
      <c r="K180" s="139"/>
      <c r="L180" s="136"/>
      <c r="M180" s="137"/>
      <c r="N180" s="138"/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/>
      <c r="G184" s="139"/>
      <c r="H184" s="136"/>
      <c r="I184" s="137"/>
      <c r="J184" s="138"/>
      <c r="K184" s="139"/>
      <c r="L184" s="136"/>
      <c r="M184" s="137"/>
      <c r="N184" s="138"/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/>
      <c r="G192" s="139"/>
      <c r="H192" s="136"/>
      <c r="I192" s="137"/>
      <c r="J192" s="138"/>
      <c r="K192" s="139"/>
      <c r="L192" s="136"/>
      <c r="M192" s="137"/>
      <c r="N192" s="138"/>
      <c r="O192" s="139"/>
      <c r="P192" s="136"/>
      <c r="Q192" s="137"/>
      <c r="R192" s="138" t="s">
        <v>2145</v>
      </c>
      <c r="S192" s="139"/>
      <c r="T192" s="136"/>
      <c r="U192" s="137"/>
      <c r="V192" s="138" t="s">
        <v>2148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14.5</v>
      </c>
      <c r="AG192">
        <f t="shared" ref="AG192" si="54">SUM(AF192:AF195)</f>
        <v>14.5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/>
      <c r="G196" s="139"/>
      <c r="H196" s="136"/>
      <c r="I196" s="137"/>
      <c r="J196" s="138"/>
      <c r="K196" s="139"/>
      <c r="L196" s="136"/>
      <c r="M196" s="137"/>
      <c r="N196" s="138"/>
      <c r="O196" s="139"/>
      <c r="P196" s="136"/>
      <c r="Q196" s="137"/>
      <c r="R196" s="138" t="s">
        <v>2143</v>
      </c>
      <c r="S196" s="139"/>
      <c r="T196" s="136"/>
      <c r="U196" s="137"/>
      <c r="V196" s="138" t="s">
        <v>2143</v>
      </c>
      <c r="W196" s="139"/>
      <c r="X196" s="136"/>
      <c r="Y196" s="137"/>
      <c r="Z196" s="140" t="s">
        <v>2142</v>
      </c>
      <c r="AA196" s="139"/>
      <c r="AB196" s="136"/>
      <c r="AC196" s="137"/>
      <c r="AD196" s="140" t="s">
        <v>2142</v>
      </c>
      <c r="AE196" s="139"/>
      <c r="AF196" s="141">
        <f t="shared" si="43"/>
        <v>13</v>
      </c>
      <c r="AG196">
        <f t="shared" ref="AG196" si="55">SUM(AF196:AF199)</f>
        <v>13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/>
      <c r="G200" s="139"/>
      <c r="H200" s="136"/>
      <c r="I200" s="137"/>
      <c r="J200" s="138"/>
      <c r="K200" s="139"/>
      <c r="L200" s="136"/>
      <c r="M200" s="137"/>
      <c r="N200" s="138"/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2142</v>
      </c>
      <c r="W200" s="139"/>
      <c r="X200" s="136"/>
      <c r="Y200" s="137"/>
      <c r="Z200" s="140" t="s">
        <v>2142</v>
      </c>
      <c r="AA200" s="139"/>
      <c r="AB200" s="136"/>
      <c r="AC200" s="137"/>
      <c r="AD200" s="140" t="s">
        <v>2142</v>
      </c>
      <c r="AE200" s="139"/>
      <c r="AF200" s="141">
        <f t="shared" si="43"/>
        <v>0</v>
      </c>
      <c r="AG200">
        <f t="shared" ref="AG200" si="56">SUM(AF200:AF203)</f>
        <v>0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/>
      <c r="G204" s="139"/>
      <c r="H204" s="136"/>
      <c r="I204" s="137"/>
      <c r="J204" s="138"/>
      <c r="K204" s="139"/>
      <c r="L204" s="136"/>
      <c r="M204" s="137"/>
      <c r="N204" s="138"/>
      <c r="O204" s="139"/>
      <c r="P204" s="136"/>
      <c r="Q204" s="137"/>
      <c r="R204" s="138" t="s">
        <v>2145</v>
      </c>
      <c r="S204" s="139"/>
      <c r="T204" s="136"/>
      <c r="U204" s="137"/>
      <c r="V204" s="138" t="s">
        <v>2145</v>
      </c>
      <c r="W204" s="139"/>
      <c r="X204" s="136"/>
      <c r="Y204" s="137"/>
      <c r="Z204" s="140" t="s">
        <v>2142</v>
      </c>
      <c r="AA204" s="139"/>
      <c r="AB204" s="136"/>
      <c r="AC204" s="137"/>
      <c r="AD204" s="140" t="s">
        <v>2142</v>
      </c>
      <c r="AE204" s="139"/>
      <c r="AF204" s="141">
        <f t="shared" si="43"/>
        <v>14</v>
      </c>
      <c r="AG204">
        <f t="shared" ref="AG204" si="57">SUM(AF204:AF207)</f>
        <v>14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/>
      <c r="G208" s="139"/>
      <c r="H208" s="136"/>
      <c r="I208" s="137"/>
      <c r="J208" s="138"/>
      <c r="K208" s="139"/>
      <c r="L208" s="136"/>
      <c r="M208" s="137"/>
      <c r="N208" s="138"/>
      <c r="O208" s="139"/>
      <c r="P208" s="136"/>
      <c r="Q208" s="137"/>
      <c r="R208" s="138" t="s">
        <v>2148</v>
      </c>
      <c r="S208" s="139"/>
      <c r="T208" s="136"/>
      <c r="U208" s="137"/>
      <c r="V208" s="138" t="s">
        <v>2143</v>
      </c>
      <c r="W208" s="139"/>
      <c r="X208" s="136"/>
      <c r="Y208" s="137"/>
      <c r="Z208" s="140" t="s">
        <v>2142</v>
      </c>
      <c r="AA208" s="139"/>
      <c r="AB208" s="136"/>
      <c r="AC208" s="137"/>
      <c r="AD208" s="140" t="s">
        <v>2142</v>
      </c>
      <c r="AE208" s="139"/>
      <c r="AF208" s="141">
        <f t="shared" si="43"/>
        <v>14</v>
      </c>
      <c r="AG208">
        <f t="shared" ref="AG208" si="58">SUM(AF208:AF211)</f>
        <v>14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/>
      <c r="G212" s="139"/>
      <c r="H212" s="136"/>
      <c r="I212" s="137"/>
      <c r="J212" s="138"/>
      <c r="K212" s="139"/>
      <c r="L212" s="136"/>
      <c r="M212" s="137"/>
      <c r="N212" s="138"/>
      <c r="O212" s="139"/>
      <c r="P212" s="136"/>
      <c r="Q212" s="137"/>
      <c r="R212" s="138" t="s">
        <v>2145</v>
      </c>
      <c r="S212" s="139"/>
      <c r="T212" s="136"/>
      <c r="U212" s="137"/>
      <c r="V212" s="138" t="s">
        <v>2143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13.5</v>
      </c>
      <c r="AG212">
        <f t="shared" ref="AG212" si="59">SUM(AF212:AF215)</f>
        <v>13.5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/>
      <c r="G216" s="139"/>
      <c r="H216" s="136"/>
      <c r="I216" s="137"/>
      <c r="J216" s="138"/>
      <c r="K216" s="139"/>
      <c r="L216" s="136"/>
      <c r="M216" s="137"/>
      <c r="N216" s="138"/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2142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14</v>
      </c>
      <c r="AG216">
        <f t="shared" ref="AG216" si="61">SUM(AF216:AF219)</f>
        <v>14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/>
      <c r="G220" s="139"/>
      <c r="H220" s="136"/>
      <c r="I220" s="137"/>
      <c r="J220" s="138"/>
      <c r="K220" s="139"/>
      <c r="L220" s="136"/>
      <c r="M220" s="137"/>
      <c r="N220" s="138"/>
      <c r="O220" s="139"/>
      <c r="P220" s="136"/>
      <c r="Q220" s="137"/>
      <c r="R220" s="138" t="s">
        <v>2143</v>
      </c>
      <c r="S220" s="139"/>
      <c r="T220" s="136"/>
      <c r="U220" s="137"/>
      <c r="V220" s="138" t="s">
        <v>2145</v>
      </c>
      <c r="W220" s="139"/>
      <c r="X220" s="136"/>
      <c r="Y220" s="137"/>
      <c r="Z220" s="140" t="s">
        <v>2142</v>
      </c>
      <c r="AA220" s="139"/>
      <c r="AB220" s="136"/>
      <c r="AC220" s="137"/>
      <c r="AD220" s="140" t="s">
        <v>2142</v>
      </c>
      <c r="AE220" s="139"/>
      <c r="AF220" s="141">
        <f t="shared" si="60"/>
        <v>13.5</v>
      </c>
      <c r="AG220">
        <f t="shared" ref="AG220" si="62">SUM(AF220:AF223)</f>
        <v>13.5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/>
      <c r="G232" s="139"/>
      <c r="H232" s="136"/>
      <c r="I232" s="137"/>
      <c r="J232" s="138"/>
      <c r="K232" s="139"/>
      <c r="L232" s="136"/>
      <c r="M232" s="137"/>
      <c r="N232" s="138"/>
      <c r="O232" s="139"/>
      <c r="P232" s="136"/>
      <c r="Q232" s="137"/>
      <c r="R232" s="138" t="s">
        <v>2145</v>
      </c>
      <c r="S232" s="139"/>
      <c r="T232" s="136"/>
      <c r="U232" s="137"/>
      <c r="V232" s="138" t="s">
        <v>2144</v>
      </c>
      <c r="W232" s="139"/>
      <c r="X232" s="136"/>
      <c r="Y232" s="137"/>
      <c r="Z232" s="140" t="s">
        <v>2142</v>
      </c>
      <c r="AA232" s="139"/>
      <c r="AB232" s="136"/>
      <c r="AC232" s="137"/>
      <c r="AD232" s="140" t="s">
        <v>2142</v>
      </c>
      <c r="AE232" s="139"/>
      <c r="AF232" s="141">
        <f t="shared" si="60"/>
        <v>12</v>
      </c>
      <c r="AG232">
        <f t="shared" ref="AG232" si="65">SUM(AF232:AF235)</f>
        <v>12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/>
      <c r="G444" s="139"/>
      <c r="H444" s="136"/>
      <c r="I444" s="137"/>
      <c r="J444" s="138"/>
      <c r="K444" s="139"/>
      <c r="L444" s="136"/>
      <c r="M444" s="137"/>
      <c r="N444" s="138"/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AF2:AF3"/>
    <mergeCell ref="B1:AF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4:B235">
    <cfRule type="duplicateValues" dxfId="474" priority="2239"/>
  </conditionalFormatting>
  <conditionalFormatting sqref="B4:B235">
    <cfRule type="duplicateValues" dxfId="473" priority="2194"/>
    <cfRule type="duplicateValues" dxfId="472" priority="2195"/>
    <cfRule type="duplicateValues" dxfId="471" priority="2196"/>
  </conditionalFormatting>
  <conditionalFormatting sqref="B4:B235">
    <cfRule type="duplicateValues" dxfId="470" priority="2177"/>
  </conditionalFormatting>
  <conditionalFormatting sqref="B4:B235 B448:B20329">
    <cfRule type="duplicateValues" dxfId="469" priority="2016"/>
    <cfRule type="duplicateValues" dxfId="468" priority="2017"/>
  </conditionalFormatting>
  <conditionalFormatting sqref="B4:B235 B448:B20328">
    <cfRule type="duplicateValues" dxfId="467" priority="2015"/>
  </conditionalFormatting>
  <conditionalFormatting sqref="B4:B235 B448:B20327">
    <cfRule type="duplicateValues" dxfId="466" priority="2014"/>
  </conditionalFormatting>
  <conditionalFormatting sqref="AH52">
    <cfRule type="duplicateValues" dxfId="465" priority="174"/>
  </conditionalFormatting>
  <conditionalFormatting sqref="AH52:AJ52">
    <cfRule type="duplicateValues" dxfId="464" priority="175"/>
  </conditionalFormatting>
  <conditionalFormatting sqref="B4:B235">
    <cfRule type="duplicateValues" dxfId="463" priority="7430"/>
  </conditionalFormatting>
  <conditionalFormatting sqref="AH124:AH247">
    <cfRule type="duplicateValues" dxfId="462" priority="11208"/>
  </conditionalFormatting>
  <conditionalFormatting sqref="AH124:AH247">
    <cfRule type="duplicateValues" dxfId="461" priority="11209"/>
    <cfRule type="duplicateValues" dxfId="460" priority="11210"/>
    <cfRule type="duplicateValues" dxfId="459" priority="11211"/>
    <cfRule type="duplicateValues" dxfId="458" priority="11212"/>
    <cfRule type="duplicateValues" dxfId="457" priority="11213"/>
    <cfRule type="duplicateValues" dxfId="456" priority="11214"/>
    <cfRule type="duplicateValues" dxfId="455" priority="11215"/>
    <cfRule type="duplicateValues" dxfId="454" priority="11216"/>
    <cfRule type="duplicateValues" dxfId="453" priority="11217"/>
    <cfRule type="duplicateValues" dxfId="452" priority="11218"/>
  </conditionalFormatting>
  <conditionalFormatting sqref="AH124:AH247">
    <cfRule type="duplicateValues" dxfId="451" priority="11219"/>
    <cfRule type="duplicateValues" dxfId="450" priority="11220"/>
  </conditionalFormatting>
  <conditionalFormatting sqref="AH124:AH247">
    <cfRule type="duplicateValues" dxfId="449" priority="11221"/>
    <cfRule type="duplicateValues" dxfId="448" priority="11222"/>
    <cfRule type="duplicateValues" dxfId="447" priority="11223"/>
    <cfRule type="duplicateValues" dxfId="446" priority="11224"/>
  </conditionalFormatting>
  <conditionalFormatting sqref="AH124:AH247">
    <cfRule type="duplicateValues" dxfId="445" priority="11225"/>
    <cfRule type="duplicateValues" dxfId="444" priority="11226"/>
    <cfRule type="duplicateValues" dxfId="443" priority="11227"/>
    <cfRule type="duplicateValues" dxfId="442" priority="11228"/>
    <cfRule type="duplicateValues" dxfId="441" priority="11229"/>
    <cfRule type="duplicateValues" dxfId="440" priority="11230"/>
    <cfRule type="duplicateValues" dxfId="439" priority="11231"/>
    <cfRule type="duplicateValues" dxfId="438" priority="11232"/>
    <cfRule type="duplicateValues" dxfId="437" priority="11233"/>
    <cfRule type="duplicateValues" dxfId="436" priority="11234"/>
    <cfRule type="duplicateValues" dxfId="435" priority="11235"/>
    <cfRule type="duplicateValues" dxfId="434" priority="11236"/>
    <cfRule type="duplicateValues" dxfId="433" priority="11237"/>
    <cfRule type="duplicateValues" dxfId="432" priority="11238"/>
  </conditionalFormatting>
  <conditionalFormatting sqref="B4:B20118">
    <cfRule type="duplicateValues" dxfId="431" priority="19837"/>
  </conditionalFormatting>
  <conditionalFormatting sqref="B4:B20115">
    <cfRule type="duplicateValues" dxfId="430" priority="19859"/>
  </conditionalFormatting>
  <conditionalFormatting sqref="B4:B20117">
    <cfRule type="duplicateValues" dxfId="429" priority="20075"/>
  </conditionalFormatting>
  <conditionalFormatting sqref="B4:B20114">
    <cfRule type="duplicateValues" dxfId="428" priority="20087"/>
  </conditionalFormatting>
  <conditionalFormatting sqref="B236:B243">
    <cfRule type="duplicateValues" dxfId="427" priority="52"/>
  </conditionalFormatting>
  <conditionalFormatting sqref="B236:B243">
    <cfRule type="duplicateValues" dxfId="426" priority="49"/>
    <cfRule type="duplicateValues" dxfId="425" priority="50"/>
    <cfRule type="duplicateValues" dxfId="424" priority="51"/>
  </conditionalFormatting>
  <conditionalFormatting sqref="B236:B243">
    <cfRule type="duplicateValues" dxfId="423" priority="48"/>
  </conditionalFormatting>
  <conditionalFormatting sqref="B236:B243">
    <cfRule type="duplicateValues" dxfId="422" priority="46"/>
    <cfRule type="duplicateValues" dxfId="421" priority="47"/>
  </conditionalFormatting>
  <conditionalFormatting sqref="B236:B243">
    <cfRule type="duplicateValues" dxfId="420" priority="45"/>
  </conditionalFormatting>
  <conditionalFormatting sqref="B236:B243">
    <cfRule type="duplicateValues" dxfId="419" priority="44"/>
  </conditionalFormatting>
  <conditionalFormatting sqref="B236:B243">
    <cfRule type="duplicateValues" dxfId="418" priority="53"/>
  </conditionalFormatting>
  <conditionalFormatting sqref="B244:B439">
    <cfRule type="duplicateValues" dxfId="417" priority="42"/>
  </conditionalFormatting>
  <conditionalFormatting sqref="B244:B439">
    <cfRule type="duplicateValues" dxfId="416" priority="39"/>
    <cfRule type="duplicateValues" dxfId="415" priority="40"/>
    <cfRule type="duplicateValues" dxfId="414" priority="41"/>
  </conditionalFormatting>
  <conditionalFormatting sqref="B244:B439">
    <cfRule type="duplicateValues" dxfId="413" priority="38"/>
  </conditionalFormatting>
  <conditionalFormatting sqref="B244:B439">
    <cfRule type="duplicateValues" dxfId="412" priority="36"/>
    <cfRule type="duplicateValues" dxfId="411" priority="37"/>
  </conditionalFormatting>
  <conditionalFormatting sqref="B244:B439">
    <cfRule type="duplicateValues" dxfId="410" priority="35"/>
  </conditionalFormatting>
  <conditionalFormatting sqref="B244:B439">
    <cfRule type="duplicateValues" dxfId="409" priority="34"/>
  </conditionalFormatting>
  <conditionalFormatting sqref="B244:B439">
    <cfRule type="duplicateValues" dxfId="408" priority="43"/>
  </conditionalFormatting>
  <conditionalFormatting sqref="B444:B447">
    <cfRule type="duplicateValues" dxfId="407" priority="32"/>
  </conditionalFormatting>
  <conditionalFormatting sqref="B444:B447">
    <cfRule type="duplicateValues" dxfId="406" priority="29"/>
    <cfRule type="duplicateValues" dxfId="405" priority="30"/>
    <cfRule type="duplicateValues" dxfId="404" priority="31"/>
  </conditionalFormatting>
  <conditionalFormatting sqref="B444:B447">
    <cfRule type="duplicateValues" dxfId="403" priority="28"/>
  </conditionalFormatting>
  <conditionalFormatting sqref="B444:B447">
    <cfRule type="duplicateValues" dxfId="402" priority="26"/>
    <cfRule type="duplicateValues" dxfId="401" priority="27"/>
  </conditionalFormatting>
  <conditionalFormatting sqref="B444:B447">
    <cfRule type="duplicateValues" dxfId="400" priority="25"/>
  </conditionalFormatting>
  <conditionalFormatting sqref="B444:B447">
    <cfRule type="duplicateValues" dxfId="399" priority="24"/>
  </conditionalFormatting>
  <conditionalFormatting sqref="B444:B447">
    <cfRule type="duplicateValues" dxfId="398" priority="33"/>
  </conditionalFormatting>
  <conditionalFormatting sqref="B440:B443">
    <cfRule type="duplicateValues" dxfId="397" priority="22"/>
  </conditionalFormatting>
  <conditionalFormatting sqref="B440:B443">
    <cfRule type="duplicateValues" dxfId="396" priority="19"/>
    <cfRule type="duplicateValues" dxfId="395" priority="20"/>
    <cfRule type="duplicateValues" dxfId="394" priority="21"/>
  </conditionalFormatting>
  <conditionalFormatting sqref="B440:B443">
    <cfRule type="duplicateValues" dxfId="393" priority="18"/>
  </conditionalFormatting>
  <conditionalFormatting sqref="B440:B443">
    <cfRule type="duplicateValues" dxfId="392" priority="16"/>
    <cfRule type="duplicateValues" dxfId="391" priority="17"/>
  </conditionalFormatting>
  <conditionalFormatting sqref="B440:B443">
    <cfRule type="duplicateValues" dxfId="390" priority="15"/>
  </conditionalFormatting>
  <conditionalFormatting sqref="B440:B443">
    <cfRule type="duplicateValues" dxfId="389" priority="14"/>
  </conditionalFormatting>
  <conditionalFormatting sqref="B440:B443">
    <cfRule type="duplicateValues" dxfId="388" priority="23"/>
  </conditionalFormatting>
  <conditionalFormatting sqref="B4:B20000">
    <cfRule type="duplicateValues" dxfId="387" priority="4"/>
    <cfRule type="duplicateValues" dxfId="386" priority="5"/>
    <cfRule type="duplicateValues" dxfId="385" priority="6"/>
    <cfRule type="duplicateValues" dxfId="384" priority="7"/>
    <cfRule type="duplicateValues" dxfId="383" priority="8"/>
    <cfRule type="duplicateValues" dxfId="382" priority="9"/>
    <cfRule type="duplicateValues" dxfId="381" priority="10"/>
    <cfRule type="duplicateValues" dxfId="380" priority="11"/>
    <cfRule type="duplicateValues" dxfId="379" priority="12"/>
    <cfRule type="duplicateValues" dxfId="378" priority="13"/>
    <cfRule type="duplicateValues" dxfId="377" priority="3"/>
    <cfRule type="duplicateValues" dxfId="376" priority="2"/>
    <cfRule type="duplicateValues" dxfId="375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45E75-B987-44BD-899D-988B467BE016}">
  <sheetPr codeName="Sheet3"/>
  <dimension ref="A1:AI448"/>
  <sheetViews>
    <sheetView zoomScale="85" zoomScaleNormal="85" workbookViewId="0">
      <selection activeCell="H2" sqref="H2:K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</row>
    <row r="2" spans="1:35" ht="15.75" thickBot="1" x14ac:dyDescent="0.3">
      <c r="A2" s="98"/>
      <c r="B2" s="12" t="s">
        <v>192</v>
      </c>
      <c r="C2" s="195" t="s">
        <v>142</v>
      </c>
      <c r="D2" s="197" t="s">
        <v>2171</v>
      </c>
      <c r="E2" s="198"/>
      <c r="F2" s="198"/>
      <c r="G2" s="199"/>
      <c r="H2" s="200" t="s">
        <v>2172</v>
      </c>
      <c r="I2" s="201"/>
      <c r="J2" s="201"/>
      <c r="K2" s="202"/>
      <c r="L2" s="200" t="s">
        <v>2173</v>
      </c>
      <c r="M2" s="201"/>
      <c r="N2" s="201"/>
      <c r="O2" s="202"/>
      <c r="P2" s="200" t="s">
        <v>2174</v>
      </c>
      <c r="Q2" s="201"/>
      <c r="R2" s="201"/>
      <c r="S2" s="202"/>
      <c r="T2" s="200" t="s">
        <v>2175</v>
      </c>
      <c r="U2" s="201"/>
      <c r="V2" s="201"/>
      <c r="W2" s="202"/>
      <c r="X2" s="200" t="s">
        <v>2176</v>
      </c>
      <c r="Y2" s="201"/>
      <c r="Z2" s="201"/>
      <c r="AA2" s="202"/>
      <c r="AB2" s="200" t="s">
        <v>2177</v>
      </c>
      <c r="AC2" s="201"/>
      <c r="AD2" s="201"/>
      <c r="AE2" s="202"/>
      <c r="AF2" s="192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196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193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2144</v>
      </c>
      <c r="G4" s="139"/>
      <c r="H4" s="136"/>
      <c r="I4" s="137"/>
      <c r="J4" s="138" t="s">
        <v>2152</v>
      </c>
      <c r="K4" s="139"/>
      <c r="L4" s="136"/>
      <c r="M4" s="137"/>
      <c r="N4" s="138" t="s">
        <v>2148</v>
      </c>
      <c r="O4" s="139"/>
      <c r="P4" s="136"/>
      <c r="Q4" s="137"/>
      <c r="R4" s="138" t="s">
        <v>2152</v>
      </c>
      <c r="S4" s="139"/>
      <c r="T4" s="136"/>
      <c r="U4" s="137"/>
      <c r="V4" s="138" t="s">
        <v>2151</v>
      </c>
      <c r="W4" s="139"/>
      <c r="X4" s="136"/>
      <c r="Y4" s="137"/>
      <c r="Z4" s="140" t="s">
        <v>2153</v>
      </c>
      <c r="AA4" s="139"/>
      <c r="AB4" s="136"/>
      <c r="AC4" s="137"/>
      <c r="AD4" s="140" t="s">
        <v>2150</v>
      </c>
      <c r="AE4" s="139"/>
      <c r="AF4" s="141">
        <f>F4+J4+N4+R4+V4+Z4+AD4</f>
        <v>57.5</v>
      </c>
      <c r="AG4">
        <f>SUM(AF4:AF7)</f>
        <v>57.5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2143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2142</v>
      </c>
      <c r="AA8" s="139"/>
      <c r="AB8" s="136"/>
      <c r="AC8" s="137"/>
      <c r="AD8" s="140" t="s">
        <v>2142</v>
      </c>
      <c r="AE8" s="139"/>
      <c r="AF8" s="141">
        <f>F8+J8+N8+R8+V8+Z8+AD8</f>
        <v>34</v>
      </c>
      <c r="AG8">
        <f t="shared" ref="AG8" si="1">SUM(AF8:AF11)</f>
        <v>34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2145</v>
      </c>
      <c r="G12" s="139"/>
      <c r="H12" s="136"/>
      <c r="I12" s="137"/>
      <c r="J12" s="138" t="s">
        <v>2145</v>
      </c>
      <c r="K12" s="139"/>
      <c r="L12" s="136"/>
      <c r="M12" s="137"/>
      <c r="N12" s="138" t="s">
        <v>2145</v>
      </c>
      <c r="O12" s="139"/>
      <c r="P12" s="136"/>
      <c r="Q12" s="137"/>
      <c r="R12" s="138" t="s">
        <v>2143</v>
      </c>
      <c r="S12" s="139"/>
      <c r="T12" s="136"/>
      <c r="U12" s="137"/>
      <c r="V12" s="138" t="s">
        <v>2148</v>
      </c>
      <c r="W12" s="139"/>
      <c r="X12" s="136"/>
      <c r="Y12" s="137"/>
      <c r="Z12" s="140" t="s">
        <v>2144</v>
      </c>
      <c r="AA12" s="139"/>
      <c r="AB12" s="136"/>
      <c r="AC12" s="137"/>
      <c r="AD12" s="140" t="s">
        <v>2142</v>
      </c>
      <c r="AE12" s="139"/>
      <c r="AF12" s="141">
        <f>F12+J12+N12+R12+V12+Z12+AD12</f>
        <v>40</v>
      </c>
      <c r="AG12">
        <f t="shared" ref="AG12" si="3">SUM(AF12:AF15)</f>
        <v>40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2164</v>
      </c>
      <c r="K16" s="139"/>
      <c r="L16" s="136"/>
      <c r="M16" s="137"/>
      <c r="N16" s="138" t="s">
        <v>2148</v>
      </c>
      <c r="O16" s="139"/>
      <c r="P16" s="136"/>
      <c r="Q16" s="137"/>
      <c r="R16" s="138" t="s">
        <v>2144</v>
      </c>
      <c r="S16" s="139"/>
      <c r="T16" s="136"/>
      <c r="U16" s="137"/>
      <c r="V16" s="138" t="s">
        <v>2142</v>
      </c>
      <c r="W16" s="139"/>
      <c r="X16" s="136"/>
      <c r="Y16" s="137"/>
      <c r="Z16" s="140" t="s">
        <v>2142</v>
      </c>
      <c r="AA16" s="139"/>
      <c r="AB16" s="136"/>
      <c r="AC16" s="137"/>
      <c r="AD16" s="140" t="s">
        <v>2142</v>
      </c>
      <c r="AE16" s="139"/>
      <c r="AF16" s="141">
        <f>F16+J16+N16+R16+V16+Z16+AD16</f>
        <v>25.5</v>
      </c>
      <c r="AG16">
        <f t="shared" ref="AG16" si="5">SUM(AF16:AF19)</f>
        <v>25.5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2145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2145</v>
      </c>
      <c r="S24" s="139"/>
      <c r="T24" s="136"/>
      <c r="U24" s="137"/>
      <c r="V24" s="138" t="s">
        <v>2142</v>
      </c>
      <c r="W24" s="139"/>
      <c r="X24" s="136"/>
      <c r="Y24" s="137"/>
      <c r="Z24" s="140" t="s">
        <v>2149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32.5</v>
      </c>
      <c r="AG24">
        <f t="shared" ref="AG24" si="10">SUM(AF24:AF27)</f>
        <v>32.5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2148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40.5</v>
      </c>
      <c r="AG28">
        <f t="shared" ref="AG28" si="11">SUM(AF28:AF31)</f>
        <v>40.5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2142</v>
      </c>
      <c r="G32" s="139"/>
      <c r="H32" s="136"/>
      <c r="I32" s="137"/>
      <c r="J32" s="138" t="s">
        <v>2143</v>
      </c>
      <c r="K32" s="139"/>
      <c r="L32" s="136"/>
      <c r="M32" s="137"/>
      <c r="N32" s="138" t="s">
        <v>2142</v>
      </c>
      <c r="O32" s="139"/>
      <c r="P32" s="136"/>
      <c r="Q32" s="137"/>
      <c r="R32" s="138" t="s">
        <v>2143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2149</v>
      </c>
      <c r="AA32" s="139"/>
      <c r="AB32" s="136"/>
      <c r="AC32" s="137"/>
      <c r="AD32" s="140" t="s">
        <v>2142</v>
      </c>
      <c r="AE32" s="139"/>
      <c r="AF32" s="141">
        <f t="shared" si="9"/>
        <v>24.5</v>
      </c>
      <c r="AG32">
        <f t="shared" ref="AG32" si="12">SUM(AF32:AF35)</f>
        <v>24.5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2149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2142</v>
      </c>
      <c r="S40" s="139"/>
      <c r="T40" s="136"/>
      <c r="U40" s="137"/>
      <c r="V40" s="138" t="s">
        <v>2142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18.5</v>
      </c>
      <c r="AG40">
        <f t="shared" ref="AG40" si="14">SUM(AF40:AF43)</f>
        <v>18.5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2142</v>
      </c>
      <c r="G44" s="139"/>
      <c r="H44" s="136"/>
      <c r="I44" s="137"/>
      <c r="J44" s="138" t="s">
        <v>2145</v>
      </c>
      <c r="K44" s="139"/>
      <c r="L44" s="136"/>
      <c r="M44" s="137"/>
      <c r="N44" s="138" t="s">
        <v>2164</v>
      </c>
      <c r="O44" s="139"/>
      <c r="P44" s="136"/>
      <c r="Q44" s="137"/>
      <c r="R44" s="138" t="s">
        <v>2145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2149</v>
      </c>
      <c r="AA44" s="139"/>
      <c r="AB44" s="136"/>
      <c r="AC44" s="137"/>
      <c r="AD44" s="140" t="s">
        <v>2142</v>
      </c>
      <c r="AE44" s="139"/>
      <c r="AF44" s="141">
        <f t="shared" si="9"/>
        <v>31.5</v>
      </c>
      <c r="AG44">
        <f t="shared" ref="AG44" si="15">SUM(AF44:AF47)</f>
        <v>31.5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2145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2145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2143</v>
      </c>
      <c r="W56" s="139"/>
      <c r="X56" s="136"/>
      <c r="Y56" s="137"/>
      <c r="Z56" s="140" t="s">
        <v>2149</v>
      </c>
      <c r="AA56" s="139"/>
      <c r="AB56" s="136"/>
      <c r="AC56" s="137"/>
      <c r="AD56" s="140" t="s">
        <v>2142</v>
      </c>
      <c r="AE56" s="139"/>
      <c r="AF56" s="141">
        <f t="shared" si="9"/>
        <v>32</v>
      </c>
      <c r="AG56">
        <f t="shared" ref="AG56" si="18">SUM(AF56:AF59)</f>
        <v>32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2164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2148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40</v>
      </c>
      <c r="AG60">
        <f t="shared" ref="AG60" si="19">SUM(AF60:AF63)</f>
        <v>40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2144</v>
      </c>
      <c r="AA64" s="139"/>
      <c r="AB64" s="136"/>
      <c r="AC64" s="137"/>
      <c r="AD64" s="140" t="s">
        <v>2142</v>
      </c>
      <c r="AE64" s="139"/>
      <c r="AF64" s="141">
        <f t="shared" si="9"/>
        <v>38.5</v>
      </c>
      <c r="AG64">
        <f t="shared" ref="AG64" si="20">SUM(AF64:AF67)</f>
        <v>38.5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2145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2142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2145</v>
      </c>
      <c r="G72" s="139"/>
      <c r="H72" s="136"/>
      <c r="I72" s="137"/>
      <c r="J72" s="138" t="s">
        <v>2145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2143</v>
      </c>
      <c r="S72" s="139"/>
      <c r="T72" s="136"/>
      <c r="U72" s="137"/>
      <c r="V72" s="138" t="s">
        <v>2143</v>
      </c>
      <c r="W72" s="139"/>
      <c r="X72" s="136"/>
      <c r="Y72" s="137"/>
      <c r="Z72" s="140" t="s">
        <v>2158</v>
      </c>
      <c r="AA72" s="139"/>
      <c r="AB72" s="136"/>
      <c r="AC72" s="137"/>
      <c r="AD72" s="140" t="s">
        <v>2142</v>
      </c>
      <c r="AE72" s="139"/>
      <c r="AF72" s="141">
        <f t="shared" si="9"/>
        <v>37</v>
      </c>
      <c r="AG72">
        <f t="shared" ref="AG72" si="22">SUM(AF72:AF75)</f>
        <v>37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2148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2142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2144</v>
      </c>
      <c r="AA80" s="139"/>
      <c r="AB80" s="136"/>
      <c r="AC80" s="137"/>
      <c r="AD80" s="140" t="s">
        <v>2142</v>
      </c>
      <c r="AE80" s="139"/>
      <c r="AF80" s="141">
        <f t="shared" si="9"/>
        <v>33.5</v>
      </c>
      <c r="AG80">
        <f t="shared" ref="AG80" si="24">SUM(AF80:AF83)</f>
        <v>33.5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2142</v>
      </c>
      <c r="K92" s="139"/>
      <c r="L92" s="136"/>
      <c r="M92" s="137"/>
      <c r="N92" s="138" t="s">
        <v>2145</v>
      </c>
      <c r="O92" s="139"/>
      <c r="P92" s="136"/>
      <c r="Q92" s="137"/>
      <c r="R92" s="138" t="s">
        <v>2164</v>
      </c>
      <c r="S92" s="139"/>
      <c r="T92" s="136"/>
      <c r="U92" s="137"/>
      <c r="V92" s="138" t="s">
        <v>2143</v>
      </c>
      <c r="W92" s="139"/>
      <c r="X92" s="136"/>
      <c r="Y92" s="137"/>
      <c r="Z92" s="140" t="s">
        <v>2144</v>
      </c>
      <c r="AA92" s="139"/>
      <c r="AB92" s="136"/>
      <c r="AC92" s="137"/>
      <c r="AD92" s="140" t="s">
        <v>2142</v>
      </c>
      <c r="AE92" s="139"/>
      <c r="AF92" s="141">
        <f t="shared" si="26"/>
        <v>31.5</v>
      </c>
      <c r="AG92">
        <f t="shared" ref="AG92" si="28">SUM(AF92:AF95)</f>
        <v>31.5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2148</v>
      </c>
      <c r="G96" s="139"/>
      <c r="H96" s="136"/>
      <c r="I96" s="137"/>
      <c r="J96" s="138" t="s">
        <v>2144</v>
      </c>
      <c r="K96" s="139"/>
      <c r="L96" s="136"/>
      <c r="M96" s="137"/>
      <c r="N96" s="138" t="s">
        <v>2143</v>
      </c>
      <c r="O96" s="139"/>
      <c r="P96" s="136"/>
      <c r="Q96" s="137"/>
      <c r="R96" s="138" t="s">
        <v>2143</v>
      </c>
      <c r="S96" s="139"/>
      <c r="T96" s="136"/>
      <c r="U96" s="137"/>
      <c r="V96" s="138" t="s">
        <v>2142</v>
      </c>
      <c r="W96" s="139"/>
      <c r="X96" s="136"/>
      <c r="Y96" s="137"/>
      <c r="Z96" s="140" t="s">
        <v>2142</v>
      </c>
      <c r="AA96" s="139"/>
      <c r="AB96" s="136"/>
      <c r="AC96" s="137"/>
      <c r="AD96" s="140" t="s">
        <v>2142</v>
      </c>
      <c r="AE96" s="139"/>
      <c r="AF96" s="141">
        <f t="shared" si="26"/>
        <v>25.5</v>
      </c>
      <c r="AG96">
        <f t="shared" ref="AG96" si="29">SUM(AF96:AF99)</f>
        <v>25.5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2145</v>
      </c>
      <c r="G100" s="139"/>
      <c r="H100" s="136"/>
      <c r="I100" s="137"/>
      <c r="J100" s="138" t="s">
        <v>2148</v>
      </c>
      <c r="K100" s="139"/>
      <c r="L100" s="136"/>
      <c r="M100" s="137"/>
      <c r="N100" s="138" t="s">
        <v>2145</v>
      </c>
      <c r="O100" s="139"/>
      <c r="P100" s="136"/>
      <c r="Q100" s="137"/>
      <c r="R100" s="138" t="s">
        <v>2145</v>
      </c>
      <c r="S100" s="139"/>
      <c r="T100" s="136"/>
      <c r="U100" s="137"/>
      <c r="V100" s="138" t="s">
        <v>2157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32.5</v>
      </c>
      <c r="AG100">
        <f t="shared" ref="AG100" si="30">SUM(AF100:AF103)</f>
        <v>32.5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 t="s">
        <v>2142</v>
      </c>
      <c r="AE108" s="139"/>
      <c r="AF108" s="141">
        <f t="shared" si="26"/>
        <v>40</v>
      </c>
      <c r="AG108">
        <f t="shared" ref="AG108" si="32">SUM(AF108:AF111)</f>
        <v>45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>
        <v>5</v>
      </c>
      <c r="AE111" s="143"/>
      <c r="AF111" s="148">
        <f t="shared" si="26"/>
        <v>5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2160</v>
      </c>
      <c r="G120" s="139"/>
      <c r="H120" s="136"/>
      <c r="I120" s="137"/>
      <c r="J120" s="138" t="s">
        <v>2158</v>
      </c>
      <c r="K120" s="139"/>
      <c r="L120" s="136"/>
      <c r="M120" s="137"/>
      <c r="N120" s="138" t="s">
        <v>2155</v>
      </c>
      <c r="O120" s="139"/>
      <c r="P120" s="136"/>
      <c r="Q120" s="137"/>
      <c r="R120" s="138" t="s">
        <v>2149</v>
      </c>
      <c r="S120" s="139"/>
      <c r="T120" s="136"/>
      <c r="U120" s="137"/>
      <c r="V120" s="138" t="s">
        <v>2158</v>
      </c>
      <c r="W120" s="139"/>
      <c r="X120" s="136"/>
      <c r="Y120" s="137"/>
      <c r="Z120" s="140" t="s">
        <v>2144</v>
      </c>
      <c r="AA120" s="139"/>
      <c r="AB120" s="136"/>
      <c r="AC120" s="137"/>
      <c r="AD120" s="140" t="s">
        <v>2142</v>
      </c>
      <c r="AE120" s="139"/>
      <c r="AF120" s="141">
        <f t="shared" si="26"/>
        <v>22</v>
      </c>
      <c r="AG120">
        <f t="shared" ref="AG120" si="35">SUM(AF120:AF123)</f>
        <v>22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2145</v>
      </c>
      <c r="K128" s="139"/>
      <c r="L128" s="136"/>
      <c r="M128" s="137"/>
      <c r="N128" s="138" t="s">
        <v>2145</v>
      </c>
      <c r="O128" s="139"/>
      <c r="P128" s="136"/>
      <c r="Q128" s="137"/>
      <c r="R128" s="138" t="s">
        <v>2145</v>
      </c>
      <c r="S128" s="139"/>
      <c r="T128" s="136"/>
      <c r="U128" s="137"/>
      <c r="V128" s="138" t="s">
        <v>2143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27.5</v>
      </c>
      <c r="AG128">
        <f t="shared" ref="AG128" si="37">SUM(AF128:AF131)</f>
        <v>27.5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2145</v>
      </c>
      <c r="G132" s="139"/>
      <c r="H132" s="136"/>
      <c r="I132" s="137"/>
      <c r="J132" s="138" t="s">
        <v>2143</v>
      </c>
      <c r="K132" s="139"/>
      <c r="L132" s="136"/>
      <c r="M132" s="137"/>
      <c r="N132" s="138" t="s">
        <v>2145</v>
      </c>
      <c r="O132" s="139"/>
      <c r="P132" s="136"/>
      <c r="Q132" s="137"/>
      <c r="R132" s="138" t="s">
        <v>2144</v>
      </c>
      <c r="S132" s="139"/>
      <c r="T132" s="136"/>
      <c r="U132" s="137"/>
      <c r="V132" s="138" t="s">
        <v>2145</v>
      </c>
      <c r="W132" s="139"/>
      <c r="X132" s="136"/>
      <c r="Y132" s="137"/>
      <c r="Z132" s="140" t="s">
        <v>2144</v>
      </c>
      <c r="AA132" s="139"/>
      <c r="AB132" s="136"/>
      <c r="AC132" s="137"/>
      <c r="AD132" s="140" t="s">
        <v>2142</v>
      </c>
      <c r="AE132" s="139"/>
      <c r="AF132" s="141">
        <f t="shared" si="26"/>
        <v>37.5</v>
      </c>
      <c r="AG132">
        <f t="shared" ref="AG132" si="38">SUM(AF132:AF135)</f>
        <v>37.5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2142</v>
      </c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2142</v>
      </c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2142</v>
      </c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2155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2145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2144</v>
      </c>
      <c r="AA168" s="139"/>
      <c r="AB168" s="136"/>
      <c r="AC168" s="137"/>
      <c r="AD168" s="140" t="s">
        <v>2142</v>
      </c>
      <c r="AE168" s="139"/>
      <c r="AF168" s="141">
        <f t="shared" si="43"/>
        <v>38.5</v>
      </c>
      <c r="AG168">
        <f t="shared" ref="AG168" si="48">SUM(AF168:AF171)</f>
        <v>38.5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2145</v>
      </c>
      <c r="K172" s="139"/>
      <c r="L172" s="136"/>
      <c r="M172" s="137"/>
      <c r="N172" s="138" t="s">
        <v>2143</v>
      </c>
      <c r="O172" s="139"/>
      <c r="P172" s="136"/>
      <c r="Q172" s="137"/>
      <c r="R172" s="138" t="s">
        <v>2145</v>
      </c>
      <c r="S172" s="139"/>
      <c r="T172" s="136"/>
      <c r="U172" s="137"/>
      <c r="V172" s="138" t="s">
        <v>2145</v>
      </c>
      <c r="W172" s="139"/>
      <c r="X172" s="136"/>
      <c r="Y172" s="137"/>
      <c r="Z172" s="140" t="s">
        <v>2144</v>
      </c>
      <c r="AA172" s="139"/>
      <c r="AB172" s="136"/>
      <c r="AC172" s="137"/>
      <c r="AD172" s="140" t="s">
        <v>2142</v>
      </c>
      <c r="AE172" s="139"/>
      <c r="AF172" s="141">
        <f t="shared" si="43"/>
        <v>39.5</v>
      </c>
      <c r="AG172">
        <f t="shared" ref="AG172" si="49">SUM(AF172:AF175)</f>
        <v>39.5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2164</v>
      </c>
      <c r="G196" s="139"/>
      <c r="H196" s="136"/>
      <c r="I196" s="137"/>
      <c r="J196" s="138" t="s">
        <v>2155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2155</v>
      </c>
      <c r="S196" s="139"/>
      <c r="T196" s="136"/>
      <c r="U196" s="137"/>
      <c r="V196" s="138" t="s">
        <v>2162</v>
      </c>
      <c r="W196" s="139"/>
      <c r="X196" s="136"/>
      <c r="Y196" s="137"/>
      <c r="Z196" s="140" t="s">
        <v>2144</v>
      </c>
      <c r="AA196" s="139"/>
      <c r="AB196" s="136"/>
      <c r="AC196" s="137"/>
      <c r="AD196" s="140" t="s">
        <v>2142</v>
      </c>
      <c r="AE196" s="139"/>
      <c r="AF196" s="141">
        <f t="shared" si="43"/>
        <v>30</v>
      </c>
      <c r="AG196">
        <f t="shared" ref="AG196" si="55">SUM(AF196:AF199)</f>
        <v>30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2142</v>
      </c>
      <c r="G200" s="139"/>
      <c r="H200" s="136"/>
      <c r="I200" s="137"/>
      <c r="J200" s="138" t="s">
        <v>2142</v>
      </c>
      <c r="K200" s="139"/>
      <c r="L200" s="136"/>
      <c r="M200" s="137"/>
      <c r="N200" s="138" t="s">
        <v>2142</v>
      </c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2142</v>
      </c>
      <c r="W200" s="139"/>
      <c r="X200" s="136"/>
      <c r="Y200" s="137"/>
      <c r="Z200" s="140" t="s">
        <v>2142</v>
      </c>
      <c r="AA200" s="139"/>
      <c r="AB200" s="136"/>
      <c r="AC200" s="137"/>
      <c r="AD200" s="140" t="s">
        <v>2142</v>
      </c>
      <c r="AE200" s="139"/>
      <c r="AF200" s="141">
        <f t="shared" si="43"/>
        <v>0</v>
      </c>
      <c r="AG200">
        <f t="shared" ref="AG200" si="56">SUM(AF200:AF203)</f>
        <v>0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2149</v>
      </c>
      <c r="G204" s="139"/>
      <c r="H204" s="136"/>
      <c r="I204" s="137"/>
      <c r="J204" s="138" t="s">
        <v>2145</v>
      </c>
      <c r="K204" s="139"/>
      <c r="L204" s="136"/>
      <c r="M204" s="137"/>
      <c r="N204" s="138" t="s">
        <v>2143</v>
      </c>
      <c r="O204" s="139"/>
      <c r="P204" s="136"/>
      <c r="Q204" s="137"/>
      <c r="R204" s="138" t="s">
        <v>2145</v>
      </c>
      <c r="S204" s="139"/>
      <c r="T204" s="136"/>
      <c r="U204" s="137"/>
      <c r="V204" s="138" t="s">
        <v>2145</v>
      </c>
      <c r="W204" s="139"/>
      <c r="X204" s="136"/>
      <c r="Y204" s="137"/>
      <c r="Z204" s="140" t="s">
        <v>2144</v>
      </c>
      <c r="AA204" s="139"/>
      <c r="AB204" s="136"/>
      <c r="AC204" s="137"/>
      <c r="AD204" s="140" t="s">
        <v>2142</v>
      </c>
      <c r="AE204" s="139"/>
      <c r="AF204" s="141">
        <f t="shared" si="43"/>
        <v>37</v>
      </c>
      <c r="AG204">
        <f t="shared" ref="AG204" si="57">SUM(AF204:AF207)</f>
        <v>37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2145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2143</v>
      </c>
      <c r="O208" s="139"/>
      <c r="P208" s="136"/>
      <c r="Q208" s="137"/>
      <c r="R208" s="138" t="s">
        <v>2143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2144</v>
      </c>
      <c r="AA208" s="139"/>
      <c r="AB208" s="136"/>
      <c r="AC208" s="137"/>
      <c r="AD208" s="140" t="s">
        <v>2142</v>
      </c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2155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5.5</v>
      </c>
      <c r="AG212">
        <f t="shared" ref="AG212" si="59">SUM(AF212:AF215)</f>
        <v>5.5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2142</v>
      </c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33</v>
      </c>
      <c r="AG216">
        <f t="shared" ref="AG216" si="61">SUM(AF216:AF219)</f>
        <v>33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2143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2148</v>
      </c>
      <c r="W220" s="139"/>
      <c r="X220" s="136"/>
      <c r="Y220" s="137"/>
      <c r="Z220" s="140" t="s">
        <v>2149</v>
      </c>
      <c r="AA220" s="139"/>
      <c r="AB220" s="136"/>
      <c r="AC220" s="137"/>
      <c r="AD220" s="140" t="s">
        <v>2142</v>
      </c>
      <c r="AE220" s="139"/>
      <c r="AF220" s="141">
        <f t="shared" si="60"/>
        <v>39.5</v>
      </c>
      <c r="AG220">
        <f t="shared" ref="AG220" si="62">SUM(AF220:AF223)</f>
        <v>39.5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2143</v>
      </c>
      <c r="G232" s="139"/>
      <c r="H232" s="136"/>
      <c r="I232" s="137"/>
      <c r="J232" s="138" t="s">
        <v>2164</v>
      </c>
      <c r="K232" s="139"/>
      <c r="L232" s="136"/>
      <c r="M232" s="137"/>
      <c r="N232" s="138" t="s">
        <v>2143</v>
      </c>
      <c r="O232" s="139"/>
      <c r="P232" s="136"/>
      <c r="Q232" s="137"/>
      <c r="R232" s="138" t="s">
        <v>2145</v>
      </c>
      <c r="S232" s="139"/>
      <c r="T232" s="136"/>
      <c r="U232" s="137"/>
      <c r="V232" s="138" t="s">
        <v>2145</v>
      </c>
      <c r="W232" s="139"/>
      <c r="X232" s="136"/>
      <c r="Y232" s="137"/>
      <c r="Z232" s="140" t="s">
        <v>2144</v>
      </c>
      <c r="AA232" s="139"/>
      <c r="AB232" s="136"/>
      <c r="AC232" s="137"/>
      <c r="AD232" s="140" t="s">
        <v>2142</v>
      </c>
      <c r="AE232" s="139"/>
      <c r="AF232" s="141">
        <f t="shared" si="60"/>
        <v>38</v>
      </c>
      <c r="AG232">
        <f t="shared" ref="AG232" si="65">SUM(AF232:AF235)</f>
        <v>38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374" priority="51"/>
  </conditionalFormatting>
  <conditionalFormatting sqref="B4:B235">
    <cfRule type="duplicateValues" dxfId="373" priority="48"/>
    <cfRule type="duplicateValues" dxfId="372" priority="49"/>
    <cfRule type="duplicateValues" dxfId="371" priority="50"/>
  </conditionalFormatting>
  <conditionalFormatting sqref="B4:B235">
    <cfRule type="duplicateValues" dxfId="370" priority="47"/>
  </conditionalFormatting>
  <conditionalFormatting sqref="B4:B235 B448:B20329">
    <cfRule type="duplicateValues" dxfId="369" priority="45"/>
    <cfRule type="duplicateValues" dxfId="368" priority="46"/>
  </conditionalFormatting>
  <conditionalFormatting sqref="B4:B235 B448:B20328">
    <cfRule type="duplicateValues" dxfId="367" priority="44"/>
  </conditionalFormatting>
  <conditionalFormatting sqref="B4:B235 B448:B20327">
    <cfRule type="duplicateValues" dxfId="366" priority="43"/>
  </conditionalFormatting>
  <conditionalFormatting sqref="AH52">
    <cfRule type="duplicateValues" dxfId="365" priority="41"/>
  </conditionalFormatting>
  <conditionalFormatting sqref="AH52:AJ52">
    <cfRule type="duplicateValues" dxfId="364" priority="42"/>
  </conditionalFormatting>
  <conditionalFormatting sqref="B4:B235">
    <cfRule type="duplicateValues" dxfId="363" priority="52"/>
  </conditionalFormatting>
  <conditionalFormatting sqref="AH124:AH247">
    <cfRule type="duplicateValues" dxfId="362" priority="53"/>
  </conditionalFormatting>
  <conditionalFormatting sqref="AH124:AH247">
    <cfRule type="duplicateValues" dxfId="361" priority="54"/>
    <cfRule type="duplicateValues" dxfId="360" priority="55"/>
    <cfRule type="duplicateValues" dxfId="359" priority="56"/>
    <cfRule type="duplicateValues" dxfId="358" priority="57"/>
    <cfRule type="duplicateValues" dxfId="357" priority="58"/>
    <cfRule type="duplicateValues" dxfId="356" priority="59"/>
    <cfRule type="duplicateValues" dxfId="355" priority="60"/>
    <cfRule type="duplicateValues" dxfId="354" priority="61"/>
    <cfRule type="duplicateValues" dxfId="353" priority="62"/>
    <cfRule type="duplicateValues" dxfId="352" priority="63"/>
  </conditionalFormatting>
  <conditionalFormatting sqref="AH124:AH247">
    <cfRule type="duplicateValues" dxfId="351" priority="64"/>
    <cfRule type="duplicateValues" dxfId="350" priority="65"/>
  </conditionalFormatting>
  <conditionalFormatting sqref="AH124:AH247">
    <cfRule type="duplicateValues" dxfId="349" priority="66"/>
    <cfRule type="duplicateValues" dxfId="348" priority="67"/>
    <cfRule type="duplicateValues" dxfId="347" priority="68"/>
    <cfRule type="duplicateValues" dxfId="346" priority="69"/>
  </conditionalFormatting>
  <conditionalFormatting sqref="AH124:AH247">
    <cfRule type="duplicateValues" dxfId="345" priority="70"/>
    <cfRule type="duplicateValues" dxfId="344" priority="71"/>
    <cfRule type="duplicateValues" dxfId="343" priority="72"/>
    <cfRule type="duplicateValues" dxfId="342" priority="73"/>
    <cfRule type="duplicateValues" dxfId="341" priority="74"/>
    <cfRule type="duplicateValues" dxfId="340" priority="75"/>
    <cfRule type="duplicateValues" dxfId="339" priority="76"/>
    <cfRule type="duplicateValues" dxfId="338" priority="77"/>
    <cfRule type="duplicateValues" dxfId="337" priority="78"/>
    <cfRule type="duplicateValues" dxfId="336" priority="79"/>
    <cfRule type="duplicateValues" dxfId="335" priority="80"/>
    <cfRule type="duplicateValues" dxfId="334" priority="81"/>
    <cfRule type="duplicateValues" dxfId="333" priority="82"/>
    <cfRule type="duplicateValues" dxfId="332" priority="83"/>
  </conditionalFormatting>
  <conditionalFormatting sqref="B4:B20118">
    <cfRule type="duplicateValues" dxfId="331" priority="84"/>
  </conditionalFormatting>
  <conditionalFormatting sqref="B4:B20115">
    <cfRule type="duplicateValues" dxfId="330" priority="85"/>
  </conditionalFormatting>
  <conditionalFormatting sqref="B4:B20117">
    <cfRule type="duplicateValues" dxfId="329" priority="86"/>
  </conditionalFormatting>
  <conditionalFormatting sqref="B4:B20114">
    <cfRule type="duplicateValues" dxfId="328" priority="87"/>
  </conditionalFormatting>
  <conditionalFormatting sqref="B236:B243">
    <cfRule type="duplicateValues" dxfId="327" priority="39"/>
  </conditionalFormatting>
  <conditionalFormatting sqref="B236:B243">
    <cfRule type="duplicateValues" dxfId="326" priority="36"/>
    <cfRule type="duplicateValues" dxfId="325" priority="37"/>
    <cfRule type="duplicateValues" dxfId="324" priority="38"/>
  </conditionalFormatting>
  <conditionalFormatting sqref="B236:B243">
    <cfRule type="duplicateValues" dxfId="323" priority="35"/>
  </conditionalFormatting>
  <conditionalFormatting sqref="B236:B243">
    <cfRule type="duplicateValues" dxfId="322" priority="33"/>
    <cfRule type="duplicateValues" dxfId="321" priority="34"/>
  </conditionalFormatting>
  <conditionalFormatting sqref="B236:B243">
    <cfRule type="duplicateValues" dxfId="320" priority="32"/>
  </conditionalFormatting>
  <conditionalFormatting sqref="B236:B243">
    <cfRule type="duplicateValues" dxfId="319" priority="31"/>
  </conditionalFormatting>
  <conditionalFormatting sqref="B236:B243">
    <cfRule type="duplicateValues" dxfId="318" priority="40"/>
  </conditionalFormatting>
  <conditionalFormatting sqref="B244:B439">
    <cfRule type="duplicateValues" dxfId="317" priority="29"/>
  </conditionalFormatting>
  <conditionalFormatting sqref="B244:B439">
    <cfRule type="duplicateValues" dxfId="316" priority="26"/>
    <cfRule type="duplicateValues" dxfId="315" priority="27"/>
    <cfRule type="duplicateValues" dxfId="314" priority="28"/>
  </conditionalFormatting>
  <conditionalFormatting sqref="B244:B439">
    <cfRule type="duplicateValues" dxfId="313" priority="25"/>
  </conditionalFormatting>
  <conditionalFormatting sqref="B244:B439">
    <cfRule type="duplicateValues" dxfId="312" priority="23"/>
    <cfRule type="duplicateValues" dxfId="311" priority="24"/>
  </conditionalFormatting>
  <conditionalFormatting sqref="B244:B439">
    <cfRule type="duplicateValues" dxfId="310" priority="22"/>
  </conditionalFormatting>
  <conditionalFormatting sqref="B244:B439">
    <cfRule type="duplicateValues" dxfId="309" priority="21"/>
  </conditionalFormatting>
  <conditionalFormatting sqref="B244:B439">
    <cfRule type="duplicateValues" dxfId="308" priority="30"/>
  </conditionalFormatting>
  <conditionalFormatting sqref="B444:B447">
    <cfRule type="duplicateValues" dxfId="307" priority="19"/>
  </conditionalFormatting>
  <conditionalFormatting sqref="B444:B447">
    <cfRule type="duplicateValues" dxfId="306" priority="16"/>
    <cfRule type="duplicateValues" dxfId="305" priority="17"/>
    <cfRule type="duplicateValues" dxfId="304" priority="18"/>
  </conditionalFormatting>
  <conditionalFormatting sqref="B444:B447">
    <cfRule type="duplicateValues" dxfId="303" priority="15"/>
  </conditionalFormatting>
  <conditionalFormatting sqref="B444:B447">
    <cfRule type="duplicateValues" dxfId="302" priority="13"/>
    <cfRule type="duplicateValues" dxfId="301" priority="14"/>
  </conditionalFormatting>
  <conditionalFormatting sqref="B444:B447">
    <cfRule type="duplicateValues" dxfId="300" priority="12"/>
  </conditionalFormatting>
  <conditionalFormatting sqref="B444:B447">
    <cfRule type="duplicateValues" dxfId="299" priority="11"/>
  </conditionalFormatting>
  <conditionalFormatting sqref="B444:B447">
    <cfRule type="duplicateValues" dxfId="298" priority="20"/>
  </conditionalFormatting>
  <conditionalFormatting sqref="B440:B443">
    <cfRule type="duplicateValues" dxfId="297" priority="9"/>
  </conditionalFormatting>
  <conditionalFormatting sqref="B440:B443">
    <cfRule type="duplicateValues" dxfId="296" priority="6"/>
    <cfRule type="duplicateValues" dxfId="295" priority="7"/>
    <cfRule type="duplicateValues" dxfId="294" priority="8"/>
  </conditionalFormatting>
  <conditionalFormatting sqref="B440:B443">
    <cfRule type="duplicateValues" dxfId="293" priority="5"/>
  </conditionalFormatting>
  <conditionalFormatting sqref="B440:B443">
    <cfRule type="duplicateValues" dxfId="292" priority="3"/>
    <cfRule type="duplicateValues" dxfId="291" priority="4"/>
  </conditionalFormatting>
  <conditionalFormatting sqref="B440:B443">
    <cfRule type="duplicateValues" dxfId="290" priority="2"/>
  </conditionalFormatting>
  <conditionalFormatting sqref="B440:B443">
    <cfRule type="duplicateValues" dxfId="289" priority="1"/>
  </conditionalFormatting>
  <conditionalFormatting sqref="B440:B443">
    <cfRule type="duplicateValues" dxfId="288" priority="10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49FB-2B40-40AC-9765-BA54C300B6BF}">
  <sheetPr codeName="Sheet4"/>
  <dimension ref="A1:AI448"/>
  <sheetViews>
    <sheetView topLeftCell="B1" zoomScale="85" zoomScaleNormal="85" workbookViewId="0">
      <selection activeCell="B76" sqref="B76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</row>
    <row r="2" spans="1:35" ht="15.75" thickBot="1" x14ac:dyDescent="0.3">
      <c r="A2" s="98"/>
      <c r="B2" s="12" t="s">
        <v>192</v>
      </c>
      <c r="C2" s="195" t="s">
        <v>142</v>
      </c>
      <c r="D2" s="197" t="s">
        <v>2178</v>
      </c>
      <c r="E2" s="198"/>
      <c r="F2" s="198"/>
      <c r="G2" s="199"/>
      <c r="H2" s="200" t="s">
        <v>2179</v>
      </c>
      <c r="I2" s="201"/>
      <c r="J2" s="201"/>
      <c r="K2" s="202"/>
      <c r="L2" s="200" t="s">
        <v>2180</v>
      </c>
      <c r="M2" s="201"/>
      <c r="N2" s="201"/>
      <c r="O2" s="202"/>
      <c r="P2" s="200" t="s">
        <v>2181</v>
      </c>
      <c r="Q2" s="201"/>
      <c r="R2" s="201"/>
      <c r="S2" s="202"/>
      <c r="T2" s="200" t="s">
        <v>2182</v>
      </c>
      <c r="U2" s="201"/>
      <c r="V2" s="201"/>
      <c r="W2" s="202"/>
      <c r="X2" s="200" t="s">
        <v>2183</v>
      </c>
      <c r="Y2" s="201"/>
      <c r="Z2" s="201"/>
      <c r="AA2" s="202"/>
      <c r="AB2" s="200" t="s">
        <v>2184</v>
      </c>
      <c r="AC2" s="201"/>
      <c r="AD2" s="201"/>
      <c r="AE2" s="202"/>
      <c r="AF2" s="192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196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193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2152</v>
      </c>
      <c r="G4" s="139"/>
      <c r="H4" s="136"/>
      <c r="I4" s="137"/>
      <c r="J4" s="138" t="s">
        <v>2154</v>
      </c>
      <c r="K4" s="139"/>
      <c r="L4" s="136"/>
      <c r="M4" s="137"/>
      <c r="N4" s="138" t="s">
        <v>2152</v>
      </c>
      <c r="O4" s="139"/>
      <c r="P4" s="136"/>
      <c r="Q4" s="137"/>
      <c r="R4" s="138" t="s">
        <v>2142</v>
      </c>
      <c r="S4" s="139"/>
      <c r="T4" s="136"/>
      <c r="U4" s="137"/>
      <c r="V4" s="138" t="s">
        <v>2152</v>
      </c>
      <c r="W4" s="139"/>
      <c r="X4" s="136"/>
      <c r="Y4" s="137"/>
      <c r="Z4" s="140" t="s">
        <v>2143</v>
      </c>
      <c r="AA4" s="139"/>
      <c r="AB4" s="136"/>
      <c r="AC4" s="137"/>
      <c r="AD4" s="140" t="s">
        <v>2142</v>
      </c>
      <c r="AE4" s="139"/>
      <c r="AF4" s="141">
        <f>F4+J4+N4+R4+V4+Z4+AD4</f>
        <v>43</v>
      </c>
      <c r="AG4">
        <f>SUM(AF4:AF7)</f>
        <v>43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2143</v>
      </c>
      <c r="K8" s="139"/>
      <c r="L8" s="136"/>
      <c r="M8" s="137"/>
      <c r="N8" s="138" t="s">
        <v>2145</v>
      </c>
      <c r="O8" s="139"/>
      <c r="P8" s="136"/>
      <c r="Q8" s="137"/>
      <c r="R8" s="138" t="s">
        <v>2146</v>
      </c>
      <c r="S8" s="139"/>
      <c r="T8" s="136"/>
      <c r="U8" s="137"/>
      <c r="V8" s="138" t="s">
        <v>2145</v>
      </c>
      <c r="W8" s="139"/>
      <c r="X8" s="136"/>
      <c r="Y8" s="137"/>
      <c r="Z8" s="140" t="s">
        <v>2149</v>
      </c>
      <c r="AA8" s="139"/>
      <c r="AB8" s="136"/>
      <c r="AC8" s="137"/>
      <c r="AD8" s="140" t="s">
        <v>2142</v>
      </c>
      <c r="AE8" s="139"/>
      <c r="AF8" s="141">
        <f>F8+J8+N8+R8+V8+Z8+AD8</f>
        <v>35.5</v>
      </c>
      <c r="AG8">
        <f t="shared" ref="AG8" si="1">SUM(AF8:AF11)</f>
        <v>35.5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2148</v>
      </c>
      <c r="G12" s="139"/>
      <c r="H12" s="136"/>
      <c r="I12" s="137"/>
      <c r="J12" s="138" t="s">
        <v>2144</v>
      </c>
      <c r="K12" s="139"/>
      <c r="L12" s="136"/>
      <c r="M12" s="137"/>
      <c r="N12" s="138" t="s">
        <v>2144</v>
      </c>
      <c r="O12" s="139"/>
      <c r="P12" s="136"/>
      <c r="Q12" s="137"/>
      <c r="R12" s="138" t="s">
        <v>2146</v>
      </c>
      <c r="S12" s="139"/>
      <c r="T12" s="136"/>
      <c r="U12" s="137"/>
      <c r="V12" s="138" t="s">
        <v>2144</v>
      </c>
      <c r="W12" s="139"/>
      <c r="X12" s="136"/>
      <c r="Y12" s="137"/>
      <c r="Z12" s="140" t="s">
        <v>2144</v>
      </c>
      <c r="AA12" s="139"/>
      <c r="AB12" s="136"/>
      <c r="AC12" s="137"/>
      <c r="AD12" s="140" t="s">
        <v>2142</v>
      </c>
      <c r="AE12" s="139"/>
      <c r="AF12" s="141">
        <f>F12+J12+N12+R12+V12+Z12+AD12</f>
        <v>31</v>
      </c>
      <c r="AG12">
        <f t="shared" ref="AG12" si="3">SUM(AF12:AF15)</f>
        <v>31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2157</v>
      </c>
      <c r="S16" s="139"/>
      <c r="T16" s="136"/>
      <c r="U16" s="137"/>
      <c r="V16" s="138" t="s">
        <v>2148</v>
      </c>
      <c r="W16" s="139"/>
      <c r="X16" s="136"/>
      <c r="Y16" s="137"/>
      <c r="Z16" s="140" t="s">
        <v>2144</v>
      </c>
      <c r="AA16" s="139"/>
      <c r="AB16" s="136"/>
      <c r="AC16" s="137"/>
      <c r="AD16" s="140" t="s">
        <v>2142</v>
      </c>
      <c r="AE16" s="139"/>
      <c r="AF16" s="141">
        <f>F16+J16+N16+R16+V16+Z16+AD16</f>
        <v>37.5</v>
      </c>
      <c r="AG16">
        <f t="shared" ref="AG16" si="5">SUM(AF16:AF19)</f>
        <v>37.5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2164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2146</v>
      </c>
      <c r="S24" s="139"/>
      <c r="T24" s="136"/>
      <c r="U24" s="137"/>
      <c r="V24" s="138" t="s">
        <v>2143</v>
      </c>
      <c r="W24" s="139"/>
      <c r="X24" s="136"/>
      <c r="Y24" s="137"/>
      <c r="Z24" s="140" t="s">
        <v>2144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35</v>
      </c>
      <c r="AG24">
        <f t="shared" ref="AG24" si="10">SUM(AF24:AF27)</f>
        <v>35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2157</v>
      </c>
      <c r="S28" s="139"/>
      <c r="T28" s="136"/>
      <c r="U28" s="137"/>
      <c r="V28" s="138" t="s">
        <v>2148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37.5</v>
      </c>
      <c r="AG28">
        <f t="shared" ref="AG28" si="11">SUM(AF28:AF31)</f>
        <v>37.5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2145</v>
      </c>
      <c r="G32" s="139"/>
      <c r="H32" s="136"/>
      <c r="I32" s="137"/>
      <c r="J32" s="138" t="s">
        <v>2145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2146</v>
      </c>
      <c r="S32" s="139"/>
      <c r="T32" s="136"/>
      <c r="U32" s="137"/>
      <c r="V32" s="138" t="s">
        <v>2148</v>
      </c>
      <c r="W32" s="139"/>
      <c r="X32" s="136"/>
      <c r="Y32" s="137"/>
      <c r="Z32" s="140" t="s">
        <v>2149</v>
      </c>
      <c r="AA32" s="139"/>
      <c r="AB32" s="136"/>
      <c r="AC32" s="137"/>
      <c r="AD32" s="140" t="s">
        <v>2142</v>
      </c>
      <c r="AE32" s="139"/>
      <c r="AF32" s="141">
        <f t="shared" si="9"/>
        <v>36.5</v>
      </c>
      <c r="AG32">
        <f t="shared" ref="AG32" si="12">SUM(AF32:AF35)</f>
        <v>36.5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2142</v>
      </c>
      <c r="G40" s="139"/>
      <c r="H40" s="136"/>
      <c r="I40" s="137"/>
      <c r="J40" s="138" t="s">
        <v>2142</v>
      </c>
      <c r="K40" s="139"/>
      <c r="L40" s="136"/>
      <c r="M40" s="137"/>
      <c r="N40" s="138" t="s">
        <v>2142</v>
      </c>
      <c r="O40" s="139"/>
      <c r="P40" s="136"/>
      <c r="Q40" s="137"/>
      <c r="R40" s="138" t="s">
        <v>2142</v>
      </c>
      <c r="S40" s="139"/>
      <c r="T40" s="136"/>
      <c r="U40" s="137"/>
      <c r="V40" s="138" t="s">
        <v>2142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0</v>
      </c>
      <c r="AG40">
        <f t="shared" ref="AG40" si="14">SUM(AF40:AF43)</f>
        <v>0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2155</v>
      </c>
      <c r="G44" s="139"/>
      <c r="H44" s="136"/>
      <c r="I44" s="137"/>
      <c r="J44" s="138" t="s">
        <v>2148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2146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2149</v>
      </c>
      <c r="AA44" s="139"/>
      <c r="AB44" s="136"/>
      <c r="AC44" s="137"/>
      <c r="AD44" s="140" t="s">
        <v>2142</v>
      </c>
      <c r="AE44" s="139"/>
      <c r="AF44" s="141">
        <f t="shared" si="9"/>
        <v>35</v>
      </c>
      <c r="AG44">
        <f t="shared" ref="AG44" si="15">SUM(AF44:AF47)</f>
        <v>35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2143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2143</v>
      </c>
      <c r="O56" s="139"/>
      <c r="P56" s="136"/>
      <c r="Q56" s="137"/>
      <c r="R56" s="138" t="s">
        <v>2146</v>
      </c>
      <c r="S56" s="139"/>
      <c r="T56" s="136"/>
      <c r="U56" s="137"/>
      <c r="V56" s="138" t="s">
        <v>2145</v>
      </c>
      <c r="W56" s="139"/>
      <c r="X56" s="136"/>
      <c r="Y56" s="137"/>
      <c r="Z56" s="140" t="s">
        <v>2149</v>
      </c>
      <c r="AA56" s="139"/>
      <c r="AB56" s="136"/>
      <c r="AC56" s="137"/>
      <c r="AD56" s="140" t="s">
        <v>2142</v>
      </c>
      <c r="AE56" s="139"/>
      <c r="AF56" s="141">
        <f t="shared" si="9"/>
        <v>35</v>
      </c>
      <c r="AG56">
        <f t="shared" ref="AG56" si="18">SUM(AF56:AF59)</f>
        <v>35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2150</v>
      </c>
      <c r="G60" s="139"/>
      <c r="H60" s="136"/>
      <c r="I60" s="137"/>
      <c r="J60" s="138" t="s">
        <v>2142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2157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31</v>
      </c>
      <c r="AG60">
        <f t="shared" ref="AG60" si="19">SUM(AF60:AF63)</f>
        <v>31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2145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2146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2149</v>
      </c>
      <c r="AA64" s="139"/>
      <c r="AB64" s="136"/>
      <c r="AC64" s="137"/>
      <c r="AD64" s="140" t="s">
        <v>2142</v>
      </c>
      <c r="AE64" s="139"/>
      <c r="AF64" s="141">
        <f t="shared" si="9"/>
        <v>35.5</v>
      </c>
      <c r="AG64">
        <f t="shared" ref="AG64" si="20">SUM(AF64:AF67)</f>
        <v>35.5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2143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2145</v>
      </c>
      <c r="O68" s="139"/>
      <c r="P68" s="136"/>
      <c r="Q68" s="137"/>
      <c r="R68" s="138" t="s">
        <v>2157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36.5</v>
      </c>
      <c r="AG68">
        <f t="shared" ref="AG68" si="21">SUM(AF68:AF71)</f>
        <v>36.5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2164</v>
      </c>
      <c r="G72" s="139"/>
      <c r="H72" s="136"/>
      <c r="I72" s="137"/>
      <c r="J72" s="138" t="s">
        <v>2144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2146</v>
      </c>
      <c r="S72" s="139"/>
      <c r="T72" s="136"/>
      <c r="U72" s="137"/>
      <c r="V72" s="138" t="s">
        <v>2145</v>
      </c>
      <c r="W72" s="139"/>
      <c r="X72" s="136"/>
      <c r="Y72" s="137"/>
      <c r="Z72" s="140" t="s">
        <v>2144</v>
      </c>
      <c r="AA72" s="139"/>
      <c r="AB72" s="136"/>
      <c r="AC72" s="137"/>
      <c r="AD72" s="140" t="s">
        <v>2142</v>
      </c>
      <c r="AE72" s="139"/>
      <c r="AF72" s="141">
        <f t="shared" si="9"/>
        <v>33.5</v>
      </c>
      <c r="AG72">
        <f t="shared" ref="AG72" si="22">SUM(AF72:AF75)</f>
        <v>33.5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2145</v>
      </c>
      <c r="G80" s="139"/>
      <c r="H80" s="136"/>
      <c r="I80" s="137"/>
      <c r="J80" s="138" t="s">
        <v>2142</v>
      </c>
      <c r="K80" s="139"/>
      <c r="L80" s="136"/>
      <c r="M80" s="137"/>
      <c r="N80" s="138" t="s">
        <v>2142</v>
      </c>
      <c r="O80" s="139"/>
      <c r="P80" s="136"/>
      <c r="Q80" s="137"/>
      <c r="R80" s="138" t="s">
        <v>2146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2149</v>
      </c>
      <c r="AA80" s="139"/>
      <c r="AB80" s="136"/>
      <c r="AC80" s="137"/>
      <c r="AD80" s="140" t="s">
        <v>2142</v>
      </c>
      <c r="AE80" s="139"/>
      <c r="AF80" s="141">
        <f t="shared" si="9"/>
        <v>22</v>
      </c>
      <c r="AG80">
        <f t="shared" ref="AG80" si="24">SUM(AF80:AF83)</f>
        <v>22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2145</v>
      </c>
      <c r="K92" s="139"/>
      <c r="L92" s="136"/>
      <c r="M92" s="137"/>
      <c r="N92" s="138" t="s">
        <v>2144</v>
      </c>
      <c r="O92" s="139"/>
      <c r="P92" s="136"/>
      <c r="Q92" s="137"/>
      <c r="R92" s="138" t="s">
        <v>2146</v>
      </c>
      <c r="S92" s="139"/>
      <c r="T92" s="136"/>
      <c r="U92" s="137"/>
      <c r="V92" s="138" t="s">
        <v>2155</v>
      </c>
      <c r="W92" s="139"/>
      <c r="X92" s="136"/>
      <c r="Y92" s="137"/>
      <c r="Z92" s="140" t="s">
        <v>2149</v>
      </c>
      <c r="AA92" s="139"/>
      <c r="AB92" s="136"/>
      <c r="AC92" s="137"/>
      <c r="AD92" s="140" t="s">
        <v>2142</v>
      </c>
      <c r="AE92" s="139"/>
      <c r="AF92" s="141">
        <f t="shared" si="26"/>
        <v>32.5</v>
      </c>
      <c r="AG92">
        <f t="shared" ref="AG92" si="28">SUM(AF92:AF95)</f>
        <v>32.5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2145</v>
      </c>
      <c r="G96" s="139"/>
      <c r="H96" s="136"/>
      <c r="I96" s="137"/>
      <c r="J96" s="138" t="s">
        <v>2145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2146</v>
      </c>
      <c r="S96" s="139"/>
      <c r="T96" s="136"/>
      <c r="U96" s="137"/>
      <c r="V96" s="138" t="s">
        <v>2145</v>
      </c>
      <c r="W96" s="139"/>
      <c r="X96" s="136"/>
      <c r="Y96" s="137"/>
      <c r="Z96" s="140" t="s">
        <v>2149</v>
      </c>
      <c r="AA96" s="139"/>
      <c r="AB96" s="136"/>
      <c r="AC96" s="137"/>
      <c r="AD96" s="140" t="s">
        <v>2142</v>
      </c>
      <c r="AE96" s="139"/>
      <c r="AF96" s="141">
        <f t="shared" si="26"/>
        <v>36</v>
      </c>
      <c r="AG96">
        <f t="shared" ref="AG96" si="29">SUM(AF96:AF99)</f>
        <v>36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2146</v>
      </c>
      <c r="S108" s="139"/>
      <c r="T108" s="136"/>
      <c r="U108" s="137"/>
      <c r="V108" s="138" t="s">
        <v>2148</v>
      </c>
      <c r="W108" s="139"/>
      <c r="X108" s="136"/>
      <c r="Y108" s="137"/>
      <c r="Z108" s="140" t="s">
        <v>2149</v>
      </c>
      <c r="AA108" s="139"/>
      <c r="AB108" s="136"/>
      <c r="AC108" s="137"/>
      <c r="AD108" s="140" t="s">
        <v>2142</v>
      </c>
      <c r="AE108" s="139"/>
      <c r="AF108" s="141">
        <f t="shared" si="26"/>
        <v>36.5</v>
      </c>
      <c r="AG108">
        <f t="shared" ref="AG108" si="32">SUM(AF108:AF111)</f>
        <v>36.5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2152</v>
      </c>
      <c r="G120" s="139"/>
      <c r="H120" s="136"/>
      <c r="I120" s="137"/>
      <c r="J120" s="138" t="s">
        <v>2149</v>
      </c>
      <c r="K120" s="139"/>
      <c r="L120" s="136"/>
      <c r="M120" s="137"/>
      <c r="N120" s="138" t="s">
        <v>2144</v>
      </c>
      <c r="O120" s="139"/>
      <c r="P120" s="136"/>
      <c r="Q120" s="137"/>
      <c r="R120" s="138" t="s">
        <v>2155</v>
      </c>
      <c r="S120" s="139"/>
      <c r="T120" s="136"/>
      <c r="U120" s="137"/>
      <c r="V120" s="138" t="s">
        <v>2142</v>
      </c>
      <c r="W120" s="139"/>
      <c r="X120" s="136"/>
      <c r="Y120" s="137"/>
      <c r="Z120" s="140" t="s">
        <v>2142</v>
      </c>
      <c r="AA120" s="139"/>
      <c r="AB120" s="136"/>
      <c r="AC120" s="137"/>
      <c r="AD120" s="140" t="s">
        <v>2142</v>
      </c>
      <c r="AE120" s="139"/>
      <c r="AF120" s="141">
        <f t="shared" si="26"/>
        <v>24</v>
      </c>
      <c r="AG120">
        <f t="shared" ref="AG120" si="35">SUM(AF120:AF123)</f>
        <v>24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2145</v>
      </c>
      <c r="G128" s="139"/>
      <c r="H128" s="136"/>
      <c r="I128" s="137"/>
      <c r="J128" s="138" t="s">
        <v>2145</v>
      </c>
      <c r="K128" s="139"/>
      <c r="L128" s="136"/>
      <c r="M128" s="137"/>
      <c r="N128" s="138" t="s">
        <v>2145</v>
      </c>
      <c r="O128" s="139"/>
      <c r="P128" s="136"/>
      <c r="Q128" s="137"/>
      <c r="R128" s="138" t="s">
        <v>2146</v>
      </c>
      <c r="S128" s="139"/>
      <c r="T128" s="136"/>
      <c r="U128" s="137"/>
      <c r="V128" s="138" t="s">
        <v>2145</v>
      </c>
      <c r="W128" s="139"/>
      <c r="X128" s="136"/>
      <c r="Y128" s="137"/>
      <c r="Z128" s="140" t="s">
        <v>2147</v>
      </c>
      <c r="AA128" s="139"/>
      <c r="AB128" s="136"/>
      <c r="AC128" s="137"/>
      <c r="AD128" s="140" t="s">
        <v>2142</v>
      </c>
      <c r="AE128" s="139"/>
      <c r="AF128" s="141">
        <f t="shared" si="26"/>
        <v>32</v>
      </c>
      <c r="AG128">
        <f t="shared" ref="AG128" si="37">SUM(AF128:AF131)</f>
        <v>32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2145</v>
      </c>
      <c r="G132" s="139"/>
      <c r="H132" s="136"/>
      <c r="I132" s="137"/>
      <c r="J132" s="138" t="s">
        <v>2145</v>
      </c>
      <c r="K132" s="139"/>
      <c r="L132" s="136"/>
      <c r="M132" s="137"/>
      <c r="N132" s="138" t="s">
        <v>2144</v>
      </c>
      <c r="O132" s="139"/>
      <c r="P132" s="136"/>
      <c r="Q132" s="137"/>
      <c r="R132" s="138" t="s">
        <v>2146</v>
      </c>
      <c r="S132" s="139"/>
      <c r="T132" s="136"/>
      <c r="U132" s="137"/>
      <c r="V132" s="138" t="s">
        <v>2148</v>
      </c>
      <c r="W132" s="139"/>
      <c r="X132" s="136"/>
      <c r="Y132" s="137"/>
      <c r="Z132" s="140" t="s">
        <v>2144</v>
      </c>
      <c r="AA132" s="139"/>
      <c r="AB132" s="136"/>
      <c r="AC132" s="137"/>
      <c r="AD132" s="140" t="s">
        <v>2142</v>
      </c>
      <c r="AE132" s="139"/>
      <c r="AF132" s="141">
        <f t="shared" si="26"/>
        <v>35</v>
      </c>
      <c r="AG132">
        <f t="shared" ref="AG132" si="38">SUM(AF132:AF135)</f>
        <v>35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2142</v>
      </c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2142</v>
      </c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2142</v>
      </c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2145</v>
      </c>
      <c r="O168" s="139"/>
      <c r="P168" s="136"/>
      <c r="Q168" s="137"/>
      <c r="R168" s="138" t="s">
        <v>2146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2149</v>
      </c>
      <c r="AA168" s="139"/>
      <c r="AB168" s="136"/>
      <c r="AC168" s="137"/>
      <c r="AD168" s="140" t="s">
        <v>2142</v>
      </c>
      <c r="AE168" s="139"/>
      <c r="AF168" s="141">
        <f t="shared" si="43"/>
        <v>36</v>
      </c>
      <c r="AG168">
        <f t="shared" ref="AG168" si="48">SUM(AF168:AF171)</f>
        <v>36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2145</v>
      </c>
      <c r="K172" s="139"/>
      <c r="L172" s="136"/>
      <c r="M172" s="137"/>
      <c r="N172" s="138" t="s">
        <v>2145</v>
      </c>
      <c r="O172" s="139"/>
      <c r="P172" s="136"/>
      <c r="Q172" s="137"/>
      <c r="R172" s="138" t="s">
        <v>2146</v>
      </c>
      <c r="S172" s="139"/>
      <c r="T172" s="136"/>
      <c r="U172" s="137"/>
      <c r="V172" s="138" t="s">
        <v>2145</v>
      </c>
      <c r="W172" s="139"/>
      <c r="X172" s="136"/>
      <c r="Y172" s="137"/>
      <c r="Z172" s="140" t="s">
        <v>2147</v>
      </c>
      <c r="AA172" s="139"/>
      <c r="AB172" s="136"/>
      <c r="AC172" s="137"/>
      <c r="AD172" s="140" t="s">
        <v>2142</v>
      </c>
      <c r="AE172" s="139"/>
      <c r="AF172" s="141">
        <f t="shared" si="43"/>
        <v>32</v>
      </c>
      <c r="AG172">
        <f t="shared" ref="AG172" si="49">SUM(AF172:AF175)</f>
        <v>32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2143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2158</v>
      </c>
      <c r="S196" s="139"/>
      <c r="T196" s="136"/>
      <c r="U196" s="137"/>
      <c r="V196" s="138" t="s">
        <v>2145</v>
      </c>
      <c r="W196" s="139"/>
      <c r="X196" s="136"/>
      <c r="Y196" s="137"/>
      <c r="Z196" s="140" t="s">
        <v>2149</v>
      </c>
      <c r="AA196" s="139"/>
      <c r="AB196" s="136"/>
      <c r="AC196" s="137"/>
      <c r="AD196" s="140" t="s">
        <v>2142</v>
      </c>
      <c r="AE196" s="139"/>
      <c r="AF196" s="141">
        <f t="shared" si="43"/>
        <v>34.5</v>
      </c>
      <c r="AG196">
        <f t="shared" ref="AG196" si="55">SUM(AF196:AF199)</f>
        <v>34.5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2142</v>
      </c>
      <c r="G200" s="139"/>
      <c r="H200" s="136"/>
      <c r="I200" s="137"/>
      <c r="J200" s="138" t="s">
        <v>2142</v>
      </c>
      <c r="K200" s="139"/>
      <c r="L200" s="136"/>
      <c r="M200" s="137"/>
      <c r="N200" s="138" t="s">
        <v>2149</v>
      </c>
      <c r="O200" s="139"/>
      <c r="P200" s="136"/>
      <c r="Q200" s="137"/>
      <c r="R200" s="138" t="s">
        <v>2146</v>
      </c>
      <c r="S200" s="139"/>
      <c r="T200" s="136"/>
      <c r="U200" s="137"/>
      <c r="V200" s="138" t="s">
        <v>2145</v>
      </c>
      <c r="W200" s="139"/>
      <c r="X200" s="136"/>
      <c r="Y200" s="137"/>
      <c r="Z200" s="140" t="s">
        <v>2149</v>
      </c>
      <c r="AA200" s="139"/>
      <c r="AB200" s="136"/>
      <c r="AC200" s="137"/>
      <c r="AD200" s="140" t="s">
        <v>2142</v>
      </c>
      <c r="AE200" s="139"/>
      <c r="AF200" s="141">
        <f t="shared" si="43"/>
        <v>19.5</v>
      </c>
      <c r="AG200">
        <f t="shared" ref="AG200" si="56">SUM(AF200:AF203)</f>
        <v>19.5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2145</v>
      </c>
      <c r="G204" s="139"/>
      <c r="H204" s="136"/>
      <c r="I204" s="137"/>
      <c r="J204" s="138" t="s">
        <v>2150</v>
      </c>
      <c r="K204" s="139"/>
      <c r="L204" s="136"/>
      <c r="M204" s="137"/>
      <c r="N204" s="138" t="s">
        <v>2150</v>
      </c>
      <c r="O204" s="139"/>
      <c r="P204" s="136"/>
      <c r="Q204" s="137"/>
      <c r="R204" s="138" t="s">
        <v>2151</v>
      </c>
      <c r="S204" s="139"/>
      <c r="T204" s="136"/>
      <c r="U204" s="137"/>
      <c r="V204" s="138" t="s">
        <v>2148</v>
      </c>
      <c r="W204" s="139"/>
      <c r="X204" s="136"/>
      <c r="Y204" s="137"/>
      <c r="Z204" s="140" t="s">
        <v>2144</v>
      </c>
      <c r="AA204" s="139"/>
      <c r="AB204" s="136"/>
      <c r="AC204" s="137"/>
      <c r="AD204" s="140" t="s">
        <v>2142</v>
      </c>
      <c r="AE204" s="139"/>
      <c r="AF204" s="141">
        <f t="shared" si="43"/>
        <v>46</v>
      </c>
      <c r="AG204">
        <f t="shared" ref="AG204" si="57">SUM(AF204:AF207)</f>
        <v>46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2146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2149</v>
      </c>
      <c r="AA208" s="139"/>
      <c r="AB208" s="136"/>
      <c r="AC208" s="137"/>
      <c r="AD208" s="140" t="s">
        <v>2142</v>
      </c>
      <c r="AE208" s="139"/>
      <c r="AF208" s="141">
        <f t="shared" si="43"/>
        <v>35.5</v>
      </c>
      <c r="AG208">
        <f t="shared" ref="AG208" si="58">SUM(AF208:AF211)</f>
        <v>35.5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2146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36.5</v>
      </c>
      <c r="AG216">
        <f t="shared" ref="AG216" si="61">SUM(AF216:AF219)</f>
        <v>36.5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2143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2146</v>
      </c>
      <c r="S220" s="139"/>
      <c r="T220" s="136"/>
      <c r="U220" s="137"/>
      <c r="V220" s="138" t="s">
        <v>2145</v>
      </c>
      <c r="W220" s="139"/>
      <c r="X220" s="136"/>
      <c r="Y220" s="137"/>
      <c r="Z220" s="140" t="s">
        <v>2146</v>
      </c>
      <c r="AA220" s="139"/>
      <c r="AB220" s="136"/>
      <c r="AC220" s="137"/>
      <c r="AD220" s="140" t="s">
        <v>2142</v>
      </c>
      <c r="AE220" s="139"/>
      <c r="AF220" s="141">
        <f t="shared" si="60"/>
        <v>34.5</v>
      </c>
      <c r="AG220">
        <f t="shared" ref="AG220" si="62">SUM(AF220:AF223)</f>
        <v>34.5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2145</v>
      </c>
      <c r="G232" s="139"/>
      <c r="H232" s="136"/>
      <c r="I232" s="137"/>
      <c r="J232" s="138" t="s">
        <v>2145</v>
      </c>
      <c r="K232" s="139"/>
      <c r="L232" s="136"/>
      <c r="M232" s="137"/>
      <c r="N232" s="138" t="s">
        <v>2145</v>
      </c>
      <c r="O232" s="139"/>
      <c r="P232" s="136"/>
      <c r="Q232" s="137"/>
      <c r="R232" s="138" t="s">
        <v>2146</v>
      </c>
      <c r="S232" s="139"/>
      <c r="T232" s="136"/>
      <c r="U232" s="137"/>
      <c r="V232" s="138" t="s">
        <v>2143</v>
      </c>
      <c r="W232" s="139"/>
      <c r="X232" s="136"/>
      <c r="Y232" s="137"/>
      <c r="Z232" s="140" t="s">
        <v>2149</v>
      </c>
      <c r="AA232" s="139"/>
      <c r="AB232" s="136"/>
      <c r="AC232" s="137"/>
      <c r="AD232" s="140" t="s">
        <v>2142</v>
      </c>
      <c r="AE232" s="139"/>
      <c r="AF232" s="141">
        <f t="shared" si="60"/>
        <v>35.5</v>
      </c>
      <c r="AG232">
        <f t="shared" ref="AG232" si="65">SUM(AF232:AF235)</f>
        <v>35.5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287" priority="51"/>
  </conditionalFormatting>
  <conditionalFormatting sqref="B4:B235">
    <cfRule type="duplicateValues" dxfId="286" priority="48"/>
    <cfRule type="duplicateValues" dxfId="285" priority="49"/>
    <cfRule type="duplicateValues" dxfId="284" priority="50"/>
  </conditionalFormatting>
  <conditionalFormatting sqref="B4:B235">
    <cfRule type="duplicateValues" dxfId="283" priority="47"/>
  </conditionalFormatting>
  <conditionalFormatting sqref="B4:B235 B448:B20329">
    <cfRule type="duplicateValues" dxfId="282" priority="45"/>
    <cfRule type="duplicateValues" dxfId="281" priority="46"/>
  </conditionalFormatting>
  <conditionalFormatting sqref="B4:B235 B448:B20328">
    <cfRule type="duplicateValues" dxfId="280" priority="44"/>
  </conditionalFormatting>
  <conditionalFormatting sqref="B4:B235 B448:B20327">
    <cfRule type="duplicateValues" dxfId="279" priority="43"/>
  </conditionalFormatting>
  <conditionalFormatting sqref="AH52">
    <cfRule type="duplicateValues" dxfId="278" priority="41"/>
  </conditionalFormatting>
  <conditionalFormatting sqref="AH52:AJ52">
    <cfRule type="duplicateValues" dxfId="277" priority="42"/>
  </conditionalFormatting>
  <conditionalFormatting sqref="B4:B235">
    <cfRule type="duplicateValues" dxfId="276" priority="52"/>
  </conditionalFormatting>
  <conditionalFormatting sqref="AH124:AH247">
    <cfRule type="duplicateValues" dxfId="275" priority="53"/>
  </conditionalFormatting>
  <conditionalFormatting sqref="AH124:AH247">
    <cfRule type="duplicateValues" dxfId="274" priority="54"/>
    <cfRule type="duplicateValues" dxfId="273" priority="55"/>
    <cfRule type="duplicateValues" dxfId="272" priority="56"/>
    <cfRule type="duplicateValues" dxfId="271" priority="57"/>
    <cfRule type="duplicateValues" dxfId="270" priority="58"/>
    <cfRule type="duplicateValues" dxfId="269" priority="59"/>
    <cfRule type="duplicateValues" dxfId="268" priority="60"/>
    <cfRule type="duplicateValues" dxfId="267" priority="61"/>
    <cfRule type="duplicateValues" dxfId="266" priority="62"/>
    <cfRule type="duplicateValues" dxfId="265" priority="63"/>
  </conditionalFormatting>
  <conditionalFormatting sqref="AH124:AH247">
    <cfRule type="duplicateValues" dxfId="264" priority="64"/>
    <cfRule type="duplicateValues" dxfId="263" priority="65"/>
  </conditionalFormatting>
  <conditionalFormatting sqref="AH124:AH247">
    <cfRule type="duplicateValues" dxfId="262" priority="66"/>
    <cfRule type="duplicateValues" dxfId="261" priority="67"/>
    <cfRule type="duplicateValues" dxfId="260" priority="68"/>
    <cfRule type="duplicateValues" dxfId="259" priority="69"/>
  </conditionalFormatting>
  <conditionalFormatting sqref="AH124:AH247">
    <cfRule type="duplicateValues" dxfId="258" priority="70"/>
    <cfRule type="duplicateValues" dxfId="257" priority="71"/>
    <cfRule type="duplicateValues" dxfId="256" priority="72"/>
    <cfRule type="duplicateValues" dxfId="255" priority="73"/>
    <cfRule type="duplicateValues" dxfId="254" priority="74"/>
    <cfRule type="duplicateValues" dxfId="253" priority="75"/>
    <cfRule type="duplicateValues" dxfId="252" priority="76"/>
    <cfRule type="duplicateValues" dxfId="251" priority="77"/>
    <cfRule type="duplicateValues" dxfId="250" priority="78"/>
    <cfRule type="duplicateValues" dxfId="249" priority="79"/>
    <cfRule type="duplicateValues" dxfId="248" priority="80"/>
    <cfRule type="duplicateValues" dxfId="247" priority="81"/>
    <cfRule type="duplicateValues" dxfId="246" priority="82"/>
    <cfRule type="duplicateValues" dxfId="245" priority="83"/>
  </conditionalFormatting>
  <conditionalFormatting sqref="B4:B20118">
    <cfRule type="duplicateValues" dxfId="244" priority="84"/>
  </conditionalFormatting>
  <conditionalFormatting sqref="B4:B20115">
    <cfRule type="duplicateValues" dxfId="243" priority="85"/>
  </conditionalFormatting>
  <conditionalFormatting sqref="B4:B20117">
    <cfRule type="duplicateValues" dxfId="242" priority="86"/>
  </conditionalFormatting>
  <conditionalFormatting sqref="B4:B20114">
    <cfRule type="duplicateValues" dxfId="241" priority="87"/>
  </conditionalFormatting>
  <conditionalFormatting sqref="B236:B243">
    <cfRule type="duplicateValues" dxfId="240" priority="39"/>
  </conditionalFormatting>
  <conditionalFormatting sqref="B236:B243">
    <cfRule type="duplicateValues" dxfId="239" priority="36"/>
    <cfRule type="duplicateValues" dxfId="238" priority="37"/>
    <cfRule type="duplicateValues" dxfId="237" priority="38"/>
  </conditionalFormatting>
  <conditionalFormatting sqref="B236:B243">
    <cfRule type="duplicateValues" dxfId="236" priority="35"/>
  </conditionalFormatting>
  <conditionalFormatting sqref="B236:B243">
    <cfRule type="duplicateValues" dxfId="235" priority="33"/>
    <cfRule type="duplicateValues" dxfId="234" priority="34"/>
  </conditionalFormatting>
  <conditionalFormatting sqref="B236:B243">
    <cfRule type="duplicateValues" dxfId="233" priority="32"/>
  </conditionalFormatting>
  <conditionalFormatting sqref="B236:B243">
    <cfRule type="duplicateValues" dxfId="232" priority="31"/>
  </conditionalFormatting>
  <conditionalFormatting sqref="B236:B243">
    <cfRule type="duplicateValues" dxfId="231" priority="40"/>
  </conditionalFormatting>
  <conditionalFormatting sqref="B244:B439">
    <cfRule type="duplicateValues" dxfId="230" priority="29"/>
  </conditionalFormatting>
  <conditionalFormatting sqref="B244:B439">
    <cfRule type="duplicateValues" dxfId="229" priority="26"/>
    <cfRule type="duplicateValues" dxfId="228" priority="27"/>
    <cfRule type="duplicateValues" dxfId="227" priority="28"/>
  </conditionalFormatting>
  <conditionalFormatting sqref="B244:B439">
    <cfRule type="duplicateValues" dxfId="226" priority="25"/>
  </conditionalFormatting>
  <conditionalFormatting sqref="B244:B439">
    <cfRule type="duplicateValues" dxfId="225" priority="23"/>
    <cfRule type="duplicateValues" dxfId="224" priority="24"/>
  </conditionalFormatting>
  <conditionalFormatting sqref="B244:B439">
    <cfRule type="duplicateValues" dxfId="223" priority="22"/>
  </conditionalFormatting>
  <conditionalFormatting sqref="B244:B439">
    <cfRule type="duplicateValues" dxfId="222" priority="21"/>
  </conditionalFormatting>
  <conditionalFormatting sqref="B244:B439">
    <cfRule type="duplicateValues" dxfId="221" priority="30"/>
  </conditionalFormatting>
  <conditionalFormatting sqref="B444:B447">
    <cfRule type="duplicateValues" dxfId="220" priority="19"/>
  </conditionalFormatting>
  <conditionalFormatting sqref="B444:B447">
    <cfRule type="duplicateValues" dxfId="219" priority="16"/>
    <cfRule type="duplicateValues" dxfId="218" priority="17"/>
    <cfRule type="duplicateValues" dxfId="217" priority="18"/>
  </conditionalFormatting>
  <conditionalFormatting sqref="B444:B447">
    <cfRule type="duplicateValues" dxfId="216" priority="15"/>
  </conditionalFormatting>
  <conditionalFormatting sqref="B444:B447">
    <cfRule type="duplicateValues" dxfId="215" priority="13"/>
    <cfRule type="duplicateValues" dxfId="214" priority="14"/>
  </conditionalFormatting>
  <conditionalFormatting sqref="B444:B447">
    <cfRule type="duplicateValues" dxfId="213" priority="12"/>
  </conditionalFormatting>
  <conditionalFormatting sqref="B444:B447">
    <cfRule type="duplicateValues" dxfId="212" priority="11"/>
  </conditionalFormatting>
  <conditionalFormatting sqref="B444:B447">
    <cfRule type="duplicateValues" dxfId="211" priority="20"/>
  </conditionalFormatting>
  <conditionalFormatting sqref="B440:B443">
    <cfRule type="duplicateValues" dxfId="210" priority="9"/>
  </conditionalFormatting>
  <conditionalFormatting sqref="B440:B443">
    <cfRule type="duplicateValues" dxfId="209" priority="6"/>
    <cfRule type="duplicateValues" dxfId="208" priority="7"/>
    <cfRule type="duplicateValues" dxfId="207" priority="8"/>
  </conditionalFormatting>
  <conditionalFormatting sqref="B440:B443">
    <cfRule type="duplicateValues" dxfId="206" priority="5"/>
  </conditionalFormatting>
  <conditionalFormatting sqref="B440:B443">
    <cfRule type="duplicateValues" dxfId="205" priority="3"/>
    <cfRule type="duplicateValues" dxfId="204" priority="4"/>
  </conditionalFormatting>
  <conditionalFormatting sqref="B440:B443">
    <cfRule type="duplicateValues" dxfId="203" priority="2"/>
  </conditionalFormatting>
  <conditionalFormatting sqref="B440:B443">
    <cfRule type="duplicateValues" dxfId="202" priority="1"/>
  </conditionalFormatting>
  <conditionalFormatting sqref="B440:B443">
    <cfRule type="duplicateValues" dxfId="201" priority="1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8B668-A253-42AA-B647-D4793F2C8738}">
  <sheetPr codeName="Sheet5"/>
  <dimension ref="A1:AI448"/>
  <sheetViews>
    <sheetView zoomScale="85" zoomScaleNormal="85" workbookViewId="0">
      <selection activeCell="B76" sqref="B76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</row>
    <row r="2" spans="1:35" ht="15.75" thickBot="1" x14ac:dyDescent="0.3">
      <c r="A2" s="98"/>
      <c r="B2" s="12" t="s">
        <v>192</v>
      </c>
      <c r="C2" s="195" t="s">
        <v>142</v>
      </c>
      <c r="D2" s="197" t="s">
        <v>2185</v>
      </c>
      <c r="E2" s="198"/>
      <c r="F2" s="198"/>
      <c r="G2" s="199"/>
      <c r="H2" s="200" t="s">
        <v>2186</v>
      </c>
      <c r="I2" s="201"/>
      <c r="J2" s="201"/>
      <c r="K2" s="202"/>
      <c r="L2" s="200" t="s">
        <v>2187</v>
      </c>
      <c r="M2" s="201"/>
      <c r="N2" s="201"/>
      <c r="O2" s="202"/>
      <c r="P2" s="200" t="s">
        <v>2188</v>
      </c>
      <c r="Q2" s="201"/>
      <c r="R2" s="201"/>
      <c r="S2" s="202"/>
      <c r="T2" s="200" t="s">
        <v>2189</v>
      </c>
      <c r="U2" s="201"/>
      <c r="V2" s="201"/>
      <c r="W2" s="202"/>
      <c r="X2" s="200" t="s">
        <v>2190</v>
      </c>
      <c r="Y2" s="201"/>
      <c r="Z2" s="201"/>
      <c r="AA2" s="202"/>
      <c r="AB2" s="200" t="s">
        <v>2191</v>
      </c>
      <c r="AC2" s="201"/>
      <c r="AD2" s="201"/>
      <c r="AE2" s="202"/>
      <c r="AF2" s="192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196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193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2153</v>
      </c>
      <c r="G4" s="139"/>
      <c r="H4" s="136"/>
      <c r="I4" s="137"/>
      <c r="J4" s="138" t="s">
        <v>2152</v>
      </c>
      <c r="K4" s="139"/>
      <c r="L4" s="136"/>
      <c r="M4" s="137"/>
      <c r="N4" s="138" t="s">
        <v>2152</v>
      </c>
      <c r="O4" s="139"/>
      <c r="P4" s="136"/>
      <c r="Q4" s="137"/>
      <c r="R4" s="138" t="s">
        <v>2150</v>
      </c>
      <c r="S4" s="139"/>
      <c r="T4" s="136"/>
      <c r="U4" s="137"/>
      <c r="V4" s="138" t="s">
        <v>2143</v>
      </c>
      <c r="W4" s="139"/>
      <c r="X4" s="136"/>
      <c r="Y4" s="137"/>
      <c r="Z4" s="140" t="s">
        <v>2153</v>
      </c>
      <c r="AA4" s="139"/>
      <c r="AB4" s="136"/>
      <c r="AC4" s="137"/>
      <c r="AD4" s="140" t="s">
        <v>2150</v>
      </c>
      <c r="AE4" s="139"/>
      <c r="AF4" s="141">
        <f>F4+J4+N4+R4+V4+Z4+AD4</f>
        <v>57.5</v>
      </c>
      <c r="AG4">
        <f>SUM(AF4:AF7)</f>
        <v>57.5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2145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2149</v>
      </c>
      <c r="AA8" s="139"/>
      <c r="AB8" s="136"/>
      <c r="AC8" s="137"/>
      <c r="AD8" s="140" t="s">
        <v>2142</v>
      </c>
      <c r="AE8" s="139"/>
      <c r="AF8" s="141">
        <f>F8+J8+N8+R8+V8+Z8+AD8</f>
        <v>39</v>
      </c>
      <c r="AG8">
        <f t="shared" ref="AG8" si="1">SUM(AF8:AF11)</f>
        <v>39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2145</v>
      </c>
      <c r="G12" s="139"/>
      <c r="H12" s="136"/>
      <c r="I12" s="137"/>
      <c r="J12" s="138" t="s">
        <v>2148</v>
      </c>
      <c r="K12" s="139"/>
      <c r="L12" s="136"/>
      <c r="M12" s="137"/>
      <c r="N12" s="138" t="s">
        <v>2143</v>
      </c>
      <c r="O12" s="139"/>
      <c r="P12" s="136"/>
      <c r="Q12" s="137"/>
      <c r="R12" s="138" t="s">
        <v>2153</v>
      </c>
      <c r="S12" s="139"/>
      <c r="T12" s="136"/>
      <c r="U12" s="137"/>
      <c r="V12" s="138" t="s">
        <v>2142</v>
      </c>
      <c r="W12" s="139"/>
      <c r="X12" s="136"/>
      <c r="Y12" s="137"/>
      <c r="Z12" s="140" t="s">
        <v>2142</v>
      </c>
      <c r="AA12" s="139"/>
      <c r="AB12" s="136"/>
      <c r="AC12" s="137"/>
      <c r="AD12" s="140" t="s">
        <v>2142</v>
      </c>
      <c r="AE12" s="139"/>
      <c r="AF12" s="141">
        <f>F12+J12+N12+R12+V12+Z12+AD12</f>
        <v>29.5</v>
      </c>
      <c r="AG12">
        <f t="shared" ref="AG12" si="3">SUM(AF12:AF15)</f>
        <v>29.5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2144</v>
      </c>
      <c r="AA16" s="139"/>
      <c r="AB16" s="136"/>
      <c r="AC16" s="137"/>
      <c r="AD16" s="140" t="s">
        <v>2142</v>
      </c>
      <c r="AE16" s="139"/>
      <c r="AF16" s="141">
        <f>F16+J16+N16+R16+V16+Z16+AD16</f>
        <v>40</v>
      </c>
      <c r="AG16">
        <f t="shared" ref="AG16" si="5">SUM(AF16:AF19)</f>
        <v>40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2162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2143</v>
      </c>
      <c r="S24" s="139"/>
      <c r="T24" s="136"/>
      <c r="U24" s="137"/>
      <c r="V24" s="138" t="s">
        <v>2145</v>
      </c>
      <c r="W24" s="139"/>
      <c r="X24" s="136"/>
      <c r="Y24" s="137"/>
      <c r="Z24" s="140" t="s">
        <v>2144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34</v>
      </c>
      <c r="AG24">
        <f t="shared" ref="AG24" si="10">SUM(AF24:AF27)</f>
        <v>34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2155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38.5</v>
      </c>
      <c r="AG28">
        <f t="shared" ref="AG28" si="11">SUM(AF28:AF31)</f>
        <v>38.5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2145</v>
      </c>
      <c r="G32" s="139"/>
      <c r="H32" s="136"/>
      <c r="I32" s="137"/>
      <c r="J32" s="138" t="s">
        <v>2142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2142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2144</v>
      </c>
      <c r="AA32" s="139"/>
      <c r="AB32" s="136"/>
      <c r="AC32" s="137"/>
      <c r="AD32" s="140" t="s">
        <v>2142</v>
      </c>
      <c r="AE32" s="139"/>
      <c r="AF32" s="141">
        <f t="shared" si="9"/>
        <v>26</v>
      </c>
      <c r="AG32">
        <f t="shared" ref="AG32" si="12">SUM(AF32:AF35)</f>
        <v>26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2146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3.5</v>
      </c>
      <c r="AG36">
        <f t="shared" ref="AG36" si="13">SUM(AF36:AF39)</f>
        <v>3.5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2144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2150</v>
      </c>
      <c r="S40" s="139"/>
      <c r="T40" s="136"/>
      <c r="U40" s="137"/>
      <c r="V40" s="138" t="s">
        <v>2150</v>
      </c>
      <c r="W40" s="139"/>
      <c r="X40" s="136"/>
      <c r="Y40" s="137"/>
      <c r="Z40" s="140" t="s">
        <v>2144</v>
      </c>
      <c r="AA40" s="139"/>
      <c r="AB40" s="136"/>
      <c r="AC40" s="137"/>
      <c r="AD40" s="140" t="s">
        <v>2142</v>
      </c>
      <c r="AE40" s="139"/>
      <c r="AF40" s="141">
        <f t="shared" si="9"/>
        <v>40</v>
      </c>
      <c r="AG40">
        <f t="shared" ref="AG40" si="14">SUM(AF40:AF43)</f>
        <v>40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2145</v>
      </c>
      <c r="G44" s="139"/>
      <c r="H44" s="136"/>
      <c r="I44" s="137"/>
      <c r="J44" s="138" t="s">
        <v>2143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2143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2165</v>
      </c>
      <c r="AA44" s="139"/>
      <c r="AB44" s="136"/>
      <c r="AC44" s="137"/>
      <c r="AD44" s="140" t="s">
        <v>2142</v>
      </c>
      <c r="AE44" s="139"/>
      <c r="AF44" s="141">
        <f t="shared" si="9"/>
        <v>36.5</v>
      </c>
      <c r="AG44">
        <f t="shared" ref="AG44" si="15">SUM(AF44:AF47)</f>
        <v>36.5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2147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0.5</v>
      </c>
      <c r="AG48">
        <f t="shared" ref="AG48" si="16">SUM(AF48:AF51)</f>
        <v>0.5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2145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2144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 t="s">
        <v>2142</v>
      </c>
      <c r="AE56" s="139"/>
      <c r="AF56" s="141">
        <f t="shared" si="9"/>
        <v>19</v>
      </c>
      <c r="AG56">
        <f t="shared" ref="AG56" si="18">SUM(AF56:AF59)</f>
        <v>19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2145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40.5</v>
      </c>
      <c r="AG60">
        <f t="shared" ref="AG60" si="19">SUM(AF60:AF63)</f>
        <v>40.5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2162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2142</v>
      </c>
      <c r="W64" s="139"/>
      <c r="X64" s="136"/>
      <c r="Y64" s="137"/>
      <c r="Z64" s="140" t="s">
        <v>2149</v>
      </c>
      <c r="AA64" s="139"/>
      <c r="AB64" s="136"/>
      <c r="AC64" s="137"/>
      <c r="AD64" s="140" t="s">
        <v>2142</v>
      </c>
      <c r="AE64" s="139"/>
      <c r="AF64" s="141">
        <f t="shared" si="9"/>
        <v>26</v>
      </c>
      <c r="AG64">
        <f t="shared" ref="AG64" si="20">SUM(AF64:AF67)</f>
        <v>26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2142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2145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2145</v>
      </c>
      <c r="G72" s="139"/>
      <c r="H72" s="136"/>
      <c r="I72" s="137"/>
      <c r="J72" s="138" t="s">
        <v>2142</v>
      </c>
      <c r="K72" s="139"/>
      <c r="L72" s="136"/>
      <c r="M72" s="137"/>
      <c r="N72" s="138" t="s">
        <v>2142</v>
      </c>
      <c r="O72" s="139"/>
      <c r="P72" s="136"/>
      <c r="Q72" s="137"/>
      <c r="R72" s="138" t="s">
        <v>2142</v>
      </c>
      <c r="S72" s="139"/>
      <c r="T72" s="136"/>
      <c r="U72" s="137"/>
      <c r="V72" s="138" t="s">
        <v>2142</v>
      </c>
      <c r="W72" s="139"/>
      <c r="X72" s="136"/>
      <c r="Y72" s="137"/>
      <c r="Z72" s="140" t="s">
        <v>2142</v>
      </c>
      <c r="AA72" s="139"/>
      <c r="AB72" s="136"/>
      <c r="AC72" s="137"/>
      <c r="AD72" s="140" t="s">
        <v>2142</v>
      </c>
      <c r="AE72" s="139"/>
      <c r="AF72" s="141">
        <f t="shared" si="9"/>
        <v>7</v>
      </c>
      <c r="AG72">
        <f t="shared" ref="AG72" si="22">SUM(AF72:AF75)</f>
        <v>7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2142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2145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2144</v>
      </c>
      <c r="AA80" s="139"/>
      <c r="AB80" s="136"/>
      <c r="AC80" s="137"/>
      <c r="AD80" s="140" t="s">
        <v>2142</v>
      </c>
      <c r="AE80" s="139"/>
      <c r="AF80" s="141">
        <f t="shared" si="9"/>
        <v>33</v>
      </c>
      <c r="AG80">
        <f t="shared" ref="AG80" si="24">SUM(AF80:AF83)</f>
        <v>33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2143</v>
      </c>
      <c r="K92" s="139"/>
      <c r="L92" s="136"/>
      <c r="M92" s="137"/>
      <c r="N92" s="138" t="s">
        <v>2145</v>
      </c>
      <c r="O92" s="139"/>
      <c r="P92" s="136"/>
      <c r="Q92" s="137"/>
      <c r="R92" s="138" t="s">
        <v>2148</v>
      </c>
      <c r="S92" s="139"/>
      <c r="T92" s="136"/>
      <c r="U92" s="137"/>
      <c r="V92" s="138" t="s">
        <v>2142</v>
      </c>
      <c r="W92" s="139"/>
      <c r="X92" s="136"/>
      <c r="Y92" s="137"/>
      <c r="Z92" s="140" t="s">
        <v>2142</v>
      </c>
      <c r="AA92" s="139"/>
      <c r="AB92" s="136"/>
      <c r="AC92" s="137"/>
      <c r="AD92" s="140" t="s">
        <v>2142</v>
      </c>
      <c r="AE92" s="139"/>
      <c r="AF92" s="141">
        <f t="shared" si="26"/>
        <v>28</v>
      </c>
      <c r="AG92">
        <f t="shared" ref="AG92" si="28">SUM(AF92:AF95)</f>
        <v>28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2143</v>
      </c>
      <c r="G96" s="139"/>
      <c r="H96" s="136"/>
      <c r="I96" s="137"/>
      <c r="J96" s="138" t="s">
        <v>2145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2143</v>
      </c>
      <c r="S96" s="139"/>
      <c r="T96" s="136"/>
      <c r="U96" s="137"/>
      <c r="V96" s="138" t="s">
        <v>2145</v>
      </c>
      <c r="W96" s="139"/>
      <c r="X96" s="136"/>
      <c r="Y96" s="137"/>
      <c r="Z96" s="140" t="s">
        <v>2144</v>
      </c>
      <c r="AA96" s="139"/>
      <c r="AB96" s="136"/>
      <c r="AC96" s="137"/>
      <c r="AD96" s="140" t="s">
        <v>2142</v>
      </c>
      <c r="AE96" s="139"/>
      <c r="AF96" s="141">
        <f t="shared" si="26"/>
        <v>39</v>
      </c>
      <c r="AG96">
        <f t="shared" ref="AG96" si="29">SUM(AF96:AF99)</f>
        <v>39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2143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 t="s">
        <v>2142</v>
      </c>
      <c r="AE108" s="139"/>
      <c r="AF108" s="141">
        <f t="shared" si="26"/>
        <v>39.5</v>
      </c>
      <c r="AG108">
        <f t="shared" ref="AG108" si="32">SUM(AF108:AF111)</f>
        <v>39.5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2142</v>
      </c>
      <c r="G120" s="139"/>
      <c r="H120" s="136"/>
      <c r="I120" s="137"/>
      <c r="J120" s="138" t="s">
        <v>2158</v>
      </c>
      <c r="K120" s="139"/>
      <c r="L120" s="136"/>
      <c r="M120" s="137"/>
      <c r="N120" s="138" t="s">
        <v>2157</v>
      </c>
      <c r="O120" s="139"/>
      <c r="P120" s="136"/>
      <c r="Q120" s="137"/>
      <c r="R120" s="138" t="s">
        <v>2161</v>
      </c>
      <c r="S120" s="139"/>
      <c r="T120" s="136"/>
      <c r="U120" s="137"/>
      <c r="V120" s="138" t="s">
        <v>2156</v>
      </c>
      <c r="W120" s="139"/>
      <c r="X120" s="136"/>
      <c r="Y120" s="137"/>
      <c r="Z120" s="140" t="s">
        <v>2151</v>
      </c>
      <c r="AA120" s="139"/>
      <c r="AB120" s="136"/>
      <c r="AC120" s="137"/>
      <c r="AD120" s="140" t="s">
        <v>2142</v>
      </c>
      <c r="AE120" s="139"/>
      <c r="AF120" s="141">
        <f t="shared" si="26"/>
        <v>38.5</v>
      </c>
      <c r="AG120">
        <f t="shared" ref="AG120" si="35">SUM(AF120:AF123)</f>
        <v>38.5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2142</v>
      </c>
      <c r="K128" s="139"/>
      <c r="L128" s="136"/>
      <c r="M128" s="137"/>
      <c r="N128" s="138" t="s">
        <v>2142</v>
      </c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2142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0</v>
      </c>
      <c r="AG128">
        <f t="shared" ref="AG128" si="37">SUM(AF128:AF131)</f>
        <v>0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2144</v>
      </c>
      <c r="G132" s="139"/>
      <c r="H132" s="136"/>
      <c r="I132" s="137"/>
      <c r="J132" s="138" t="s">
        <v>2144</v>
      </c>
      <c r="K132" s="139"/>
      <c r="L132" s="136"/>
      <c r="M132" s="137"/>
      <c r="N132" s="138" t="s">
        <v>2142</v>
      </c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2142</v>
      </c>
      <c r="W132" s="139"/>
      <c r="X132" s="136"/>
      <c r="Y132" s="137"/>
      <c r="Z132" s="140" t="s">
        <v>2142</v>
      </c>
      <c r="AA132" s="139"/>
      <c r="AB132" s="136"/>
      <c r="AC132" s="137"/>
      <c r="AD132" s="140" t="s">
        <v>2142</v>
      </c>
      <c r="AE132" s="139"/>
      <c r="AF132" s="141">
        <f t="shared" si="26"/>
        <v>10</v>
      </c>
      <c r="AG132">
        <f t="shared" ref="AG132" si="38">SUM(AF132:AF135)</f>
        <v>10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2162</v>
      </c>
      <c r="O136" s="139"/>
      <c r="P136" s="136"/>
      <c r="Q136" s="137"/>
      <c r="R136" s="138" t="s">
        <v>2145</v>
      </c>
      <c r="S136" s="139"/>
      <c r="T136" s="136"/>
      <c r="U136" s="137"/>
      <c r="V136" s="138" t="s">
        <v>2145</v>
      </c>
      <c r="W136" s="139"/>
      <c r="X136" s="136"/>
      <c r="Y136" s="137"/>
      <c r="Z136" s="140" t="s">
        <v>2146</v>
      </c>
      <c r="AA136" s="139"/>
      <c r="AB136" s="136"/>
      <c r="AC136" s="137"/>
      <c r="AD136" s="140" t="s">
        <v>2142</v>
      </c>
      <c r="AE136" s="139"/>
      <c r="AF136" s="141">
        <f t="shared" si="26"/>
        <v>19</v>
      </c>
      <c r="AG136">
        <f t="shared" ref="AG136" si="39">SUM(AF136:AF139)</f>
        <v>19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2145</v>
      </c>
      <c r="W140" s="139"/>
      <c r="X140" s="136"/>
      <c r="Y140" s="137"/>
      <c r="Z140" s="140" t="s">
        <v>2144</v>
      </c>
      <c r="AA140" s="139"/>
      <c r="AB140" s="136"/>
      <c r="AC140" s="137"/>
      <c r="AD140" s="140" t="s">
        <v>2142</v>
      </c>
      <c r="AE140" s="139"/>
      <c r="AF140" s="141">
        <f t="shared" si="26"/>
        <v>12</v>
      </c>
      <c r="AG140">
        <f t="shared" ref="AG140" si="40">SUM(AF140:AF143)</f>
        <v>12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2148</v>
      </c>
      <c r="S144" s="139"/>
      <c r="T144" s="136"/>
      <c r="U144" s="137"/>
      <c r="V144" s="138" t="s">
        <v>2164</v>
      </c>
      <c r="W144" s="139"/>
      <c r="X144" s="136"/>
      <c r="Y144" s="137"/>
      <c r="Z144" s="140" t="s">
        <v>2149</v>
      </c>
      <c r="AA144" s="139"/>
      <c r="AB144" s="136"/>
      <c r="AC144" s="137"/>
      <c r="AD144" s="140" t="s">
        <v>2142</v>
      </c>
      <c r="AE144" s="139"/>
      <c r="AF144" s="141">
        <f t="shared" si="26"/>
        <v>18</v>
      </c>
      <c r="AG144">
        <f t="shared" ref="AG144" si="41">SUM(AF144:AF147)</f>
        <v>18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2162</v>
      </c>
      <c r="O156" s="139"/>
      <c r="P156" s="136"/>
      <c r="Q156" s="137"/>
      <c r="R156" s="138" t="s">
        <v>2145</v>
      </c>
      <c r="S156" s="139"/>
      <c r="T156" s="136"/>
      <c r="U156" s="137"/>
      <c r="V156" s="138" t="s">
        <v>2148</v>
      </c>
      <c r="W156" s="139"/>
      <c r="X156" s="136"/>
      <c r="Y156" s="137"/>
      <c r="Z156" s="140" t="s">
        <v>2156</v>
      </c>
      <c r="AA156" s="139"/>
      <c r="AB156" s="136"/>
      <c r="AC156" s="137"/>
      <c r="AD156" s="140" t="s">
        <v>2142</v>
      </c>
      <c r="AE156" s="139"/>
      <c r="AF156" s="141">
        <f t="shared" si="43"/>
        <v>26</v>
      </c>
      <c r="AG156">
        <f t="shared" ref="AG156" si="45">SUM(AF156:AF159)</f>
        <v>26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2148</v>
      </c>
      <c r="O160" s="139"/>
      <c r="P160" s="136"/>
      <c r="Q160" s="137"/>
      <c r="R160" s="138" t="s">
        <v>2148</v>
      </c>
      <c r="S160" s="139"/>
      <c r="T160" s="136"/>
      <c r="U160" s="137"/>
      <c r="V160" s="138" t="s">
        <v>2150</v>
      </c>
      <c r="W160" s="139"/>
      <c r="X160" s="136"/>
      <c r="Y160" s="137"/>
      <c r="Z160" s="140" t="s">
        <v>2144</v>
      </c>
      <c r="AA160" s="139"/>
      <c r="AB160" s="136"/>
      <c r="AC160" s="137"/>
      <c r="AD160" s="140" t="s">
        <v>2142</v>
      </c>
      <c r="AE160" s="139"/>
      <c r="AF160" s="141">
        <f t="shared" si="43"/>
        <v>28</v>
      </c>
      <c r="AG160">
        <f t="shared" ref="AG160" si="46">SUM(AF160:AF163)</f>
        <v>28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2162</v>
      </c>
      <c r="O164" s="139"/>
      <c r="P164" s="136"/>
      <c r="Q164" s="137"/>
      <c r="R164" s="138" t="s">
        <v>2145</v>
      </c>
      <c r="S164" s="139"/>
      <c r="T164" s="136"/>
      <c r="U164" s="137"/>
      <c r="V164" s="138" t="s">
        <v>2145</v>
      </c>
      <c r="W164" s="139"/>
      <c r="X164" s="136"/>
      <c r="Y164" s="137"/>
      <c r="Z164" s="140" t="s">
        <v>2144</v>
      </c>
      <c r="AA164" s="139"/>
      <c r="AB164" s="136"/>
      <c r="AC164" s="137"/>
      <c r="AD164" s="140" t="s">
        <v>2142</v>
      </c>
      <c r="AE164" s="139"/>
      <c r="AF164" s="141">
        <f t="shared" si="43"/>
        <v>20.5</v>
      </c>
      <c r="AG164">
        <f t="shared" ref="AG164" si="47">SUM(AF164:AF167)</f>
        <v>20.5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2142</v>
      </c>
      <c r="G168" s="139"/>
      <c r="H168" s="136"/>
      <c r="I168" s="137"/>
      <c r="J168" s="138" t="s">
        <v>2143</v>
      </c>
      <c r="K168" s="139"/>
      <c r="L168" s="136"/>
      <c r="M168" s="137"/>
      <c r="N168" s="138" t="s">
        <v>2148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2144</v>
      </c>
      <c r="AA168" s="139"/>
      <c r="AB168" s="136"/>
      <c r="AC168" s="137"/>
      <c r="AD168" s="140" t="s">
        <v>2142</v>
      </c>
      <c r="AE168" s="139"/>
      <c r="AF168" s="141">
        <f t="shared" si="43"/>
        <v>33</v>
      </c>
      <c r="AG168">
        <f t="shared" ref="AG168" si="48">SUM(AF168:AF171)</f>
        <v>33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2149</v>
      </c>
      <c r="K172" s="139"/>
      <c r="L172" s="136"/>
      <c r="M172" s="137"/>
      <c r="N172" s="138" t="s">
        <v>2142</v>
      </c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2142</v>
      </c>
      <c r="W172" s="139"/>
      <c r="X172" s="136"/>
      <c r="Y172" s="137"/>
      <c r="Z172" s="140" t="s">
        <v>2142</v>
      </c>
      <c r="AA172" s="139"/>
      <c r="AB172" s="136"/>
      <c r="AC172" s="137"/>
      <c r="AD172" s="140" t="s">
        <v>2142</v>
      </c>
      <c r="AE172" s="139"/>
      <c r="AF172" s="141">
        <f t="shared" si="43"/>
        <v>11.5</v>
      </c>
      <c r="AG172">
        <f t="shared" ref="AG172" si="49">SUM(AF172:AF175)</f>
        <v>11.5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2143</v>
      </c>
      <c r="W176" s="139"/>
      <c r="X176" s="136"/>
      <c r="Y176" s="137"/>
      <c r="Z176" s="140" t="s">
        <v>2144</v>
      </c>
      <c r="AA176" s="139"/>
      <c r="AB176" s="136"/>
      <c r="AC176" s="137"/>
      <c r="AD176" s="140" t="s">
        <v>2142</v>
      </c>
      <c r="AE176" s="139"/>
      <c r="AF176" s="141">
        <f t="shared" si="43"/>
        <v>11.5</v>
      </c>
      <c r="AG176">
        <f t="shared" ref="AG176" si="50">SUM(AF176:AF179)</f>
        <v>11.5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2145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2145</v>
      </c>
      <c r="O196" s="139"/>
      <c r="P196" s="136"/>
      <c r="Q196" s="137"/>
      <c r="R196" s="138" t="s">
        <v>2145</v>
      </c>
      <c r="S196" s="139"/>
      <c r="T196" s="136"/>
      <c r="U196" s="137"/>
      <c r="V196" s="138" t="s">
        <v>2155</v>
      </c>
      <c r="W196" s="139"/>
      <c r="X196" s="136"/>
      <c r="Y196" s="137"/>
      <c r="Z196" s="140" t="s">
        <v>2144</v>
      </c>
      <c r="AA196" s="139"/>
      <c r="AB196" s="136"/>
      <c r="AC196" s="137"/>
      <c r="AD196" s="140" t="s">
        <v>2142</v>
      </c>
      <c r="AE196" s="139"/>
      <c r="AF196" s="141">
        <f t="shared" si="43"/>
        <v>38.5</v>
      </c>
      <c r="AG196">
        <f t="shared" ref="AG196" si="55">SUM(AF196:AF199)</f>
        <v>38.5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2143</v>
      </c>
      <c r="G200" s="139"/>
      <c r="H200" s="136"/>
      <c r="I200" s="137"/>
      <c r="J200" s="138" t="s">
        <v>2145</v>
      </c>
      <c r="K200" s="139"/>
      <c r="L200" s="136"/>
      <c r="M200" s="137"/>
      <c r="N200" s="138" t="s">
        <v>2145</v>
      </c>
      <c r="O200" s="139"/>
      <c r="P200" s="136"/>
      <c r="Q200" s="137"/>
      <c r="R200" s="138" t="s">
        <v>2145</v>
      </c>
      <c r="S200" s="139"/>
      <c r="T200" s="136"/>
      <c r="U200" s="137"/>
      <c r="V200" s="138" t="s">
        <v>2155</v>
      </c>
      <c r="W200" s="139"/>
      <c r="X200" s="136"/>
      <c r="Y200" s="137"/>
      <c r="Z200" s="140" t="s">
        <v>2144</v>
      </c>
      <c r="AA200" s="139"/>
      <c r="AB200" s="136"/>
      <c r="AC200" s="137"/>
      <c r="AD200" s="140" t="s">
        <v>2142</v>
      </c>
      <c r="AE200" s="139"/>
      <c r="AF200" s="141">
        <f t="shared" si="43"/>
        <v>38</v>
      </c>
      <c r="AG200">
        <f t="shared" ref="AG200" si="56">SUM(AF200:AF203)</f>
        <v>38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2165</v>
      </c>
      <c r="G204" s="139"/>
      <c r="H204" s="136"/>
      <c r="I204" s="137"/>
      <c r="J204" s="138" t="s">
        <v>2149</v>
      </c>
      <c r="K204" s="139"/>
      <c r="L204" s="136"/>
      <c r="M204" s="137"/>
      <c r="N204" s="138" t="s">
        <v>2142</v>
      </c>
      <c r="O204" s="139"/>
      <c r="P204" s="136"/>
      <c r="Q204" s="137"/>
      <c r="R204" s="138" t="s">
        <v>2142</v>
      </c>
      <c r="S204" s="139"/>
      <c r="T204" s="136"/>
      <c r="U204" s="137"/>
      <c r="V204" s="138" t="s">
        <v>2142</v>
      </c>
      <c r="W204" s="139"/>
      <c r="X204" s="136"/>
      <c r="Y204" s="137"/>
      <c r="Z204" s="140" t="s">
        <v>2142</v>
      </c>
      <c r="AA204" s="139"/>
      <c r="AB204" s="136"/>
      <c r="AC204" s="137"/>
      <c r="AD204" s="140" t="s">
        <v>2142</v>
      </c>
      <c r="AE204" s="139"/>
      <c r="AF204" s="141">
        <f t="shared" si="43"/>
        <v>7</v>
      </c>
      <c r="AG204">
        <f t="shared" ref="AG204" si="57">SUM(AF204:AF207)</f>
        <v>7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2145</v>
      </c>
      <c r="S208" s="139"/>
      <c r="T208" s="136"/>
      <c r="U208" s="137"/>
      <c r="V208" s="138" t="s">
        <v>2143</v>
      </c>
      <c r="W208" s="139"/>
      <c r="X208" s="136"/>
      <c r="Y208" s="137"/>
      <c r="Z208" s="140" t="s">
        <v>2144</v>
      </c>
      <c r="AA208" s="139"/>
      <c r="AB208" s="136"/>
      <c r="AC208" s="137"/>
      <c r="AD208" s="140" t="s">
        <v>2142</v>
      </c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40</v>
      </c>
      <c r="AG216">
        <f t="shared" ref="AG216" si="61">SUM(AF216:AF219)</f>
        <v>40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2150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2143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2143</v>
      </c>
      <c r="W220" s="139"/>
      <c r="X220" s="136"/>
      <c r="Y220" s="137"/>
      <c r="Z220" s="140" t="s">
        <v>2149</v>
      </c>
      <c r="AA220" s="139"/>
      <c r="AB220" s="136"/>
      <c r="AC220" s="137"/>
      <c r="AD220" s="140" t="s">
        <v>2142</v>
      </c>
      <c r="AE220" s="139"/>
      <c r="AF220" s="141">
        <f t="shared" si="60"/>
        <v>39.5</v>
      </c>
      <c r="AG220">
        <f t="shared" ref="AG220" si="62">SUM(AF220:AF223)</f>
        <v>39.5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2145</v>
      </c>
      <c r="G232" s="139"/>
      <c r="H232" s="136"/>
      <c r="I232" s="137"/>
      <c r="J232" s="138" t="s">
        <v>2144</v>
      </c>
      <c r="K232" s="139"/>
      <c r="L232" s="136"/>
      <c r="M232" s="137"/>
      <c r="N232" s="138" t="s">
        <v>2142</v>
      </c>
      <c r="O232" s="139"/>
      <c r="P232" s="136"/>
      <c r="Q232" s="137"/>
      <c r="R232" s="138" t="s">
        <v>2142</v>
      </c>
      <c r="S232" s="139"/>
      <c r="T232" s="136"/>
      <c r="U232" s="137"/>
      <c r="V232" s="138" t="s">
        <v>2142</v>
      </c>
      <c r="W232" s="139"/>
      <c r="X232" s="136"/>
      <c r="Y232" s="137"/>
      <c r="Z232" s="140" t="s">
        <v>2142</v>
      </c>
      <c r="AA232" s="139"/>
      <c r="AB232" s="136"/>
      <c r="AC232" s="137"/>
      <c r="AD232" s="140" t="s">
        <v>2142</v>
      </c>
      <c r="AE232" s="139"/>
      <c r="AF232" s="141">
        <f t="shared" si="60"/>
        <v>12</v>
      </c>
      <c r="AG232">
        <f t="shared" ref="AG232" si="65">SUM(AF232:AF235)</f>
        <v>12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200" priority="51"/>
  </conditionalFormatting>
  <conditionalFormatting sqref="B4:B235">
    <cfRule type="duplicateValues" dxfId="199" priority="48"/>
    <cfRule type="duplicateValues" dxfId="198" priority="49"/>
    <cfRule type="duplicateValues" dxfId="197" priority="50"/>
  </conditionalFormatting>
  <conditionalFormatting sqref="B4:B235">
    <cfRule type="duplicateValues" dxfId="196" priority="47"/>
  </conditionalFormatting>
  <conditionalFormatting sqref="B4:B235 B448:B20329">
    <cfRule type="duplicateValues" dxfId="195" priority="45"/>
    <cfRule type="duplicateValues" dxfId="194" priority="46"/>
  </conditionalFormatting>
  <conditionalFormatting sqref="B4:B235 B448:B20328">
    <cfRule type="duplicateValues" dxfId="193" priority="44"/>
  </conditionalFormatting>
  <conditionalFormatting sqref="B4:B235 B448:B20327">
    <cfRule type="duplicateValues" dxfId="192" priority="43"/>
  </conditionalFormatting>
  <conditionalFormatting sqref="AH52">
    <cfRule type="duplicateValues" dxfId="191" priority="41"/>
  </conditionalFormatting>
  <conditionalFormatting sqref="AH52:AJ52">
    <cfRule type="duplicateValues" dxfId="190" priority="42"/>
  </conditionalFormatting>
  <conditionalFormatting sqref="B4:B235">
    <cfRule type="duplicateValues" dxfId="189" priority="52"/>
  </conditionalFormatting>
  <conditionalFormatting sqref="AH124:AH247">
    <cfRule type="duplicateValues" dxfId="188" priority="53"/>
  </conditionalFormatting>
  <conditionalFormatting sqref="AH124:AH247">
    <cfRule type="duplicateValues" dxfId="187" priority="54"/>
    <cfRule type="duplicateValues" dxfId="186" priority="55"/>
    <cfRule type="duplicateValues" dxfId="185" priority="56"/>
    <cfRule type="duplicateValues" dxfId="184" priority="57"/>
    <cfRule type="duplicateValues" dxfId="183" priority="58"/>
    <cfRule type="duplicateValues" dxfId="182" priority="59"/>
    <cfRule type="duplicateValues" dxfId="181" priority="60"/>
    <cfRule type="duplicateValues" dxfId="180" priority="61"/>
    <cfRule type="duplicateValues" dxfId="179" priority="62"/>
    <cfRule type="duplicateValues" dxfId="178" priority="63"/>
  </conditionalFormatting>
  <conditionalFormatting sqref="AH124:AH247">
    <cfRule type="duplicateValues" dxfId="177" priority="64"/>
    <cfRule type="duplicateValues" dxfId="176" priority="65"/>
  </conditionalFormatting>
  <conditionalFormatting sqref="AH124:AH247">
    <cfRule type="duplicateValues" dxfId="175" priority="66"/>
    <cfRule type="duplicateValues" dxfId="174" priority="67"/>
    <cfRule type="duplicateValues" dxfId="173" priority="68"/>
    <cfRule type="duplicateValues" dxfId="172" priority="69"/>
  </conditionalFormatting>
  <conditionalFormatting sqref="AH124:AH247">
    <cfRule type="duplicateValues" dxfId="171" priority="70"/>
    <cfRule type="duplicateValues" dxfId="170" priority="71"/>
    <cfRule type="duplicateValues" dxfId="169" priority="72"/>
    <cfRule type="duplicateValues" dxfId="168" priority="73"/>
    <cfRule type="duplicateValues" dxfId="167" priority="74"/>
    <cfRule type="duplicateValues" dxfId="166" priority="75"/>
    <cfRule type="duplicateValues" dxfId="165" priority="76"/>
    <cfRule type="duplicateValues" dxfId="164" priority="77"/>
    <cfRule type="duplicateValues" dxfId="163" priority="78"/>
    <cfRule type="duplicateValues" dxfId="162" priority="79"/>
    <cfRule type="duplicateValues" dxfId="161" priority="80"/>
    <cfRule type="duplicateValues" dxfId="160" priority="81"/>
    <cfRule type="duplicateValues" dxfId="159" priority="82"/>
    <cfRule type="duplicateValues" dxfId="158" priority="83"/>
  </conditionalFormatting>
  <conditionalFormatting sqref="B4:B20118">
    <cfRule type="duplicateValues" dxfId="157" priority="84"/>
  </conditionalFormatting>
  <conditionalFormatting sqref="B4:B20115">
    <cfRule type="duplicateValues" dxfId="156" priority="85"/>
  </conditionalFormatting>
  <conditionalFormatting sqref="B4:B20117">
    <cfRule type="duplicateValues" dxfId="155" priority="86"/>
  </conditionalFormatting>
  <conditionalFormatting sqref="B4:B20114">
    <cfRule type="duplicateValues" dxfId="154" priority="87"/>
  </conditionalFormatting>
  <conditionalFormatting sqref="B236:B243">
    <cfRule type="duplicateValues" dxfId="153" priority="39"/>
  </conditionalFormatting>
  <conditionalFormatting sqref="B236:B243">
    <cfRule type="duplicateValues" dxfId="152" priority="36"/>
    <cfRule type="duplicateValues" dxfId="151" priority="37"/>
    <cfRule type="duplicateValues" dxfId="150" priority="38"/>
  </conditionalFormatting>
  <conditionalFormatting sqref="B236:B243">
    <cfRule type="duplicateValues" dxfId="149" priority="35"/>
  </conditionalFormatting>
  <conditionalFormatting sqref="B236:B243">
    <cfRule type="duplicateValues" dxfId="148" priority="33"/>
    <cfRule type="duplicateValues" dxfId="147" priority="34"/>
  </conditionalFormatting>
  <conditionalFormatting sqref="B236:B243">
    <cfRule type="duplicateValues" dxfId="146" priority="32"/>
  </conditionalFormatting>
  <conditionalFormatting sqref="B236:B243">
    <cfRule type="duplicateValues" dxfId="145" priority="31"/>
  </conditionalFormatting>
  <conditionalFormatting sqref="B236:B243">
    <cfRule type="duplicateValues" dxfId="144" priority="40"/>
  </conditionalFormatting>
  <conditionalFormatting sqref="B244:B439">
    <cfRule type="duplicateValues" dxfId="143" priority="29"/>
  </conditionalFormatting>
  <conditionalFormatting sqref="B244:B439">
    <cfRule type="duplicateValues" dxfId="142" priority="26"/>
    <cfRule type="duplicateValues" dxfId="141" priority="27"/>
    <cfRule type="duplicateValues" dxfId="140" priority="28"/>
  </conditionalFormatting>
  <conditionalFormatting sqref="B244:B439">
    <cfRule type="duplicateValues" dxfId="139" priority="25"/>
  </conditionalFormatting>
  <conditionalFormatting sqref="B244:B439">
    <cfRule type="duplicateValues" dxfId="138" priority="23"/>
    <cfRule type="duplicateValues" dxfId="137" priority="24"/>
  </conditionalFormatting>
  <conditionalFormatting sqref="B244:B439">
    <cfRule type="duplicateValues" dxfId="136" priority="22"/>
  </conditionalFormatting>
  <conditionalFormatting sqref="B244:B439">
    <cfRule type="duplicateValues" dxfId="135" priority="21"/>
  </conditionalFormatting>
  <conditionalFormatting sqref="B244:B439">
    <cfRule type="duplicateValues" dxfId="134" priority="30"/>
  </conditionalFormatting>
  <conditionalFormatting sqref="B444:B447">
    <cfRule type="duplicateValues" dxfId="133" priority="19"/>
  </conditionalFormatting>
  <conditionalFormatting sqref="B444:B447">
    <cfRule type="duplicateValues" dxfId="132" priority="16"/>
    <cfRule type="duplicateValues" dxfId="131" priority="17"/>
    <cfRule type="duplicateValues" dxfId="130" priority="18"/>
  </conditionalFormatting>
  <conditionalFormatting sqref="B444:B447">
    <cfRule type="duplicateValues" dxfId="129" priority="15"/>
  </conditionalFormatting>
  <conditionalFormatting sqref="B444:B447">
    <cfRule type="duplicateValues" dxfId="128" priority="13"/>
    <cfRule type="duplicateValues" dxfId="127" priority="14"/>
  </conditionalFormatting>
  <conditionalFormatting sqref="B444:B447">
    <cfRule type="duplicateValues" dxfId="126" priority="12"/>
  </conditionalFormatting>
  <conditionalFormatting sqref="B444:B447">
    <cfRule type="duplicateValues" dxfId="125" priority="11"/>
  </conditionalFormatting>
  <conditionalFormatting sqref="B444:B447">
    <cfRule type="duplicateValues" dxfId="124" priority="20"/>
  </conditionalFormatting>
  <conditionalFormatting sqref="B440:B443">
    <cfRule type="duplicateValues" dxfId="123" priority="9"/>
  </conditionalFormatting>
  <conditionalFormatting sqref="B440:B443">
    <cfRule type="duplicateValues" dxfId="122" priority="6"/>
    <cfRule type="duplicateValues" dxfId="121" priority="7"/>
    <cfRule type="duplicateValues" dxfId="120" priority="8"/>
  </conditionalFormatting>
  <conditionalFormatting sqref="B440:B443">
    <cfRule type="duplicateValues" dxfId="119" priority="5"/>
  </conditionalFormatting>
  <conditionalFormatting sqref="B440:B443">
    <cfRule type="duplicateValues" dxfId="118" priority="3"/>
    <cfRule type="duplicateValues" dxfId="117" priority="4"/>
  </conditionalFormatting>
  <conditionalFormatting sqref="B440:B443">
    <cfRule type="duplicateValues" dxfId="116" priority="2"/>
  </conditionalFormatting>
  <conditionalFormatting sqref="B440:B443">
    <cfRule type="duplicateValues" dxfId="115" priority="1"/>
  </conditionalFormatting>
  <conditionalFormatting sqref="B440:B443">
    <cfRule type="duplicateValues" dxfId="114" priority="10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9672A-7D82-4CAC-A32C-71F0D2869166}">
  <sheetPr codeName="Sheet6"/>
  <dimension ref="A1:AI448"/>
  <sheetViews>
    <sheetView tabSelected="1" zoomScale="85" zoomScaleNormal="85" workbookViewId="0">
      <selection activeCell="AB2" sqref="AB2:AE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</row>
    <row r="2" spans="1:35" ht="15.75" thickBot="1" x14ac:dyDescent="0.3">
      <c r="A2" s="98"/>
      <c r="B2" s="12" t="s">
        <v>192</v>
      </c>
      <c r="C2" s="195" t="s">
        <v>142</v>
      </c>
      <c r="D2" s="197" t="s">
        <v>2192</v>
      </c>
      <c r="E2" s="198"/>
      <c r="F2" s="198"/>
      <c r="G2" s="199"/>
      <c r="H2" s="200" t="s">
        <v>2193</v>
      </c>
      <c r="I2" s="201"/>
      <c r="J2" s="201"/>
      <c r="K2" s="202"/>
      <c r="L2" s="200" t="s">
        <v>2194</v>
      </c>
      <c r="M2" s="201"/>
      <c r="N2" s="201"/>
      <c r="O2" s="202"/>
      <c r="P2" s="200" t="s">
        <v>2195</v>
      </c>
      <c r="Q2" s="201"/>
      <c r="R2" s="201"/>
      <c r="S2" s="202"/>
      <c r="T2" s="200" t="s">
        <v>2196</v>
      </c>
      <c r="U2" s="201"/>
      <c r="V2" s="201"/>
      <c r="W2" s="202"/>
      <c r="X2" s="200" t="s">
        <v>2197</v>
      </c>
      <c r="Y2" s="201"/>
      <c r="Z2" s="201"/>
      <c r="AA2" s="202"/>
      <c r="AB2" s="200" t="s">
        <v>2202</v>
      </c>
      <c r="AC2" s="201"/>
      <c r="AD2" s="201"/>
      <c r="AE2" s="202"/>
      <c r="AF2" s="192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196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193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2154</v>
      </c>
      <c r="G4" s="139"/>
      <c r="H4" s="136"/>
      <c r="I4" s="137"/>
      <c r="J4" s="138" t="s">
        <v>2142</v>
      </c>
      <c r="K4" s="139"/>
      <c r="L4" s="136"/>
      <c r="M4" s="137"/>
      <c r="N4" s="138" t="s">
        <v>2152</v>
      </c>
      <c r="O4" s="139"/>
      <c r="P4" s="136"/>
      <c r="Q4" s="137"/>
      <c r="R4" s="138" t="s">
        <v>2152</v>
      </c>
      <c r="S4" s="139"/>
      <c r="T4" s="136"/>
      <c r="U4" s="137"/>
      <c r="V4" s="138" t="s">
        <v>2149</v>
      </c>
      <c r="W4" s="139"/>
      <c r="X4" s="136"/>
      <c r="Y4" s="137"/>
      <c r="Z4" s="140" t="s">
        <v>2155</v>
      </c>
      <c r="AA4" s="139"/>
      <c r="AB4" s="136"/>
      <c r="AC4" s="137"/>
      <c r="AD4" s="140"/>
      <c r="AE4" s="139"/>
      <c r="AF4" s="141">
        <f>F4+J4+N4+R4+V4+Z4+AD4</f>
        <v>37.5</v>
      </c>
      <c r="AG4">
        <f>SUM(AF4:AF7)</f>
        <v>37.5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2145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2144</v>
      </c>
      <c r="AA8" s="139"/>
      <c r="AB8" s="136"/>
      <c r="AC8" s="137"/>
      <c r="AD8" s="140"/>
      <c r="AE8" s="139"/>
      <c r="AF8" s="141">
        <f>F8+J8+N8+R8+V8+Z8+AD8</f>
        <v>39.5</v>
      </c>
      <c r="AG8">
        <f t="shared" ref="AG8" si="1">SUM(AF8:AF11)</f>
        <v>39.5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2144</v>
      </c>
      <c r="G12" s="139"/>
      <c r="H12" s="136"/>
      <c r="I12" s="137"/>
      <c r="J12" s="138" t="s">
        <v>2145</v>
      </c>
      <c r="K12" s="139"/>
      <c r="L12" s="136"/>
      <c r="M12" s="137"/>
      <c r="N12" s="138" t="s">
        <v>2145</v>
      </c>
      <c r="O12" s="139"/>
      <c r="P12" s="136"/>
      <c r="Q12" s="137"/>
      <c r="R12" s="138" t="s">
        <v>2145</v>
      </c>
      <c r="S12" s="139"/>
      <c r="T12" s="136"/>
      <c r="U12" s="137"/>
      <c r="V12" s="138" t="s">
        <v>2145</v>
      </c>
      <c r="W12" s="139"/>
      <c r="X12" s="136"/>
      <c r="Y12" s="137"/>
      <c r="Z12" s="140" t="s">
        <v>2144</v>
      </c>
      <c r="AA12" s="139"/>
      <c r="AB12" s="136"/>
      <c r="AC12" s="137"/>
      <c r="AD12" s="140"/>
      <c r="AE12" s="139"/>
      <c r="AF12" s="141">
        <f>F12+J12+N12+R12+V12+Z12+AD12</f>
        <v>38</v>
      </c>
      <c r="AG12">
        <f t="shared" ref="AG12" si="3">SUM(AF12:AF15)</f>
        <v>38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2144</v>
      </c>
      <c r="AA16" s="139"/>
      <c r="AB16" s="136"/>
      <c r="AC16" s="137"/>
      <c r="AD16" s="140"/>
      <c r="AE16" s="139"/>
      <c r="AF16" s="141">
        <f>F16+J16+N16+R16+V16+Z16+AD16</f>
        <v>40</v>
      </c>
      <c r="AG16">
        <f t="shared" ref="AG16" si="5">SUM(AF16:AF19)</f>
        <v>40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2143</v>
      </c>
      <c r="K24" s="139"/>
      <c r="L24" s="136"/>
      <c r="M24" s="137"/>
      <c r="N24" s="138" t="s">
        <v>2143</v>
      </c>
      <c r="O24" s="139"/>
      <c r="P24" s="136"/>
      <c r="Q24" s="137"/>
      <c r="R24" s="138" t="s">
        <v>2145</v>
      </c>
      <c r="S24" s="139"/>
      <c r="T24" s="136"/>
      <c r="U24" s="137"/>
      <c r="V24" s="138" t="s">
        <v>2145</v>
      </c>
      <c r="W24" s="139"/>
      <c r="X24" s="136"/>
      <c r="Y24" s="137"/>
      <c r="Z24" s="140" t="s">
        <v>2142</v>
      </c>
      <c r="AA24" s="139"/>
      <c r="AB24" s="136"/>
      <c r="AC24" s="137"/>
      <c r="AD24" s="140"/>
      <c r="AE24" s="139"/>
      <c r="AF24" s="141">
        <f t="shared" ref="AF24:AF87" si="9">F24+J24+N24+R24+V24+Z24+AD24</f>
        <v>34</v>
      </c>
      <c r="AG24">
        <f t="shared" ref="AG24" si="10">SUM(AF24:AF27)</f>
        <v>34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2142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2145</v>
      </c>
      <c r="W28" s="139"/>
      <c r="X28" s="136"/>
      <c r="Y28" s="137"/>
      <c r="Z28" s="140" t="s">
        <v>2144</v>
      </c>
      <c r="AA28" s="139"/>
      <c r="AB28" s="136"/>
      <c r="AC28" s="137"/>
      <c r="AD28" s="140"/>
      <c r="AE28" s="139"/>
      <c r="AF28" s="141">
        <f t="shared" si="9"/>
        <v>33</v>
      </c>
      <c r="AG28">
        <f t="shared" ref="AG28" si="11">SUM(AF28:AF31)</f>
        <v>33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2142</v>
      </c>
      <c r="G32" s="139"/>
      <c r="H32" s="136"/>
      <c r="I32" s="137"/>
      <c r="J32" s="138" t="s">
        <v>2145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2145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2149</v>
      </c>
      <c r="AA32" s="139"/>
      <c r="AB32" s="136"/>
      <c r="AC32" s="137"/>
      <c r="AD32" s="140"/>
      <c r="AE32" s="139"/>
      <c r="AF32" s="141">
        <f t="shared" si="9"/>
        <v>32.5</v>
      </c>
      <c r="AG32">
        <f t="shared" ref="AG32" si="12">SUM(AF32:AF35)</f>
        <v>32.5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2144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2144</v>
      </c>
      <c r="O36" s="139"/>
      <c r="P36" s="136"/>
      <c r="Q36" s="137"/>
      <c r="R36" s="138" t="s">
        <v>2156</v>
      </c>
      <c r="S36" s="139"/>
      <c r="T36" s="136"/>
      <c r="U36" s="137"/>
      <c r="V36" s="138" t="s">
        <v>2154</v>
      </c>
      <c r="W36" s="139"/>
      <c r="X36" s="136"/>
      <c r="Y36" s="137"/>
      <c r="Z36" s="140" t="s">
        <v>2142</v>
      </c>
      <c r="AA36" s="139"/>
      <c r="AB36" s="136"/>
      <c r="AC36" s="137"/>
      <c r="AD36" s="140"/>
      <c r="AE36" s="139"/>
      <c r="AF36" s="141">
        <f t="shared" si="9"/>
        <v>29.5</v>
      </c>
      <c r="AG36">
        <f t="shared" ref="AG36" si="13">SUM(AF36:AF39)</f>
        <v>29.5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2148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2145</v>
      </c>
      <c r="S40" s="139"/>
      <c r="T40" s="136"/>
      <c r="U40" s="137"/>
      <c r="V40" s="138" t="s">
        <v>2145</v>
      </c>
      <c r="W40" s="139"/>
      <c r="X40" s="136"/>
      <c r="Y40" s="137"/>
      <c r="Z40" s="140" t="s">
        <v>2144</v>
      </c>
      <c r="AA40" s="139"/>
      <c r="AB40" s="136"/>
      <c r="AC40" s="137"/>
      <c r="AD40" s="140"/>
      <c r="AE40" s="139"/>
      <c r="AF40" s="141">
        <f t="shared" si="9"/>
        <v>40.5</v>
      </c>
      <c r="AG40">
        <f t="shared" ref="AG40" si="14">SUM(AF40:AF43)</f>
        <v>40.5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2145</v>
      </c>
      <c r="G44" s="139"/>
      <c r="H44" s="136"/>
      <c r="I44" s="137"/>
      <c r="J44" s="138" t="s">
        <v>2145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2145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2144</v>
      </c>
      <c r="AA44" s="139"/>
      <c r="AB44" s="136"/>
      <c r="AC44" s="137"/>
      <c r="AD44" s="140"/>
      <c r="AE44" s="139"/>
      <c r="AF44" s="141">
        <f t="shared" si="9"/>
        <v>40</v>
      </c>
      <c r="AG44">
        <f t="shared" ref="AG44" si="15">SUM(AF44:AF47)</f>
        <v>40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/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2142</v>
      </c>
      <c r="G56" s="139"/>
      <c r="H56" s="136"/>
      <c r="I56" s="137"/>
      <c r="J56" s="138" t="s">
        <v>2142</v>
      </c>
      <c r="K56" s="139"/>
      <c r="L56" s="136"/>
      <c r="M56" s="137"/>
      <c r="N56" s="138" t="s">
        <v>2142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/>
      <c r="AE56" s="139"/>
      <c r="AF56" s="141">
        <f t="shared" si="9"/>
        <v>0</v>
      </c>
      <c r="AG56">
        <f t="shared" ref="AG56" si="18">SUM(AF56:AF59)</f>
        <v>0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2148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2148</v>
      </c>
      <c r="W60" s="139"/>
      <c r="X60" s="136"/>
      <c r="Y60" s="137"/>
      <c r="Z60" s="140" t="s">
        <v>2142</v>
      </c>
      <c r="AA60" s="139"/>
      <c r="AB60" s="136"/>
      <c r="AC60" s="137"/>
      <c r="AD60" s="140"/>
      <c r="AE60" s="139"/>
      <c r="AF60" s="141">
        <f t="shared" si="9"/>
        <v>36.5</v>
      </c>
      <c r="AG60">
        <f t="shared" ref="AG60" si="19">SUM(AF60:AF63)</f>
        <v>36.5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2142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2144</v>
      </c>
      <c r="AA64" s="139"/>
      <c r="AB64" s="136"/>
      <c r="AC64" s="137"/>
      <c r="AD64" s="140"/>
      <c r="AE64" s="139"/>
      <c r="AF64" s="141">
        <f t="shared" si="9"/>
        <v>31.5</v>
      </c>
      <c r="AG64">
        <f t="shared" ref="AG64" si="20">SUM(AF64:AF67)</f>
        <v>31.5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2145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2142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/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2142</v>
      </c>
      <c r="G72" s="139"/>
      <c r="H72" s="136"/>
      <c r="I72" s="137"/>
      <c r="J72" s="138" t="s">
        <v>2145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2145</v>
      </c>
      <c r="S72" s="139"/>
      <c r="T72" s="136"/>
      <c r="U72" s="137"/>
      <c r="V72" s="138" t="s">
        <v>2143</v>
      </c>
      <c r="W72" s="139"/>
      <c r="X72" s="136"/>
      <c r="Y72" s="137"/>
      <c r="Z72" s="140" t="s">
        <v>2149</v>
      </c>
      <c r="AA72" s="139"/>
      <c r="AB72" s="136"/>
      <c r="AC72" s="137"/>
      <c r="AD72" s="140"/>
      <c r="AE72" s="139"/>
      <c r="AF72" s="141">
        <f t="shared" si="9"/>
        <v>32</v>
      </c>
      <c r="AG72">
        <f t="shared" ref="AG72" si="22">SUM(AF72:AF75)</f>
        <v>32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2145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2145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2142</v>
      </c>
      <c r="AA80" s="139"/>
      <c r="AB80" s="136"/>
      <c r="AC80" s="137"/>
      <c r="AD80" s="140"/>
      <c r="AE80" s="139"/>
      <c r="AF80" s="141">
        <f t="shared" si="9"/>
        <v>35</v>
      </c>
      <c r="AG80">
        <f t="shared" ref="AG80" si="24">SUM(AF80:AF83)</f>
        <v>35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2142</v>
      </c>
      <c r="G92" s="139"/>
      <c r="H92" s="136"/>
      <c r="I92" s="137"/>
      <c r="J92" s="138" t="s">
        <v>2142</v>
      </c>
      <c r="K92" s="139"/>
      <c r="L92" s="136"/>
      <c r="M92" s="137"/>
      <c r="N92" s="138" t="s">
        <v>2142</v>
      </c>
      <c r="O92" s="139"/>
      <c r="P92" s="136"/>
      <c r="Q92" s="137"/>
      <c r="R92" s="138" t="s">
        <v>2142</v>
      </c>
      <c r="S92" s="139"/>
      <c r="T92" s="136"/>
      <c r="U92" s="137"/>
      <c r="V92" s="138" t="s">
        <v>2142</v>
      </c>
      <c r="W92" s="139"/>
      <c r="X92" s="136"/>
      <c r="Y92" s="137"/>
      <c r="Z92" s="140" t="s">
        <v>2142</v>
      </c>
      <c r="AA92" s="139"/>
      <c r="AB92" s="136"/>
      <c r="AC92" s="137"/>
      <c r="AD92" s="140"/>
      <c r="AE92" s="139"/>
      <c r="AF92" s="141">
        <f t="shared" si="26"/>
        <v>0</v>
      </c>
      <c r="AG92">
        <f t="shared" ref="AG92" si="28">SUM(AF92:AF95)</f>
        <v>0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2143</v>
      </c>
      <c r="G96" s="139"/>
      <c r="H96" s="136"/>
      <c r="I96" s="137"/>
      <c r="J96" s="138" t="s">
        <v>2164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2144</v>
      </c>
      <c r="S96" s="139"/>
      <c r="T96" s="136"/>
      <c r="U96" s="137"/>
      <c r="V96" s="138" t="s">
        <v>2143</v>
      </c>
      <c r="W96" s="139"/>
      <c r="X96" s="136"/>
      <c r="Y96" s="137"/>
      <c r="Z96" s="140" t="s">
        <v>2142</v>
      </c>
      <c r="AA96" s="139"/>
      <c r="AB96" s="136"/>
      <c r="AC96" s="137"/>
      <c r="AD96" s="140"/>
      <c r="AE96" s="139"/>
      <c r="AF96" s="141">
        <f t="shared" si="26"/>
        <v>31</v>
      </c>
      <c r="AG96">
        <f t="shared" ref="AG96" si="29">SUM(AF96:AF99)</f>
        <v>31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/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2142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/>
      <c r="AE108" s="139"/>
      <c r="AF108" s="141">
        <f t="shared" si="26"/>
        <v>33</v>
      </c>
      <c r="AG108">
        <f t="shared" ref="AG108" si="32">SUM(AF108:AF111)</f>
        <v>33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2161</v>
      </c>
      <c r="G120" s="139"/>
      <c r="H120" s="136"/>
      <c r="I120" s="137"/>
      <c r="J120" s="138" t="s">
        <v>2155</v>
      </c>
      <c r="K120" s="139"/>
      <c r="L120" s="136"/>
      <c r="M120" s="137"/>
      <c r="N120" s="138" t="s">
        <v>2142</v>
      </c>
      <c r="O120" s="139"/>
      <c r="P120" s="136"/>
      <c r="Q120" s="137"/>
      <c r="R120" s="138" t="s">
        <v>2155</v>
      </c>
      <c r="S120" s="139"/>
      <c r="T120" s="136"/>
      <c r="U120" s="137"/>
      <c r="V120" s="138" t="s">
        <v>2155</v>
      </c>
      <c r="W120" s="139"/>
      <c r="X120" s="136"/>
      <c r="Y120" s="137"/>
      <c r="Z120" s="140" t="s">
        <v>2144</v>
      </c>
      <c r="AA120" s="139"/>
      <c r="AB120" s="136"/>
      <c r="AC120" s="137"/>
      <c r="AD120" s="140"/>
      <c r="AE120" s="139"/>
      <c r="AF120" s="141">
        <f t="shared" si="26"/>
        <v>32.5</v>
      </c>
      <c r="AG120">
        <f t="shared" ref="AG120" si="35">SUM(AF120:AF123)</f>
        <v>32.5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2142</v>
      </c>
      <c r="K128" s="139"/>
      <c r="L128" s="136"/>
      <c r="M128" s="137"/>
      <c r="N128" s="138" t="s">
        <v>2142</v>
      </c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2142</v>
      </c>
      <c r="W128" s="139"/>
      <c r="X128" s="136"/>
      <c r="Y128" s="137"/>
      <c r="Z128" s="140" t="s">
        <v>2142</v>
      </c>
      <c r="AA128" s="139"/>
      <c r="AB128" s="136"/>
      <c r="AC128" s="137"/>
      <c r="AD128" s="140"/>
      <c r="AE128" s="139"/>
      <c r="AF128" s="141">
        <f t="shared" si="26"/>
        <v>0</v>
      </c>
      <c r="AG128">
        <f t="shared" ref="AG128" si="37">SUM(AF128:AF131)</f>
        <v>0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2142</v>
      </c>
      <c r="G132" s="139"/>
      <c r="H132" s="136"/>
      <c r="I132" s="137"/>
      <c r="J132" s="138" t="s">
        <v>2142</v>
      </c>
      <c r="K132" s="139"/>
      <c r="L132" s="136"/>
      <c r="M132" s="137"/>
      <c r="N132" s="138" t="s">
        <v>2142</v>
      </c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2142</v>
      </c>
      <c r="W132" s="139"/>
      <c r="X132" s="136"/>
      <c r="Y132" s="137"/>
      <c r="Z132" s="140" t="s">
        <v>2142</v>
      </c>
      <c r="AA132" s="139"/>
      <c r="AB132" s="136"/>
      <c r="AC132" s="137"/>
      <c r="AD132" s="140"/>
      <c r="AE132" s="139"/>
      <c r="AF132" s="141">
        <f t="shared" si="26"/>
        <v>0</v>
      </c>
      <c r="AG132">
        <f t="shared" ref="AG132" si="38">SUM(AF132:AF135)</f>
        <v>0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2145</v>
      </c>
      <c r="G136" s="139"/>
      <c r="H136" s="136"/>
      <c r="I136" s="137"/>
      <c r="J136" s="138" t="s">
        <v>2145</v>
      </c>
      <c r="K136" s="139"/>
      <c r="L136" s="136"/>
      <c r="M136" s="137"/>
      <c r="N136" s="138" t="s">
        <v>2145</v>
      </c>
      <c r="O136" s="139"/>
      <c r="P136" s="136"/>
      <c r="Q136" s="137"/>
      <c r="R136" s="138" t="s">
        <v>2145</v>
      </c>
      <c r="S136" s="139"/>
      <c r="T136" s="136"/>
      <c r="U136" s="137"/>
      <c r="V136" s="138" t="s">
        <v>2143</v>
      </c>
      <c r="W136" s="139"/>
      <c r="X136" s="136"/>
      <c r="Y136" s="137"/>
      <c r="Z136" s="140" t="s">
        <v>2144</v>
      </c>
      <c r="AA136" s="139"/>
      <c r="AB136" s="136"/>
      <c r="AC136" s="137"/>
      <c r="AD136" s="140"/>
      <c r="AE136" s="139"/>
      <c r="AF136" s="141">
        <f t="shared" si="26"/>
        <v>39.5</v>
      </c>
      <c r="AG136">
        <f t="shared" ref="AG136" si="39">SUM(AF136:AF139)</f>
        <v>39.5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2145</v>
      </c>
      <c r="G140" s="139"/>
      <c r="H140" s="136"/>
      <c r="I140" s="137"/>
      <c r="J140" s="138" t="s">
        <v>2145</v>
      </c>
      <c r="K140" s="139"/>
      <c r="L140" s="136"/>
      <c r="M140" s="137"/>
      <c r="N140" s="138" t="s">
        <v>2145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2145</v>
      </c>
      <c r="W140" s="139"/>
      <c r="X140" s="136"/>
      <c r="Y140" s="137"/>
      <c r="Z140" s="140" t="s">
        <v>2144</v>
      </c>
      <c r="AA140" s="139"/>
      <c r="AB140" s="136"/>
      <c r="AC140" s="137"/>
      <c r="AD140" s="140"/>
      <c r="AE140" s="139"/>
      <c r="AF140" s="141">
        <f t="shared" si="26"/>
        <v>33</v>
      </c>
      <c r="AG140">
        <f t="shared" ref="AG140" si="40">SUM(AF140:AF143)</f>
        <v>33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2143</v>
      </c>
      <c r="G144" s="139"/>
      <c r="H144" s="136"/>
      <c r="I144" s="137"/>
      <c r="J144" s="138" t="s">
        <v>2145</v>
      </c>
      <c r="K144" s="139"/>
      <c r="L144" s="136"/>
      <c r="M144" s="137"/>
      <c r="N144" s="138" t="s">
        <v>2145</v>
      </c>
      <c r="O144" s="139"/>
      <c r="P144" s="136"/>
      <c r="Q144" s="137"/>
      <c r="R144" s="138" t="s">
        <v>2145</v>
      </c>
      <c r="S144" s="139"/>
      <c r="T144" s="136"/>
      <c r="U144" s="137"/>
      <c r="V144" s="138" t="s">
        <v>2148</v>
      </c>
      <c r="W144" s="139"/>
      <c r="X144" s="136"/>
      <c r="Y144" s="137"/>
      <c r="Z144" s="140" t="s">
        <v>2149</v>
      </c>
      <c r="AA144" s="139"/>
      <c r="AB144" s="136"/>
      <c r="AC144" s="137"/>
      <c r="AD144" s="140"/>
      <c r="AE144" s="139"/>
      <c r="AF144" s="141">
        <f t="shared" si="26"/>
        <v>39.5</v>
      </c>
      <c r="AG144">
        <f t="shared" ref="AG144" si="41">SUM(AF144:AF147)</f>
        <v>39.5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2145</v>
      </c>
      <c r="G156" s="139"/>
      <c r="H156" s="136"/>
      <c r="I156" s="137"/>
      <c r="J156" s="138" t="s">
        <v>2164</v>
      </c>
      <c r="K156" s="139"/>
      <c r="L156" s="136"/>
      <c r="M156" s="137"/>
      <c r="N156" s="138" t="s">
        <v>2144</v>
      </c>
      <c r="O156" s="139"/>
      <c r="P156" s="136"/>
      <c r="Q156" s="137"/>
      <c r="R156" s="138" t="s">
        <v>2145</v>
      </c>
      <c r="S156" s="139"/>
      <c r="T156" s="136"/>
      <c r="U156" s="137"/>
      <c r="V156" s="138" t="s">
        <v>2145</v>
      </c>
      <c r="W156" s="139"/>
      <c r="X156" s="136"/>
      <c r="Y156" s="137"/>
      <c r="Z156" s="140" t="s">
        <v>2144</v>
      </c>
      <c r="AA156" s="139"/>
      <c r="AB156" s="136"/>
      <c r="AC156" s="137"/>
      <c r="AD156" s="140"/>
      <c r="AE156" s="139"/>
      <c r="AF156" s="141">
        <f t="shared" si="43"/>
        <v>37</v>
      </c>
      <c r="AG156">
        <f t="shared" ref="AG156" si="45">SUM(AF156:AF159)</f>
        <v>37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2150</v>
      </c>
      <c r="G160" s="139"/>
      <c r="H160" s="136"/>
      <c r="I160" s="137"/>
      <c r="J160" s="138" t="s">
        <v>2145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2145</v>
      </c>
      <c r="S160" s="139"/>
      <c r="T160" s="136"/>
      <c r="U160" s="137"/>
      <c r="V160" s="138" t="s">
        <v>2148</v>
      </c>
      <c r="W160" s="139"/>
      <c r="X160" s="136"/>
      <c r="Y160" s="137"/>
      <c r="Z160" s="140" t="s">
        <v>2144</v>
      </c>
      <c r="AA160" s="139"/>
      <c r="AB160" s="136"/>
      <c r="AC160" s="137"/>
      <c r="AD160" s="140"/>
      <c r="AE160" s="139"/>
      <c r="AF160" s="141">
        <f t="shared" si="43"/>
        <v>34.5</v>
      </c>
      <c r="AG160">
        <f t="shared" ref="AG160" si="46">SUM(AF160:AF163)</f>
        <v>34.5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2145</v>
      </c>
      <c r="G164" s="139"/>
      <c r="H164" s="136"/>
      <c r="I164" s="137"/>
      <c r="J164" s="138" t="s">
        <v>2145</v>
      </c>
      <c r="K164" s="139"/>
      <c r="L164" s="136"/>
      <c r="M164" s="137"/>
      <c r="N164" s="138" t="s">
        <v>2145</v>
      </c>
      <c r="O164" s="139"/>
      <c r="P164" s="136"/>
      <c r="Q164" s="137"/>
      <c r="R164" s="138" t="s">
        <v>2145</v>
      </c>
      <c r="S164" s="139"/>
      <c r="T164" s="136"/>
      <c r="U164" s="137"/>
      <c r="V164" s="138" t="s">
        <v>2145</v>
      </c>
      <c r="W164" s="139"/>
      <c r="X164" s="136"/>
      <c r="Y164" s="137"/>
      <c r="Z164" s="140" t="s">
        <v>2144</v>
      </c>
      <c r="AA164" s="139"/>
      <c r="AB164" s="136"/>
      <c r="AC164" s="137"/>
      <c r="AD164" s="140"/>
      <c r="AE164" s="139"/>
      <c r="AF164" s="141">
        <f t="shared" si="43"/>
        <v>40</v>
      </c>
      <c r="AG164">
        <f t="shared" ref="AG164" si="47">SUM(AF164:AF167)</f>
        <v>40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2142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2149</v>
      </c>
      <c r="AA168" s="139"/>
      <c r="AB168" s="136"/>
      <c r="AC168" s="137"/>
      <c r="AD168" s="140"/>
      <c r="AE168" s="139"/>
      <c r="AF168" s="141">
        <f t="shared" si="43"/>
        <v>32.5</v>
      </c>
      <c r="AG168">
        <f t="shared" ref="AG168" si="48">SUM(AF168:AF171)</f>
        <v>32.5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2142</v>
      </c>
      <c r="G172" s="139"/>
      <c r="H172" s="136"/>
      <c r="I172" s="137"/>
      <c r="J172" s="138" t="s">
        <v>2142</v>
      </c>
      <c r="K172" s="139"/>
      <c r="L172" s="136"/>
      <c r="M172" s="137"/>
      <c r="N172" s="138" t="s">
        <v>2142</v>
      </c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2142</v>
      </c>
      <c r="W172" s="139"/>
      <c r="X172" s="136"/>
      <c r="Y172" s="137"/>
      <c r="Z172" s="140" t="s">
        <v>2142</v>
      </c>
      <c r="AA172" s="139"/>
      <c r="AB172" s="136"/>
      <c r="AC172" s="137"/>
      <c r="AD172" s="140"/>
      <c r="AE172" s="139"/>
      <c r="AF172" s="141">
        <f t="shared" si="43"/>
        <v>0</v>
      </c>
      <c r="AG172">
        <f t="shared" ref="AG172" si="49">SUM(AF172:AF175)</f>
        <v>0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2145</v>
      </c>
      <c r="G176" s="139"/>
      <c r="H176" s="136"/>
      <c r="I176" s="137"/>
      <c r="J176" s="138" t="s">
        <v>2145</v>
      </c>
      <c r="K176" s="139"/>
      <c r="L176" s="136"/>
      <c r="M176" s="137"/>
      <c r="N176" s="138" t="s">
        <v>2145</v>
      </c>
      <c r="O176" s="139"/>
      <c r="P176" s="136"/>
      <c r="Q176" s="137"/>
      <c r="R176" s="138" t="s">
        <v>2143</v>
      </c>
      <c r="S176" s="139"/>
      <c r="T176" s="136"/>
      <c r="U176" s="137"/>
      <c r="V176" s="138" t="s">
        <v>2145</v>
      </c>
      <c r="W176" s="139"/>
      <c r="X176" s="136"/>
      <c r="Y176" s="137"/>
      <c r="Z176" s="140" t="s">
        <v>2144</v>
      </c>
      <c r="AA176" s="139"/>
      <c r="AB176" s="136"/>
      <c r="AC176" s="137"/>
      <c r="AD176" s="140"/>
      <c r="AE176" s="139"/>
      <c r="AF176" s="141">
        <f t="shared" si="43"/>
        <v>39.5</v>
      </c>
      <c r="AG176">
        <f t="shared" ref="AG176" si="50">SUM(AF176:AF179)</f>
        <v>39.5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2145</v>
      </c>
      <c r="S180" s="139"/>
      <c r="T180" s="136"/>
      <c r="U180" s="137"/>
      <c r="V180" s="138" t="s">
        <v>2145</v>
      </c>
      <c r="W180" s="139"/>
      <c r="X180" s="136"/>
      <c r="Y180" s="137"/>
      <c r="Z180" s="140" t="s">
        <v>2142</v>
      </c>
      <c r="AA180" s="139"/>
      <c r="AB180" s="136"/>
      <c r="AC180" s="137"/>
      <c r="AD180" s="140"/>
      <c r="AE180" s="139"/>
      <c r="AF180" s="141">
        <f t="shared" si="43"/>
        <v>14</v>
      </c>
      <c r="AG180">
        <f t="shared" ref="AG180" si="51">SUM(AF180:AF183)</f>
        <v>14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2163</v>
      </c>
      <c r="S184" s="139"/>
      <c r="T184" s="136"/>
      <c r="U184" s="137"/>
      <c r="V184" s="138" t="s">
        <v>2145</v>
      </c>
      <c r="W184" s="139"/>
      <c r="X184" s="136"/>
      <c r="Y184" s="137"/>
      <c r="Z184" s="140" t="s">
        <v>2144</v>
      </c>
      <c r="AA184" s="139"/>
      <c r="AB184" s="136"/>
      <c r="AC184" s="137"/>
      <c r="AD184" s="140"/>
      <c r="AE184" s="139"/>
      <c r="AF184" s="141">
        <f t="shared" si="43"/>
        <v>14</v>
      </c>
      <c r="AG184">
        <f t="shared" ref="AG184" si="52">SUM(AF184:AF187)</f>
        <v>14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/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2145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2143</v>
      </c>
      <c r="S196" s="139"/>
      <c r="T196" s="136"/>
      <c r="U196" s="137"/>
      <c r="V196" s="138" t="s">
        <v>2145</v>
      </c>
      <c r="W196" s="139"/>
      <c r="X196" s="136"/>
      <c r="Y196" s="137"/>
      <c r="Z196" s="140" t="s">
        <v>2149</v>
      </c>
      <c r="AA196" s="139"/>
      <c r="AB196" s="136"/>
      <c r="AC196" s="137"/>
      <c r="AD196" s="140"/>
      <c r="AE196" s="139"/>
      <c r="AF196" s="141">
        <f t="shared" si="43"/>
        <v>38.5</v>
      </c>
      <c r="AG196">
        <f t="shared" ref="AG196" si="55">SUM(AF196:AF199)</f>
        <v>38.5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2148</v>
      </c>
      <c r="G200" s="139"/>
      <c r="H200" s="136"/>
      <c r="I200" s="137"/>
      <c r="J200" s="138" t="s">
        <v>2145</v>
      </c>
      <c r="K200" s="139"/>
      <c r="L200" s="136"/>
      <c r="M200" s="137"/>
      <c r="N200" s="138" t="s">
        <v>2145</v>
      </c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2145</v>
      </c>
      <c r="W200" s="139"/>
      <c r="X200" s="136"/>
      <c r="Y200" s="137"/>
      <c r="Z200" s="140" t="s">
        <v>2149</v>
      </c>
      <c r="AA200" s="139"/>
      <c r="AB200" s="136"/>
      <c r="AC200" s="137"/>
      <c r="AD200" s="140"/>
      <c r="AE200" s="139"/>
      <c r="AF200" s="141">
        <f t="shared" si="43"/>
        <v>33</v>
      </c>
      <c r="AG200">
        <f t="shared" ref="AG200" si="56">SUM(AF200:AF203)</f>
        <v>33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2142</v>
      </c>
      <c r="G204" s="139"/>
      <c r="H204" s="136"/>
      <c r="I204" s="137"/>
      <c r="J204" s="138" t="s">
        <v>2142</v>
      </c>
      <c r="K204" s="139"/>
      <c r="L204" s="136"/>
      <c r="M204" s="137"/>
      <c r="N204" s="138" t="s">
        <v>2142</v>
      </c>
      <c r="O204" s="139"/>
      <c r="P204" s="136"/>
      <c r="Q204" s="137"/>
      <c r="R204" s="138" t="s">
        <v>2142</v>
      </c>
      <c r="S204" s="139"/>
      <c r="T204" s="136"/>
      <c r="U204" s="137"/>
      <c r="V204" s="138" t="s">
        <v>2142</v>
      </c>
      <c r="W204" s="139"/>
      <c r="X204" s="136"/>
      <c r="Y204" s="137"/>
      <c r="Z204" s="140" t="s">
        <v>2142</v>
      </c>
      <c r="AA204" s="139"/>
      <c r="AB204" s="136"/>
      <c r="AC204" s="137"/>
      <c r="AD204" s="140"/>
      <c r="AE204" s="139"/>
      <c r="AF204" s="141">
        <f t="shared" si="43"/>
        <v>0</v>
      </c>
      <c r="AG204">
        <f t="shared" ref="AG204" si="57">SUM(AF204:AF207)</f>
        <v>0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2145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2149</v>
      </c>
      <c r="AA208" s="139"/>
      <c r="AB208" s="136"/>
      <c r="AC208" s="137"/>
      <c r="AD208" s="140"/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/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2143</v>
      </c>
      <c r="S216" s="139"/>
      <c r="T216" s="136"/>
      <c r="U216" s="137"/>
      <c r="V216" s="138" t="s">
        <v>2162</v>
      </c>
      <c r="W216" s="139"/>
      <c r="X216" s="136"/>
      <c r="Y216" s="137"/>
      <c r="Z216" s="140" t="s">
        <v>2144</v>
      </c>
      <c r="AA216" s="139"/>
      <c r="AB216" s="136"/>
      <c r="AC216" s="137"/>
      <c r="AD216" s="140"/>
      <c r="AE216" s="139"/>
      <c r="AF216" s="141">
        <f t="shared" ref="AF216:AF247" si="60">F216+J216+N216+R216+V216+Z216+AD216</f>
        <v>34</v>
      </c>
      <c r="AG216">
        <f t="shared" ref="AG216" si="61">SUM(AF216:AF219)</f>
        <v>34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2142</v>
      </c>
      <c r="G220" s="139"/>
      <c r="H220" s="136"/>
      <c r="I220" s="137"/>
      <c r="J220" s="138" t="s">
        <v>2143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2143</v>
      </c>
      <c r="W220" s="139"/>
      <c r="X220" s="136"/>
      <c r="Y220" s="137"/>
      <c r="Z220" s="140" t="s">
        <v>2149</v>
      </c>
      <c r="AA220" s="139"/>
      <c r="AB220" s="136"/>
      <c r="AC220" s="137"/>
      <c r="AD220" s="140"/>
      <c r="AE220" s="139"/>
      <c r="AF220" s="141">
        <f t="shared" si="60"/>
        <v>31.5</v>
      </c>
      <c r="AG220">
        <f t="shared" ref="AG220" si="62">SUM(AF220:AF223)</f>
        <v>31.5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2142</v>
      </c>
      <c r="G232" s="139"/>
      <c r="H232" s="136"/>
      <c r="I232" s="137"/>
      <c r="J232" s="138" t="s">
        <v>2142</v>
      </c>
      <c r="K232" s="139"/>
      <c r="L232" s="136"/>
      <c r="M232" s="137"/>
      <c r="N232" s="138" t="s">
        <v>2142</v>
      </c>
      <c r="O232" s="139"/>
      <c r="P232" s="136"/>
      <c r="Q232" s="137"/>
      <c r="R232" s="138" t="s">
        <v>2142</v>
      </c>
      <c r="S232" s="139"/>
      <c r="T232" s="136"/>
      <c r="U232" s="137"/>
      <c r="V232" s="138" t="s">
        <v>2142</v>
      </c>
      <c r="W232" s="139"/>
      <c r="X232" s="136"/>
      <c r="Y232" s="137"/>
      <c r="Z232" s="140" t="s">
        <v>2142</v>
      </c>
      <c r="AA232" s="139"/>
      <c r="AB232" s="136"/>
      <c r="AC232" s="137"/>
      <c r="AD232" s="140"/>
      <c r="AE232" s="139"/>
      <c r="AF232" s="141">
        <f t="shared" si="60"/>
        <v>0</v>
      </c>
      <c r="AG232">
        <f t="shared" ref="AG232" si="65">SUM(AF232:AF235)</f>
        <v>0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2143</v>
      </c>
      <c r="W444" s="139"/>
      <c r="X444" s="136"/>
      <c r="Y444" s="137"/>
      <c r="Z444" s="140" t="s">
        <v>2144</v>
      </c>
      <c r="AA444" s="139"/>
      <c r="AB444" s="136"/>
      <c r="AC444" s="137"/>
      <c r="AD444" s="140"/>
      <c r="AE444" s="139"/>
      <c r="AF444" s="141">
        <f t="shared" si="121"/>
        <v>11.5</v>
      </c>
      <c r="AG444">
        <f t="shared" ref="AG444" si="122">SUM(AF444:AF447)</f>
        <v>11.5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113" priority="51"/>
  </conditionalFormatting>
  <conditionalFormatting sqref="B4:B235">
    <cfRule type="duplicateValues" dxfId="112" priority="48"/>
    <cfRule type="duplicateValues" dxfId="111" priority="49"/>
    <cfRule type="duplicateValues" dxfId="110" priority="50"/>
  </conditionalFormatting>
  <conditionalFormatting sqref="B4:B235">
    <cfRule type="duplicateValues" dxfId="109" priority="47"/>
  </conditionalFormatting>
  <conditionalFormatting sqref="B4:B235 B448:B20329">
    <cfRule type="duplicateValues" dxfId="108" priority="45"/>
    <cfRule type="duplicateValues" dxfId="107" priority="46"/>
  </conditionalFormatting>
  <conditionalFormatting sqref="B4:B235 B448:B20328">
    <cfRule type="duplicateValues" dxfId="106" priority="44"/>
  </conditionalFormatting>
  <conditionalFormatting sqref="B4:B235 B448:B20327">
    <cfRule type="duplicateValues" dxfId="105" priority="43"/>
  </conditionalFormatting>
  <conditionalFormatting sqref="AH52">
    <cfRule type="duplicateValues" dxfId="104" priority="41"/>
  </conditionalFormatting>
  <conditionalFormatting sqref="AH52:AJ52">
    <cfRule type="duplicateValues" dxfId="103" priority="42"/>
  </conditionalFormatting>
  <conditionalFormatting sqref="B4:B235">
    <cfRule type="duplicateValues" dxfId="102" priority="52"/>
  </conditionalFormatting>
  <conditionalFormatting sqref="AH124:AH247">
    <cfRule type="duplicateValues" dxfId="101" priority="53"/>
  </conditionalFormatting>
  <conditionalFormatting sqref="AH124:AH247">
    <cfRule type="duplicateValues" dxfId="100" priority="54"/>
    <cfRule type="duplicateValues" dxfId="99" priority="55"/>
    <cfRule type="duplicateValues" dxfId="98" priority="56"/>
    <cfRule type="duplicateValues" dxfId="97" priority="57"/>
    <cfRule type="duplicateValues" dxfId="96" priority="58"/>
    <cfRule type="duplicateValues" dxfId="95" priority="59"/>
    <cfRule type="duplicateValues" dxfId="94" priority="60"/>
    <cfRule type="duplicateValues" dxfId="93" priority="61"/>
    <cfRule type="duplicateValues" dxfId="92" priority="62"/>
    <cfRule type="duplicateValues" dxfId="91" priority="63"/>
  </conditionalFormatting>
  <conditionalFormatting sqref="AH124:AH247">
    <cfRule type="duplicateValues" dxfId="90" priority="64"/>
    <cfRule type="duplicateValues" dxfId="89" priority="65"/>
  </conditionalFormatting>
  <conditionalFormatting sqref="AH124:AH247">
    <cfRule type="duplicateValues" dxfId="88" priority="66"/>
    <cfRule type="duplicateValues" dxfId="87" priority="67"/>
    <cfRule type="duplicateValues" dxfId="86" priority="68"/>
    <cfRule type="duplicateValues" dxfId="85" priority="69"/>
  </conditionalFormatting>
  <conditionalFormatting sqref="AH124:AH247">
    <cfRule type="duplicateValues" dxfId="84" priority="70"/>
    <cfRule type="duplicateValues" dxfId="83" priority="71"/>
    <cfRule type="duplicateValues" dxfId="82" priority="72"/>
    <cfRule type="duplicateValues" dxfId="81" priority="73"/>
    <cfRule type="duplicateValues" dxfId="80" priority="74"/>
    <cfRule type="duplicateValues" dxfId="79" priority="75"/>
    <cfRule type="duplicateValues" dxfId="78" priority="76"/>
    <cfRule type="duplicateValues" dxfId="77" priority="77"/>
    <cfRule type="duplicateValues" dxfId="76" priority="78"/>
    <cfRule type="duplicateValues" dxfId="75" priority="79"/>
    <cfRule type="duplicateValues" dxfId="74" priority="80"/>
    <cfRule type="duplicateValues" dxfId="73" priority="81"/>
    <cfRule type="duplicateValues" dxfId="72" priority="82"/>
    <cfRule type="duplicateValues" dxfId="71" priority="83"/>
  </conditionalFormatting>
  <conditionalFormatting sqref="B4:B20118">
    <cfRule type="duplicateValues" dxfId="70" priority="84"/>
  </conditionalFormatting>
  <conditionalFormatting sqref="B4:B20115">
    <cfRule type="duplicateValues" dxfId="69" priority="85"/>
  </conditionalFormatting>
  <conditionalFormatting sqref="B4:B20117">
    <cfRule type="duplicateValues" dxfId="68" priority="86"/>
  </conditionalFormatting>
  <conditionalFormatting sqref="B4:B20114">
    <cfRule type="duplicateValues" dxfId="67" priority="87"/>
  </conditionalFormatting>
  <conditionalFormatting sqref="B236:B243">
    <cfRule type="duplicateValues" dxfId="66" priority="39"/>
  </conditionalFormatting>
  <conditionalFormatting sqref="B236:B243">
    <cfRule type="duplicateValues" dxfId="65" priority="36"/>
    <cfRule type="duplicateValues" dxfId="64" priority="37"/>
    <cfRule type="duplicateValues" dxfId="63" priority="38"/>
  </conditionalFormatting>
  <conditionalFormatting sqref="B236:B243">
    <cfRule type="duplicateValues" dxfId="62" priority="35"/>
  </conditionalFormatting>
  <conditionalFormatting sqref="B236:B243">
    <cfRule type="duplicateValues" dxfId="61" priority="33"/>
    <cfRule type="duplicateValues" dxfId="60" priority="34"/>
  </conditionalFormatting>
  <conditionalFormatting sqref="B236:B243">
    <cfRule type="duplicateValues" dxfId="59" priority="32"/>
  </conditionalFormatting>
  <conditionalFormatting sqref="B236:B243">
    <cfRule type="duplicateValues" dxfId="58" priority="31"/>
  </conditionalFormatting>
  <conditionalFormatting sqref="B236:B243">
    <cfRule type="duplicateValues" dxfId="57" priority="40"/>
  </conditionalFormatting>
  <conditionalFormatting sqref="B244:B439">
    <cfRule type="duplicateValues" dxfId="56" priority="29"/>
  </conditionalFormatting>
  <conditionalFormatting sqref="B244:B439">
    <cfRule type="duplicateValues" dxfId="55" priority="26"/>
    <cfRule type="duplicateValues" dxfId="54" priority="27"/>
    <cfRule type="duplicateValues" dxfId="53" priority="28"/>
  </conditionalFormatting>
  <conditionalFormatting sqref="B244:B439">
    <cfRule type="duplicateValues" dxfId="52" priority="25"/>
  </conditionalFormatting>
  <conditionalFormatting sqref="B244:B439">
    <cfRule type="duplicateValues" dxfId="51" priority="23"/>
    <cfRule type="duplicateValues" dxfId="50" priority="24"/>
  </conditionalFormatting>
  <conditionalFormatting sqref="B244:B439">
    <cfRule type="duplicateValues" dxfId="49" priority="22"/>
  </conditionalFormatting>
  <conditionalFormatting sqref="B244:B439">
    <cfRule type="duplicateValues" dxfId="48" priority="21"/>
  </conditionalFormatting>
  <conditionalFormatting sqref="B244:B439">
    <cfRule type="duplicateValues" dxfId="47" priority="30"/>
  </conditionalFormatting>
  <conditionalFormatting sqref="B444:B447">
    <cfRule type="duplicateValues" dxfId="46" priority="19"/>
  </conditionalFormatting>
  <conditionalFormatting sqref="B444:B447">
    <cfRule type="duplicateValues" dxfId="45" priority="16"/>
    <cfRule type="duplicateValues" dxfId="44" priority="17"/>
    <cfRule type="duplicateValues" dxfId="43" priority="18"/>
  </conditionalFormatting>
  <conditionalFormatting sqref="B444:B447">
    <cfRule type="duplicateValues" dxfId="42" priority="15"/>
  </conditionalFormatting>
  <conditionalFormatting sqref="B444:B447">
    <cfRule type="duplicateValues" dxfId="41" priority="13"/>
    <cfRule type="duplicateValues" dxfId="40" priority="14"/>
  </conditionalFormatting>
  <conditionalFormatting sqref="B444:B447">
    <cfRule type="duplicateValues" dxfId="39" priority="12"/>
  </conditionalFormatting>
  <conditionalFormatting sqref="B444:B447">
    <cfRule type="duplicateValues" dxfId="38" priority="11"/>
  </conditionalFormatting>
  <conditionalFormatting sqref="B444:B447">
    <cfRule type="duplicateValues" dxfId="37" priority="20"/>
  </conditionalFormatting>
  <conditionalFormatting sqref="B440:B443">
    <cfRule type="duplicateValues" dxfId="36" priority="9"/>
  </conditionalFormatting>
  <conditionalFormatting sqref="B440:B443">
    <cfRule type="duplicateValues" dxfId="35" priority="6"/>
    <cfRule type="duplicateValues" dxfId="34" priority="7"/>
    <cfRule type="duplicateValues" dxfId="33" priority="8"/>
  </conditionalFormatting>
  <conditionalFormatting sqref="B440:B443">
    <cfRule type="duplicateValues" dxfId="32" priority="5"/>
  </conditionalFormatting>
  <conditionalFormatting sqref="B440:B443">
    <cfRule type="duplicateValues" dxfId="31" priority="3"/>
    <cfRule type="duplicateValues" dxfId="30" priority="4"/>
  </conditionalFormatting>
  <conditionalFormatting sqref="B440:B443">
    <cfRule type="duplicateValues" dxfId="29" priority="2"/>
  </conditionalFormatting>
  <conditionalFormatting sqref="B440:B443">
    <cfRule type="duplicateValues" dxfId="28" priority="1"/>
  </conditionalFormatting>
  <conditionalFormatting sqref="B440:B443">
    <cfRule type="duplicateValues" dxfId="27" priority="10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H1729"/>
  <sheetViews>
    <sheetView workbookViewId="0"/>
  </sheetViews>
  <sheetFormatPr defaultRowHeight="15" x14ac:dyDescent="0.25"/>
  <cols>
    <col min="1" max="1" width="18" bestFit="1" customWidth="1"/>
    <col min="2" max="2" width="19.7109375" bestFit="1" customWidth="1"/>
    <col min="3" max="3" width="27.140625" bestFit="1" customWidth="1"/>
    <col min="4" max="4" width="20.42578125" bestFit="1" customWidth="1"/>
    <col min="5" max="5" width="15.5703125" bestFit="1" customWidth="1"/>
    <col min="6" max="6" width="12" bestFit="1" customWidth="1"/>
    <col min="7" max="7" width="81.140625" bestFit="1" customWidth="1"/>
    <col min="8" max="8" width="19.140625" bestFit="1" customWidth="1"/>
  </cols>
  <sheetData>
    <row r="1" spans="1:8" x14ac:dyDescent="0.25">
      <c r="A1" t="s">
        <v>863</v>
      </c>
      <c r="B1" t="s">
        <v>864</v>
      </c>
      <c r="C1" t="s">
        <v>865</v>
      </c>
      <c r="D1" t="s">
        <v>866</v>
      </c>
      <c r="E1" t="s">
        <v>867</v>
      </c>
      <c r="F1" t="s">
        <v>145</v>
      </c>
      <c r="G1" t="s">
        <v>868</v>
      </c>
      <c r="H1" t="s">
        <v>265</v>
      </c>
    </row>
    <row r="2" spans="1:8" x14ac:dyDescent="0.25">
      <c r="A2">
        <v>6</v>
      </c>
      <c r="B2" t="s">
        <v>447</v>
      </c>
      <c r="C2" t="s">
        <v>448</v>
      </c>
      <c r="D2" t="s">
        <v>336</v>
      </c>
      <c r="E2" t="s">
        <v>2120</v>
      </c>
      <c r="F2">
        <v>0</v>
      </c>
      <c r="H2" t="s">
        <v>336</v>
      </c>
    </row>
    <row r="3" spans="1:8" x14ac:dyDescent="0.25">
      <c r="E3" t="s">
        <v>2121</v>
      </c>
      <c r="F3">
        <v>0</v>
      </c>
      <c r="H3" t="s">
        <v>267</v>
      </c>
    </row>
    <row r="4" spans="1:8" x14ac:dyDescent="0.25">
      <c r="E4" t="s">
        <v>869</v>
      </c>
      <c r="F4">
        <v>0</v>
      </c>
      <c r="H4" t="s">
        <v>267</v>
      </c>
    </row>
    <row r="5" spans="1:8" x14ac:dyDescent="0.25">
      <c r="E5" t="s">
        <v>870</v>
      </c>
      <c r="F5">
        <v>0</v>
      </c>
      <c r="H5" t="s">
        <v>267</v>
      </c>
    </row>
    <row r="6" spans="1:8" x14ac:dyDescent="0.25">
      <c r="E6" t="s">
        <v>2122</v>
      </c>
      <c r="F6">
        <v>0</v>
      </c>
      <c r="H6" t="s">
        <v>267</v>
      </c>
    </row>
    <row r="7" spans="1:8" x14ac:dyDescent="0.25">
      <c r="E7" t="s">
        <v>2123</v>
      </c>
      <c r="F7">
        <v>0</v>
      </c>
      <c r="H7" t="s">
        <v>267</v>
      </c>
    </row>
    <row r="8" spans="1:8" x14ac:dyDescent="0.25">
      <c r="E8" t="s">
        <v>2124</v>
      </c>
      <c r="F8">
        <v>0</v>
      </c>
      <c r="H8" t="s">
        <v>267</v>
      </c>
    </row>
    <row r="9" spans="1:8" x14ac:dyDescent="0.25">
      <c r="E9" t="s">
        <v>2125</v>
      </c>
      <c r="F9">
        <v>0</v>
      </c>
      <c r="H9" t="s">
        <v>267</v>
      </c>
    </row>
    <row r="10" spans="1:8" x14ac:dyDescent="0.25">
      <c r="E10" t="s">
        <v>2126</v>
      </c>
      <c r="F10">
        <v>0</v>
      </c>
      <c r="H10" t="s">
        <v>267</v>
      </c>
    </row>
    <row r="11" spans="1:8" x14ac:dyDescent="0.25">
      <c r="E11" t="s">
        <v>871</v>
      </c>
      <c r="F11">
        <v>0</v>
      </c>
      <c r="H11" t="s">
        <v>267</v>
      </c>
    </row>
    <row r="12" spans="1:8" x14ac:dyDescent="0.25">
      <c r="E12" t="s">
        <v>872</v>
      </c>
      <c r="F12">
        <v>0</v>
      </c>
      <c r="H12" t="s">
        <v>267</v>
      </c>
    </row>
    <row r="13" spans="1:8" x14ac:dyDescent="0.25">
      <c r="E13" t="s">
        <v>2127</v>
      </c>
      <c r="F13">
        <v>0</v>
      </c>
      <c r="H13" t="s">
        <v>267</v>
      </c>
    </row>
    <row r="14" spans="1:8" x14ac:dyDescent="0.25">
      <c r="E14" t="s">
        <v>2128</v>
      </c>
      <c r="F14">
        <v>0</v>
      </c>
      <c r="H14" t="s">
        <v>267</v>
      </c>
    </row>
    <row r="15" spans="1:8" x14ac:dyDescent="0.25">
      <c r="E15" t="s">
        <v>2129</v>
      </c>
      <c r="F15">
        <v>0</v>
      </c>
      <c r="H15" t="s">
        <v>267</v>
      </c>
    </row>
    <row r="16" spans="1:8" x14ac:dyDescent="0.25">
      <c r="E16" t="s">
        <v>2130</v>
      </c>
      <c r="F16">
        <v>0</v>
      </c>
      <c r="H16" t="s">
        <v>267</v>
      </c>
    </row>
    <row r="17" spans="5:8" x14ac:dyDescent="0.25">
      <c r="E17" t="s">
        <v>2131</v>
      </c>
      <c r="F17">
        <v>0</v>
      </c>
      <c r="H17" t="s">
        <v>267</v>
      </c>
    </row>
    <row r="18" spans="5:8" x14ac:dyDescent="0.25">
      <c r="E18" t="s">
        <v>873</v>
      </c>
      <c r="F18">
        <v>0</v>
      </c>
      <c r="H18" t="s">
        <v>267</v>
      </c>
    </row>
    <row r="19" spans="5:8" x14ac:dyDescent="0.25">
      <c r="E19" t="s">
        <v>874</v>
      </c>
      <c r="F19">
        <v>0</v>
      </c>
      <c r="H19" t="s">
        <v>267</v>
      </c>
    </row>
    <row r="20" spans="5:8" x14ac:dyDescent="0.25">
      <c r="E20" t="s">
        <v>2132</v>
      </c>
      <c r="F20">
        <v>0</v>
      </c>
      <c r="H20" t="s">
        <v>267</v>
      </c>
    </row>
    <row r="21" spans="5:8" x14ac:dyDescent="0.25">
      <c r="E21" t="s">
        <v>2133</v>
      </c>
      <c r="F21">
        <v>0</v>
      </c>
      <c r="H21" t="s">
        <v>267</v>
      </c>
    </row>
    <row r="22" spans="5:8" x14ac:dyDescent="0.25">
      <c r="E22" t="s">
        <v>2134</v>
      </c>
      <c r="F22">
        <v>0</v>
      </c>
      <c r="H22" t="s">
        <v>267</v>
      </c>
    </row>
    <row r="23" spans="5:8" x14ac:dyDescent="0.25">
      <c r="E23" t="s">
        <v>2135</v>
      </c>
      <c r="F23">
        <v>6.94444444444553E-4</v>
      </c>
      <c r="G23" t="s">
        <v>875</v>
      </c>
      <c r="H23" t="s">
        <v>267</v>
      </c>
    </row>
    <row r="24" spans="5:8" x14ac:dyDescent="0.25">
      <c r="E24" t="s">
        <v>2136</v>
      </c>
      <c r="F24">
        <v>0.2895833333333333</v>
      </c>
      <c r="G24" t="s">
        <v>876</v>
      </c>
      <c r="H24" t="s">
        <v>267</v>
      </c>
    </row>
    <row r="25" spans="5:8" x14ac:dyDescent="0.25">
      <c r="E25" t="s">
        <v>877</v>
      </c>
      <c r="F25">
        <v>0.21180555555555558</v>
      </c>
      <c r="G25" t="s">
        <v>878</v>
      </c>
      <c r="H25" t="s">
        <v>267</v>
      </c>
    </row>
    <row r="26" spans="5:8" x14ac:dyDescent="0.25">
      <c r="E26" t="s">
        <v>879</v>
      </c>
      <c r="F26">
        <v>0</v>
      </c>
      <c r="H26" t="s">
        <v>267</v>
      </c>
    </row>
    <row r="27" spans="5:8" x14ac:dyDescent="0.25">
      <c r="E27" t="s">
        <v>2137</v>
      </c>
      <c r="F27">
        <v>0</v>
      </c>
      <c r="H27" t="s">
        <v>267</v>
      </c>
    </row>
    <row r="28" spans="5:8" x14ac:dyDescent="0.25">
      <c r="E28" t="s">
        <v>2138</v>
      </c>
      <c r="F28">
        <v>0</v>
      </c>
      <c r="H28" t="s">
        <v>267</v>
      </c>
    </row>
    <row r="29" spans="5:8" x14ac:dyDescent="0.25">
      <c r="E29" t="s">
        <v>2139</v>
      </c>
      <c r="F29">
        <v>0</v>
      </c>
      <c r="H29" t="s">
        <v>267</v>
      </c>
    </row>
    <row r="30" spans="5:8" x14ac:dyDescent="0.25">
      <c r="E30" t="s">
        <v>2140</v>
      </c>
      <c r="F30">
        <v>0</v>
      </c>
      <c r="H30" t="s">
        <v>267</v>
      </c>
    </row>
    <row r="31" spans="5:8" x14ac:dyDescent="0.25">
      <c r="E31" t="s">
        <v>2141</v>
      </c>
      <c r="F31">
        <v>0</v>
      </c>
      <c r="H31" t="s">
        <v>267</v>
      </c>
    </row>
    <row r="32" spans="5:8" x14ac:dyDescent="0.25">
      <c r="E32" t="s">
        <v>880</v>
      </c>
      <c r="F32">
        <v>0</v>
      </c>
      <c r="H32" t="s">
        <v>267</v>
      </c>
    </row>
    <row r="33" spans="1:8" x14ac:dyDescent="0.25">
      <c r="E33" t="s">
        <v>881</v>
      </c>
      <c r="F33">
        <v>0.50208333333333344</v>
      </c>
      <c r="G33" t="s">
        <v>882</v>
      </c>
      <c r="H33" t="s">
        <v>267</v>
      </c>
    </row>
    <row r="34" spans="1:8" x14ac:dyDescent="0.25">
      <c r="A34">
        <v>78</v>
      </c>
      <c r="B34" t="s">
        <v>883</v>
      </c>
      <c r="C34" t="s">
        <v>884</v>
      </c>
      <c r="D34" t="s">
        <v>885</v>
      </c>
      <c r="E34" t="s">
        <v>2120</v>
      </c>
      <c r="F34">
        <v>0.28263888888888888</v>
      </c>
      <c r="G34" t="s">
        <v>886</v>
      </c>
      <c r="H34" t="s">
        <v>885</v>
      </c>
    </row>
    <row r="35" spans="1:8" x14ac:dyDescent="0.25">
      <c r="E35" t="s">
        <v>2121</v>
      </c>
      <c r="F35">
        <v>0.29097222222222219</v>
      </c>
      <c r="G35" t="s">
        <v>887</v>
      </c>
      <c r="H35" t="s">
        <v>267</v>
      </c>
    </row>
    <row r="36" spans="1:8" x14ac:dyDescent="0.25">
      <c r="E36" t="s">
        <v>869</v>
      </c>
      <c r="F36">
        <v>0</v>
      </c>
      <c r="H36" t="s">
        <v>267</v>
      </c>
    </row>
    <row r="37" spans="1:8" x14ac:dyDescent="0.25">
      <c r="E37" t="s">
        <v>870</v>
      </c>
      <c r="F37">
        <v>0</v>
      </c>
      <c r="H37" t="s">
        <v>267</v>
      </c>
    </row>
    <row r="38" spans="1:8" x14ac:dyDescent="0.25">
      <c r="E38" t="s">
        <v>2122</v>
      </c>
      <c r="F38">
        <v>0.30000000000000004</v>
      </c>
      <c r="G38" t="s">
        <v>888</v>
      </c>
      <c r="H38" t="s">
        <v>267</v>
      </c>
    </row>
    <row r="39" spans="1:8" x14ac:dyDescent="0.25">
      <c r="E39" t="s">
        <v>2123</v>
      </c>
      <c r="F39">
        <v>0.29166666666666674</v>
      </c>
      <c r="G39" t="s">
        <v>889</v>
      </c>
      <c r="H39" t="s">
        <v>267</v>
      </c>
    </row>
    <row r="40" spans="1:8" x14ac:dyDescent="0.25">
      <c r="E40" t="s">
        <v>2124</v>
      </c>
      <c r="F40">
        <v>0.29236111111111107</v>
      </c>
      <c r="G40" t="s">
        <v>890</v>
      </c>
      <c r="H40" t="s">
        <v>267</v>
      </c>
    </row>
    <row r="41" spans="1:8" x14ac:dyDescent="0.25">
      <c r="E41" t="s">
        <v>2125</v>
      </c>
      <c r="F41">
        <v>0.29374999999999996</v>
      </c>
      <c r="G41" t="s">
        <v>891</v>
      </c>
      <c r="H41" t="s">
        <v>267</v>
      </c>
    </row>
    <row r="42" spans="1:8" x14ac:dyDescent="0.25">
      <c r="E42" t="s">
        <v>2126</v>
      </c>
      <c r="F42">
        <v>0.29097222222222219</v>
      </c>
      <c r="G42" t="s">
        <v>892</v>
      </c>
      <c r="H42" t="s">
        <v>267</v>
      </c>
    </row>
    <row r="43" spans="1:8" x14ac:dyDescent="0.25">
      <c r="E43" t="s">
        <v>871</v>
      </c>
      <c r="F43">
        <v>0</v>
      </c>
      <c r="H43" t="s">
        <v>267</v>
      </c>
    </row>
    <row r="44" spans="1:8" x14ac:dyDescent="0.25">
      <c r="E44" t="s">
        <v>872</v>
      </c>
      <c r="F44">
        <v>0</v>
      </c>
      <c r="H44" t="s">
        <v>267</v>
      </c>
    </row>
    <row r="45" spans="1:8" x14ac:dyDescent="0.25">
      <c r="E45" t="s">
        <v>2127</v>
      </c>
      <c r="F45">
        <v>0.29444444444444451</v>
      </c>
      <c r="G45" t="s">
        <v>893</v>
      </c>
      <c r="H45" t="s">
        <v>267</v>
      </c>
    </row>
    <row r="46" spans="1:8" x14ac:dyDescent="0.25">
      <c r="E46" t="s">
        <v>2128</v>
      </c>
      <c r="F46">
        <v>0.29513888888888884</v>
      </c>
      <c r="G46" t="s">
        <v>894</v>
      </c>
      <c r="H46" t="s">
        <v>267</v>
      </c>
    </row>
    <row r="47" spans="1:8" x14ac:dyDescent="0.25">
      <c r="E47" t="s">
        <v>2129</v>
      </c>
      <c r="F47">
        <v>0.29374999999999996</v>
      </c>
      <c r="G47" t="s">
        <v>895</v>
      </c>
      <c r="H47" t="s">
        <v>267</v>
      </c>
    </row>
    <row r="48" spans="1:8" x14ac:dyDescent="0.25">
      <c r="E48" t="s">
        <v>2130</v>
      </c>
      <c r="F48">
        <v>0.15625</v>
      </c>
      <c r="G48" t="s">
        <v>896</v>
      </c>
      <c r="H48" t="s">
        <v>267</v>
      </c>
    </row>
    <row r="49" spans="5:8" x14ac:dyDescent="0.25">
      <c r="E49" t="s">
        <v>2131</v>
      </c>
      <c r="F49">
        <v>0.29305555555555562</v>
      </c>
      <c r="G49" t="s">
        <v>897</v>
      </c>
      <c r="H49" t="s">
        <v>267</v>
      </c>
    </row>
    <row r="50" spans="5:8" x14ac:dyDescent="0.25">
      <c r="E50" t="s">
        <v>873</v>
      </c>
      <c r="F50">
        <v>0.19999999999999996</v>
      </c>
      <c r="G50" t="s">
        <v>898</v>
      </c>
      <c r="H50" t="s">
        <v>267</v>
      </c>
    </row>
    <row r="51" spans="5:8" x14ac:dyDescent="0.25">
      <c r="E51" t="s">
        <v>874</v>
      </c>
      <c r="F51">
        <v>0</v>
      </c>
      <c r="H51" t="s">
        <v>267</v>
      </c>
    </row>
    <row r="52" spans="5:8" x14ac:dyDescent="0.25">
      <c r="E52" t="s">
        <v>2132</v>
      </c>
      <c r="F52">
        <v>0</v>
      </c>
      <c r="H52" t="s">
        <v>267</v>
      </c>
    </row>
    <row r="53" spans="5:8" x14ac:dyDescent="0.25">
      <c r="E53" t="s">
        <v>2133</v>
      </c>
      <c r="F53">
        <v>0</v>
      </c>
      <c r="H53" t="s">
        <v>267</v>
      </c>
    </row>
    <row r="54" spans="5:8" x14ac:dyDescent="0.25">
      <c r="E54" t="s">
        <v>2134</v>
      </c>
      <c r="F54">
        <v>0</v>
      </c>
      <c r="H54" t="s">
        <v>267</v>
      </c>
    </row>
    <row r="55" spans="5:8" x14ac:dyDescent="0.25">
      <c r="E55" t="s">
        <v>2135</v>
      </c>
      <c r="F55">
        <v>0</v>
      </c>
      <c r="H55" t="s">
        <v>267</v>
      </c>
    </row>
    <row r="56" spans="5:8" x14ac:dyDescent="0.25">
      <c r="E56" t="s">
        <v>2136</v>
      </c>
      <c r="F56">
        <v>0</v>
      </c>
      <c r="H56" t="s">
        <v>267</v>
      </c>
    </row>
    <row r="57" spans="5:8" x14ac:dyDescent="0.25">
      <c r="E57" t="s">
        <v>877</v>
      </c>
      <c r="F57">
        <v>0</v>
      </c>
      <c r="H57" t="s">
        <v>267</v>
      </c>
    </row>
    <row r="58" spans="5:8" x14ac:dyDescent="0.25">
      <c r="E58" t="s">
        <v>879</v>
      </c>
      <c r="F58">
        <v>0</v>
      </c>
      <c r="H58" t="s">
        <v>267</v>
      </c>
    </row>
    <row r="59" spans="5:8" x14ac:dyDescent="0.25">
      <c r="E59" t="s">
        <v>2137</v>
      </c>
      <c r="F59">
        <v>0</v>
      </c>
      <c r="H59" t="s">
        <v>267</v>
      </c>
    </row>
    <row r="60" spans="5:8" x14ac:dyDescent="0.25">
      <c r="E60" t="s">
        <v>2138</v>
      </c>
      <c r="F60">
        <v>0</v>
      </c>
      <c r="H60" t="s">
        <v>267</v>
      </c>
    </row>
    <row r="61" spans="5:8" x14ac:dyDescent="0.25">
      <c r="E61" t="s">
        <v>2139</v>
      </c>
      <c r="F61">
        <v>0</v>
      </c>
      <c r="H61" t="s">
        <v>267</v>
      </c>
    </row>
    <row r="62" spans="5:8" x14ac:dyDescent="0.25">
      <c r="E62" t="s">
        <v>2140</v>
      </c>
      <c r="F62">
        <v>0</v>
      </c>
      <c r="H62" t="s">
        <v>267</v>
      </c>
    </row>
    <row r="63" spans="5:8" x14ac:dyDescent="0.25">
      <c r="E63" t="s">
        <v>2141</v>
      </c>
      <c r="F63">
        <v>0</v>
      </c>
      <c r="H63" t="s">
        <v>267</v>
      </c>
    </row>
    <row r="64" spans="5:8" x14ac:dyDescent="0.25">
      <c r="E64" t="s">
        <v>880</v>
      </c>
      <c r="F64">
        <v>0</v>
      </c>
      <c r="H64" t="s">
        <v>267</v>
      </c>
    </row>
    <row r="65" spans="1:8" x14ac:dyDescent="0.25">
      <c r="E65" t="s">
        <v>881</v>
      </c>
      <c r="F65">
        <v>3.5750000000000002</v>
      </c>
      <c r="G65" t="s">
        <v>882</v>
      </c>
      <c r="H65" t="s">
        <v>267</v>
      </c>
    </row>
    <row r="66" spans="1:8" x14ac:dyDescent="0.25">
      <c r="A66">
        <v>76</v>
      </c>
      <c r="B66" t="s">
        <v>715</v>
      </c>
      <c r="C66" t="s">
        <v>716</v>
      </c>
      <c r="D66" t="s">
        <v>357</v>
      </c>
      <c r="E66" t="s">
        <v>2120</v>
      </c>
      <c r="F66">
        <v>0.29097222222222219</v>
      </c>
      <c r="G66" t="s">
        <v>899</v>
      </c>
      <c r="H66" t="s">
        <v>357</v>
      </c>
    </row>
    <row r="67" spans="1:8" x14ac:dyDescent="0.25">
      <c r="E67" t="s">
        <v>2121</v>
      </c>
      <c r="F67">
        <v>0.29236111111111107</v>
      </c>
      <c r="G67" t="s">
        <v>900</v>
      </c>
      <c r="H67" t="s">
        <v>267</v>
      </c>
    </row>
    <row r="68" spans="1:8" x14ac:dyDescent="0.25">
      <c r="E68" t="s">
        <v>869</v>
      </c>
      <c r="F68">
        <v>0</v>
      </c>
      <c r="H68" t="s">
        <v>267</v>
      </c>
    </row>
    <row r="69" spans="1:8" x14ac:dyDescent="0.25">
      <c r="E69" t="s">
        <v>870</v>
      </c>
      <c r="F69">
        <v>0</v>
      </c>
      <c r="H69" t="s">
        <v>267</v>
      </c>
    </row>
    <row r="70" spans="1:8" x14ac:dyDescent="0.25">
      <c r="E70" t="s">
        <v>2122</v>
      </c>
      <c r="F70">
        <v>0.2763888888888888</v>
      </c>
      <c r="G70" t="s">
        <v>901</v>
      </c>
      <c r="H70" t="s">
        <v>267</v>
      </c>
    </row>
    <row r="71" spans="1:8" x14ac:dyDescent="0.25">
      <c r="E71" t="s">
        <v>2123</v>
      </c>
      <c r="F71">
        <v>0.29166666666666674</v>
      </c>
      <c r="G71" t="s">
        <v>902</v>
      </c>
      <c r="H71" t="s">
        <v>267</v>
      </c>
    </row>
    <row r="72" spans="1:8" x14ac:dyDescent="0.25">
      <c r="E72" t="s">
        <v>2124</v>
      </c>
      <c r="F72">
        <v>0.29305555555555562</v>
      </c>
      <c r="G72" t="s">
        <v>903</v>
      </c>
      <c r="H72" t="s">
        <v>267</v>
      </c>
    </row>
    <row r="73" spans="1:8" x14ac:dyDescent="0.25">
      <c r="E73" t="s">
        <v>2125</v>
      </c>
      <c r="F73">
        <v>0.29374999999999996</v>
      </c>
      <c r="G73" t="s">
        <v>904</v>
      </c>
      <c r="H73" t="s">
        <v>267</v>
      </c>
    </row>
    <row r="74" spans="1:8" x14ac:dyDescent="0.25">
      <c r="E74" t="s">
        <v>2126</v>
      </c>
      <c r="F74">
        <v>0.32638888888888884</v>
      </c>
      <c r="G74" t="s">
        <v>905</v>
      </c>
      <c r="H74" t="s">
        <v>267</v>
      </c>
    </row>
    <row r="75" spans="1:8" x14ac:dyDescent="0.25">
      <c r="E75" t="s">
        <v>871</v>
      </c>
      <c r="F75">
        <v>0.20555555555555549</v>
      </c>
      <c r="G75" t="s">
        <v>906</v>
      </c>
      <c r="H75" t="s">
        <v>267</v>
      </c>
    </row>
    <row r="76" spans="1:8" x14ac:dyDescent="0.25">
      <c r="E76" t="s">
        <v>872</v>
      </c>
      <c r="F76">
        <v>0</v>
      </c>
      <c r="H76" t="s">
        <v>267</v>
      </c>
    </row>
    <row r="77" spans="1:8" x14ac:dyDescent="0.25">
      <c r="E77" t="s">
        <v>2127</v>
      </c>
      <c r="F77">
        <v>0.29097222222222219</v>
      </c>
      <c r="G77" t="s">
        <v>907</v>
      </c>
      <c r="H77" t="s">
        <v>267</v>
      </c>
    </row>
    <row r="78" spans="1:8" x14ac:dyDescent="0.25">
      <c r="E78" t="s">
        <v>2128</v>
      </c>
      <c r="F78">
        <v>0.29513888888888884</v>
      </c>
      <c r="G78" t="s">
        <v>908</v>
      </c>
      <c r="H78" t="s">
        <v>267</v>
      </c>
    </row>
    <row r="79" spans="1:8" x14ac:dyDescent="0.25">
      <c r="E79" t="s">
        <v>2129</v>
      </c>
      <c r="F79">
        <v>0.29374999999999996</v>
      </c>
      <c r="G79" t="s">
        <v>909</v>
      </c>
      <c r="H79" t="s">
        <v>267</v>
      </c>
    </row>
    <row r="80" spans="1:8" x14ac:dyDescent="0.25">
      <c r="E80" t="s">
        <v>2130</v>
      </c>
      <c r="F80">
        <v>0.15833333333333344</v>
      </c>
      <c r="G80" t="s">
        <v>910</v>
      </c>
      <c r="H80" t="s">
        <v>267</v>
      </c>
    </row>
    <row r="81" spans="5:8" x14ac:dyDescent="0.25">
      <c r="E81" t="s">
        <v>2131</v>
      </c>
      <c r="F81">
        <v>0.29791666666666661</v>
      </c>
      <c r="G81" t="s">
        <v>911</v>
      </c>
      <c r="H81" t="s">
        <v>267</v>
      </c>
    </row>
    <row r="82" spans="5:8" x14ac:dyDescent="0.25">
      <c r="E82" t="s">
        <v>873</v>
      </c>
      <c r="F82">
        <v>0.15069444444444446</v>
      </c>
      <c r="G82" t="s">
        <v>912</v>
      </c>
      <c r="H82" t="s">
        <v>267</v>
      </c>
    </row>
    <row r="83" spans="5:8" x14ac:dyDescent="0.25">
      <c r="E83" t="s">
        <v>874</v>
      </c>
      <c r="F83">
        <v>0</v>
      </c>
      <c r="H83" t="s">
        <v>267</v>
      </c>
    </row>
    <row r="84" spans="5:8" x14ac:dyDescent="0.25">
      <c r="E84" t="s">
        <v>2132</v>
      </c>
      <c r="F84">
        <v>0.35138888888888897</v>
      </c>
      <c r="G84" t="s">
        <v>913</v>
      </c>
      <c r="H84" t="s">
        <v>267</v>
      </c>
    </row>
    <row r="85" spans="5:8" x14ac:dyDescent="0.25">
      <c r="E85" t="s">
        <v>2133</v>
      </c>
      <c r="F85">
        <v>0.29236111111111107</v>
      </c>
      <c r="G85" t="s">
        <v>914</v>
      </c>
      <c r="H85" t="s">
        <v>267</v>
      </c>
    </row>
    <row r="86" spans="5:8" x14ac:dyDescent="0.25">
      <c r="E86" t="s">
        <v>2134</v>
      </c>
      <c r="F86">
        <v>0.28750000000000009</v>
      </c>
      <c r="G86" t="s">
        <v>915</v>
      </c>
      <c r="H86" t="s">
        <v>267</v>
      </c>
    </row>
    <row r="87" spans="5:8" x14ac:dyDescent="0.25">
      <c r="E87" t="s">
        <v>2135</v>
      </c>
      <c r="F87">
        <v>0.29722222222222228</v>
      </c>
      <c r="G87" t="s">
        <v>916</v>
      </c>
      <c r="H87" t="s">
        <v>267</v>
      </c>
    </row>
    <row r="88" spans="5:8" x14ac:dyDescent="0.25">
      <c r="E88" t="s">
        <v>2136</v>
      </c>
      <c r="F88">
        <v>0.29027777777777786</v>
      </c>
      <c r="G88" t="s">
        <v>917</v>
      </c>
      <c r="H88" t="s">
        <v>267</v>
      </c>
    </row>
    <row r="89" spans="5:8" x14ac:dyDescent="0.25">
      <c r="E89" t="s">
        <v>877</v>
      </c>
      <c r="F89">
        <v>0.20416666666666661</v>
      </c>
      <c r="G89" t="s">
        <v>918</v>
      </c>
      <c r="H89" t="s">
        <v>267</v>
      </c>
    </row>
    <row r="90" spans="5:8" x14ac:dyDescent="0.25">
      <c r="E90" t="s">
        <v>879</v>
      </c>
      <c r="F90">
        <v>0</v>
      </c>
      <c r="H90" t="s">
        <v>267</v>
      </c>
    </row>
    <row r="91" spans="5:8" x14ac:dyDescent="0.25">
      <c r="E91" t="s">
        <v>2137</v>
      </c>
      <c r="F91">
        <v>0</v>
      </c>
      <c r="H91" t="s">
        <v>267</v>
      </c>
    </row>
    <row r="92" spans="5:8" x14ac:dyDescent="0.25">
      <c r="E92" t="s">
        <v>2138</v>
      </c>
      <c r="F92">
        <v>0.29097222222222219</v>
      </c>
      <c r="G92" t="s">
        <v>919</v>
      </c>
      <c r="H92" t="s">
        <v>267</v>
      </c>
    </row>
    <row r="93" spans="5:8" x14ac:dyDescent="0.25">
      <c r="E93" t="s">
        <v>2139</v>
      </c>
      <c r="F93">
        <v>0.29166666666666674</v>
      </c>
      <c r="G93" t="s">
        <v>920</v>
      </c>
      <c r="H93" t="s">
        <v>267</v>
      </c>
    </row>
    <row r="94" spans="5:8" x14ac:dyDescent="0.25">
      <c r="E94" t="s">
        <v>2140</v>
      </c>
      <c r="F94">
        <v>0.29444444444444451</v>
      </c>
      <c r="G94" t="s">
        <v>921</v>
      </c>
      <c r="H94" t="s">
        <v>267</v>
      </c>
    </row>
    <row r="95" spans="5:8" x14ac:dyDescent="0.25">
      <c r="E95" t="s">
        <v>2141</v>
      </c>
      <c r="F95">
        <v>0.28750000000000009</v>
      </c>
      <c r="G95" t="s">
        <v>922</v>
      </c>
      <c r="H95" t="s">
        <v>267</v>
      </c>
    </row>
    <row r="96" spans="5:8" x14ac:dyDescent="0.25">
      <c r="E96" t="s">
        <v>880</v>
      </c>
      <c r="F96">
        <v>0.20416666666666661</v>
      </c>
      <c r="G96" t="s">
        <v>923</v>
      </c>
      <c r="H96" t="s">
        <v>267</v>
      </c>
    </row>
    <row r="97" spans="1:8" x14ac:dyDescent="0.25">
      <c r="E97" t="s">
        <v>881</v>
      </c>
      <c r="F97">
        <v>6.8486111111111114</v>
      </c>
      <c r="G97" t="s">
        <v>882</v>
      </c>
    </row>
    <row r="98" spans="1:8" x14ac:dyDescent="0.25">
      <c r="A98">
        <v>41</v>
      </c>
      <c r="B98" t="s">
        <v>593</v>
      </c>
      <c r="C98" t="s">
        <v>924</v>
      </c>
      <c r="D98" t="s">
        <v>925</v>
      </c>
      <c r="E98" t="s">
        <v>2120</v>
      </c>
      <c r="F98">
        <v>0.3076388888888888</v>
      </c>
      <c r="G98" t="s">
        <v>926</v>
      </c>
      <c r="H98" t="s">
        <v>291</v>
      </c>
    </row>
    <row r="99" spans="1:8" x14ac:dyDescent="0.25">
      <c r="E99" t="s">
        <v>2121</v>
      </c>
      <c r="F99">
        <v>0.28750000000000009</v>
      </c>
      <c r="G99" t="s">
        <v>927</v>
      </c>
      <c r="H99" t="s">
        <v>267</v>
      </c>
    </row>
    <row r="100" spans="1:8" x14ac:dyDescent="0.25">
      <c r="E100" t="s">
        <v>869</v>
      </c>
      <c r="F100">
        <v>0</v>
      </c>
      <c r="H100" t="s">
        <v>267</v>
      </c>
    </row>
    <row r="101" spans="1:8" x14ac:dyDescent="0.25">
      <c r="E101" t="s">
        <v>870</v>
      </c>
      <c r="F101">
        <v>0</v>
      </c>
      <c r="H101" t="s">
        <v>267</v>
      </c>
    </row>
    <row r="102" spans="1:8" x14ac:dyDescent="0.25">
      <c r="E102" t="s">
        <v>2122</v>
      </c>
      <c r="F102">
        <v>0.20138888888888884</v>
      </c>
      <c r="G102" t="s">
        <v>928</v>
      </c>
      <c r="H102" t="s">
        <v>267</v>
      </c>
    </row>
    <row r="103" spans="1:8" x14ac:dyDescent="0.25">
      <c r="E103" t="s">
        <v>2123</v>
      </c>
      <c r="F103">
        <v>0.29166666666666674</v>
      </c>
      <c r="G103" t="s">
        <v>929</v>
      </c>
      <c r="H103" t="s">
        <v>267</v>
      </c>
    </row>
    <row r="104" spans="1:8" x14ac:dyDescent="0.25">
      <c r="E104" t="s">
        <v>2124</v>
      </c>
      <c r="F104">
        <v>0.29166666666666674</v>
      </c>
      <c r="G104" t="s">
        <v>930</v>
      </c>
      <c r="H104" t="s">
        <v>267</v>
      </c>
    </row>
    <row r="105" spans="1:8" x14ac:dyDescent="0.25">
      <c r="E105" t="s">
        <v>2125</v>
      </c>
      <c r="F105">
        <v>0</v>
      </c>
      <c r="H105" t="s">
        <v>267</v>
      </c>
    </row>
    <row r="106" spans="1:8" x14ac:dyDescent="0.25">
      <c r="E106" t="s">
        <v>2126</v>
      </c>
      <c r="F106">
        <v>0</v>
      </c>
      <c r="H106" t="s">
        <v>267</v>
      </c>
    </row>
    <row r="107" spans="1:8" x14ac:dyDescent="0.25">
      <c r="E107" t="s">
        <v>871</v>
      </c>
      <c r="F107">
        <v>0</v>
      </c>
      <c r="H107" t="s">
        <v>267</v>
      </c>
    </row>
    <row r="108" spans="1:8" x14ac:dyDescent="0.25">
      <c r="E108" t="s">
        <v>872</v>
      </c>
      <c r="F108">
        <v>0</v>
      </c>
      <c r="H108" t="s">
        <v>267</v>
      </c>
    </row>
    <row r="109" spans="1:8" x14ac:dyDescent="0.25">
      <c r="E109" t="s">
        <v>2127</v>
      </c>
      <c r="F109">
        <v>0</v>
      </c>
      <c r="H109" t="s">
        <v>267</v>
      </c>
    </row>
    <row r="110" spans="1:8" x14ac:dyDescent="0.25">
      <c r="E110" t="s">
        <v>2128</v>
      </c>
      <c r="F110">
        <v>0</v>
      </c>
      <c r="H110" t="s">
        <v>267</v>
      </c>
    </row>
    <row r="111" spans="1:8" x14ac:dyDescent="0.25">
      <c r="E111" t="s">
        <v>2129</v>
      </c>
      <c r="F111">
        <v>0</v>
      </c>
      <c r="H111" t="s">
        <v>267</v>
      </c>
    </row>
    <row r="112" spans="1:8" x14ac:dyDescent="0.25">
      <c r="E112" t="s">
        <v>2130</v>
      </c>
      <c r="F112">
        <v>0</v>
      </c>
      <c r="H112" t="s">
        <v>267</v>
      </c>
    </row>
    <row r="113" spans="5:8" x14ac:dyDescent="0.25">
      <c r="E113" t="s">
        <v>2131</v>
      </c>
      <c r="F113">
        <v>0</v>
      </c>
      <c r="H113" t="s">
        <v>267</v>
      </c>
    </row>
    <row r="114" spans="5:8" x14ac:dyDescent="0.25">
      <c r="E114" t="s">
        <v>873</v>
      </c>
      <c r="F114">
        <v>0</v>
      </c>
      <c r="H114" t="s">
        <v>267</v>
      </c>
    </row>
    <row r="115" spans="5:8" x14ac:dyDescent="0.25">
      <c r="E115" t="s">
        <v>874</v>
      </c>
      <c r="F115">
        <v>0</v>
      </c>
      <c r="H115" t="s">
        <v>267</v>
      </c>
    </row>
    <row r="116" spans="5:8" x14ac:dyDescent="0.25">
      <c r="E116" t="s">
        <v>2132</v>
      </c>
      <c r="F116">
        <v>0.20972222222222214</v>
      </c>
      <c r="G116" t="s">
        <v>931</v>
      </c>
      <c r="H116" t="s">
        <v>267</v>
      </c>
    </row>
    <row r="117" spans="5:8" x14ac:dyDescent="0.25">
      <c r="E117" t="s">
        <v>2133</v>
      </c>
      <c r="F117">
        <v>0.30624999999999991</v>
      </c>
      <c r="G117" t="s">
        <v>932</v>
      </c>
      <c r="H117" t="s">
        <v>267</v>
      </c>
    </row>
    <row r="118" spans="5:8" x14ac:dyDescent="0.25">
      <c r="E118" t="s">
        <v>2134</v>
      </c>
      <c r="F118">
        <v>0.30555555555555558</v>
      </c>
      <c r="G118" t="s">
        <v>933</v>
      </c>
      <c r="H118" t="s">
        <v>267</v>
      </c>
    </row>
    <row r="119" spans="5:8" x14ac:dyDescent="0.25">
      <c r="E119" t="s">
        <v>2135</v>
      </c>
      <c r="F119">
        <v>0.33402777777777781</v>
      </c>
      <c r="G119" t="s">
        <v>934</v>
      </c>
      <c r="H119" t="s">
        <v>267</v>
      </c>
    </row>
    <row r="120" spans="5:8" x14ac:dyDescent="0.25">
      <c r="E120" t="s">
        <v>2136</v>
      </c>
      <c r="F120">
        <v>0.33611111111111103</v>
      </c>
      <c r="G120" t="s">
        <v>935</v>
      </c>
      <c r="H120" t="s">
        <v>267</v>
      </c>
    </row>
    <row r="121" spans="5:8" x14ac:dyDescent="0.25">
      <c r="E121" t="s">
        <v>877</v>
      </c>
      <c r="F121">
        <v>0.22222222222222232</v>
      </c>
      <c r="G121" t="s">
        <v>936</v>
      </c>
      <c r="H121" t="s">
        <v>267</v>
      </c>
    </row>
    <row r="122" spans="5:8" x14ac:dyDescent="0.25">
      <c r="E122" t="s">
        <v>879</v>
      </c>
      <c r="F122">
        <v>0</v>
      </c>
      <c r="H122" t="s">
        <v>267</v>
      </c>
    </row>
    <row r="123" spans="5:8" x14ac:dyDescent="0.25">
      <c r="E123" t="s">
        <v>2137</v>
      </c>
      <c r="F123">
        <v>0.33125000000000004</v>
      </c>
      <c r="G123" t="s">
        <v>937</v>
      </c>
      <c r="H123" t="s">
        <v>267</v>
      </c>
    </row>
    <row r="124" spans="5:8" x14ac:dyDescent="0.25">
      <c r="E124" t="s">
        <v>2138</v>
      </c>
      <c r="F124">
        <v>0.30555555555555558</v>
      </c>
      <c r="G124" t="s">
        <v>938</v>
      </c>
      <c r="H124" t="s">
        <v>267</v>
      </c>
    </row>
    <row r="125" spans="5:8" x14ac:dyDescent="0.25">
      <c r="E125" t="s">
        <v>2139</v>
      </c>
      <c r="F125">
        <v>0.30555555555555558</v>
      </c>
      <c r="G125" t="s">
        <v>939</v>
      </c>
      <c r="H125" t="s">
        <v>267</v>
      </c>
    </row>
    <row r="126" spans="5:8" x14ac:dyDescent="0.25">
      <c r="E126" t="s">
        <v>2140</v>
      </c>
      <c r="F126">
        <v>0.30833333333333335</v>
      </c>
      <c r="G126" t="s">
        <v>940</v>
      </c>
      <c r="H126" t="s">
        <v>267</v>
      </c>
    </row>
    <row r="127" spans="5:8" x14ac:dyDescent="0.25">
      <c r="E127" t="s">
        <v>2141</v>
      </c>
      <c r="F127">
        <v>0.3041666666666667</v>
      </c>
      <c r="G127" t="s">
        <v>941</v>
      </c>
      <c r="H127" t="s">
        <v>267</v>
      </c>
    </row>
    <row r="128" spans="5:8" x14ac:dyDescent="0.25">
      <c r="E128" t="s">
        <v>880</v>
      </c>
      <c r="F128">
        <v>0.21944444444444455</v>
      </c>
      <c r="G128" t="s">
        <v>942</v>
      </c>
      <c r="H128" t="s">
        <v>267</v>
      </c>
    </row>
    <row r="129" spans="1:8" x14ac:dyDescent="0.25">
      <c r="E129" t="s">
        <v>881</v>
      </c>
      <c r="F129">
        <v>4.8680555555555554</v>
      </c>
      <c r="G129" t="s">
        <v>882</v>
      </c>
      <c r="H129" t="s">
        <v>267</v>
      </c>
    </row>
    <row r="130" spans="1:8" x14ac:dyDescent="0.25">
      <c r="A130">
        <v>70</v>
      </c>
      <c r="B130" t="s">
        <v>943</v>
      </c>
      <c r="C130" t="s">
        <v>944</v>
      </c>
      <c r="D130" t="s">
        <v>945</v>
      </c>
      <c r="E130" t="s">
        <v>2120</v>
      </c>
      <c r="F130">
        <v>0.29652777777777772</v>
      </c>
      <c r="G130" t="s">
        <v>946</v>
      </c>
      <c r="H130" t="s">
        <v>945</v>
      </c>
    </row>
    <row r="131" spans="1:8" x14ac:dyDescent="0.25">
      <c r="E131" t="s">
        <v>2121</v>
      </c>
      <c r="F131">
        <v>0.32499999999999996</v>
      </c>
      <c r="G131" t="s">
        <v>947</v>
      </c>
      <c r="H131" t="s">
        <v>267</v>
      </c>
    </row>
    <row r="132" spans="1:8" x14ac:dyDescent="0.25">
      <c r="E132" t="s">
        <v>869</v>
      </c>
      <c r="F132">
        <v>0</v>
      </c>
      <c r="H132" t="s">
        <v>267</v>
      </c>
    </row>
    <row r="133" spans="1:8" x14ac:dyDescent="0.25">
      <c r="E133" t="s">
        <v>870</v>
      </c>
      <c r="F133">
        <v>0</v>
      </c>
      <c r="H133" t="s">
        <v>267</v>
      </c>
    </row>
    <row r="134" spans="1:8" x14ac:dyDescent="0.25">
      <c r="E134" t="s">
        <v>2122</v>
      </c>
      <c r="F134">
        <v>0</v>
      </c>
      <c r="H134" t="s">
        <v>267</v>
      </c>
    </row>
    <row r="135" spans="1:8" x14ac:dyDescent="0.25">
      <c r="E135" t="s">
        <v>2123</v>
      </c>
      <c r="F135">
        <v>0</v>
      </c>
      <c r="H135" t="s">
        <v>267</v>
      </c>
    </row>
    <row r="136" spans="1:8" x14ac:dyDescent="0.25">
      <c r="E136" t="s">
        <v>2124</v>
      </c>
      <c r="F136">
        <v>0</v>
      </c>
      <c r="H136" t="s">
        <v>267</v>
      </c>
    </row>
    <row r="137" spans="1:8" x14ac:dyDescent="0.25">
      <c r="E137" t="s">
        <v>2125</v>
      </c>
      <c r="F137">
        <v>0</v>
      </c>
      <c r="H137" t="s">
        <v>267</v>
      </c>
    </row>
    <row r="138" spans="1:8" x14ac:dyDescent="0.25">
      <c r="E138" t="s">
        <v>2126</v>
      </c>
      <c r="F138">
        <v>0</v>
      </c>
      <c r="H138" t="s">
        <v>267</v>
      </c>
    </row>
    <row r="139" spans="1:8" x14ac:dyDescent="0.25">
      <c r="E139" t="s">
        <v>871</v>
      </c>
      <c r="F139">
        <v>0</v>
      </c>
      <c r="H139" t="s">
        <v>267</v>
      </c>
    </row>
    <row r="140" spans="1:8" x14ac:dyDescent="0.25">
      <c r="E140" t="s">
        <v>872</v>
      </c>
      <c r="F140">
        <v>0</v>
      </c>
      <c r="H140" t="s">
        <v>267</v>
      </c>
    </row>
    <row r="141" spans="1:8" x14ac:dyDescent="0.25">
      <c r="E141" t="s">
        <v>2127</v>
      </c>
      <c r="F141">
        <v>0</v>
      </c>
      <c r="H141" t="s">
        <v>267</v>
      </c>
    </row>
    <row r="142" spans="1:8" x14ac:dyDescent="0.25">
      <c r="E142" t="s">
        <v>2128</v>
      </c>
      <c r="F142">
        <v>0</v>
      </c>
      <c r="H142" t="s">
        <v>267</v>
      </c>
    </row>
    <row r="143" spans="1:8" x14ac:dyDescent="0.25">
      <c r="E143" t="s">
        <v>2129</v>
      </c>
      <c r="F143">
        <v>0</v>
      </c>
      <c r="H143" t="s">
        <v>267</v>
      </c>
    </row>
    <row r="144" spans="1:8" x14ac:dyDescent="0.25">
      <c r="E144" t="s">
        <v>2130</v>
      </c>
      <c r="F144">
        <v>0</v>
      </c>
      <c r="H144" t="s">
        <v>267</v>
      </c>
    </row>
    <row r="145" spans="5:8" x14ac:dyDescent="0.25">
      <c r="E145" t="s">
        <v>2131</v>
      </c>
      <c r="F145">
        <v>0</v>
      </c>
      <c r="H145" t="s">
        <v>267</v>
      </c>
    </row>
    <row r="146" spans="5:8" x14ac:dyDescent="0.25">
      <c r="E146" t="s">
        <v>873</v>
      </c>
      <c r="F146">
        <v>0</v>
      </c>
      <c r="H146" t="s">
        <v>267</v>
      </c>
    </row>
    <row r="147" spans="5:8" x14ac:dyDescent="0.25">
      <c r="E147" t="s">
        <v>874</v>
      </c>
      <c r="F147">
        <v>0</v>
      </c>
      <c r="H147" t="s">
        <v>267</v>
      </c>
    </row>
    <row r="148" spans="5:8" x14ac:dyDescent="0.25">
      <c r="E148" t="s">
        <v>2132</v>
      </c>
      <c r="F148">
        <v>0</v>
      </c>
      <c r="H148" t="s">
        <v>267</v>
      </c>
    </row>
    <row r="149" spans="5:8" x14ac:dyDescent="0.25">
      <c r="E149" t="s">
        <v>2133</v>
      </c>
      <c r="F149">
        <v>0</v>
      </c>
      <c r="H149" t="s">
        <v>267</v>
      </c>
    </row>
    <row r="150" spans="5:8" x14ac:dyDescent="0.25">
      <c r="E150" t="s">
        <v>2134</v>
      </c>
      <c r="F150">
        <v>0</v>
      </c>
      <c r="H150" t="s">
        <v>267</v>
      </c>
    </row>
    <row r="151" spans="5:8" x14ac:dyDescent="0.25">
      <c r="E151" t="s">
        <v>2135</v>
      </c>
      <c r="F151">
        <v>0</v>
      </c>
      <c r="H151" t="s">
        <v>267</v>
      </c>
    </row>
    <row r="152" spans="5:8" x14ac:dyDescent="0.25">
      <c r="E152" t="s">
        <v>2136</v>
      </c>
      <c r="F152">
        <v>0</v>
      </c>
      <c r="H152" t="s">
        <v>267</v>
      </c>
    </row>
    <row r="153" spans="5:8" x14ac:dyDescent="0.25">
      <c r="E153" t="s">
        <v>877</v>
      </c>
      <c r="F153">
        <v>0</v>
      </c>
      <c r="H153" t="s">
        <v>267</v>
      </c>
    </row>
    <row r="154" spans="5:8" x14ac:dyDescent="0.25">
      <c r="E154" t="s">
        <v>879</v>
      </c>
      <c r="F154">
        <v>0</v>
      </c>
      <c r="H154" t="s">
        <v>267</v>
      </c>
    </row>
    <row r="155" spans="5:8" x14ac:dyDescent="0.25">
      <c r="E155" t="s">
        <v>2137</v>
      </c>
      <c r="F155">
        <v>0</v>
      </c>
      <c r="H155" t="s">
        <v>267</v>
      </c>
    </row>
    <row r="156" spans="5:8" x14ac:dyDescent="0.25">
      <c r="E156" t="s">
        <v>2138</v>
      </c>
      <c r="F156">
        <v>0</v>
      </c>
      <c r="H156" t="s">
        <v>267</v>
      </c>
    </row>
    <row r="157" spans="5:8" x14ac:dyDescent="0.25">
      <c r="E157" t="s">
        <v>2139</v>
      </c>
      <c r="F157">
        <v>0</v>
      </c>
      <c r="H157" t="s">
        <v>267</v>
      </c>
    </row>
    <row r="158" spans="5:8" x14ac:dyDescent="0.25">
      <c r="E158" t="s">
        <v>2140</v>
      </c>
      <c r="F158">
        <v>0</v>
      </c>
      <c r="H158" t="s">
        <v>267</v>
      </c>
    </row>
    <row r="159" spans="5:8" x14ac:dyDescent="0.25">
      <c r="E159" t="s">
        <v>2141</v>
      </c>
      <c r="F159">
        <v>0</v>
      </c>
      <c r="H159" t="s">
        <v>267</v>
      </c>
    </row>
    <row r="160" spans="5:8" x14ac:dyDescent="0.25">
      <c r="E160" t="s">
        <v>880</v>
      </c>
      <c r="F160">
        <v>0</v>
      </c>
      <c r="H160" t="s">
        <v>267</v>
      </c>
    </row>
    <row r="161" spans="1:8" x14ac:dyDescent="0.25">
      <c r="E161" t="s">
        <v>881</v>
      </c>
      <c r="F161">
        <v>0.62152777777777768</v>
      </c>
      <c r="G161" t="s">
        <v>882</v>
      </c>
      <c r="H161" t="s">
        <v>267</v>
      </c>
    </row>
    <row r="162" spans="1:8" x14ac:dyDescent="0.25">
      <c r="A162">
        <v>68</v>
      </c>
      <c r="B162" t="s">
        <v>948</v>
      </c>
      <c r="C162" t="s">
        <v>949</v>
      </c>
      <c r="D162" t="s">
        <v>295</v>
      </c>
      <c r="E162" t="s">
        <v>2120</v>
      </c>
      <c r="F162">
        <v>0.32916666666666661</v>
      </c>
      <c r="G162" t="s">
        <v>950</v>
      </c>
      <c r="H162" t="s">
        <v>295</v>
      </c>
    </row>
    <row r="163" spans="1:8" x14ac:dyDescent="0.25">
      <c r="E163" t="s">
        <v>2121</v>
      </c>
      <c r="F163">
        <v>0.45555555555555549</v>
      </c>
      <c r="G163" t="s">
        <v>951</v>
      </c>
      <c r="H163" t="s">
        <v>267</v>
      </c>
    </row>
    <row r="164" spans="1:8" x14ac:dyDescent="0.25">
      <c r="E164" t="s">
        <v>869</v>
      </c>
      <c r="F164">
        <v>0.34375</v>
      </c>
      <c r="G164" t="s">
        <v>952</v>
      </c>
      <c r="H164" t="s">
        <v>267</v>
      </c>
    </row>
    <row r="165" spans="1:8" x14ac:dyDescent="0.25">
      <c r="E165" t="s">
        <v>870</v>
      </c>
      <c r="F165">
        <v>0.33402777777777781</v>
      </c>
      <c r="G165" t="s">
        <v>953</v>
      </c>
      <c r="H165" t="s">
        <v>267</v>
      </c>
    </row>
    <row r="166" spans="1:8" x14ac:dyDescent="0.25">
      <c r="E166" t="s">
        <v>2122</v>
      </c>
      <c r="F166">
        <v>0.22430555555555554</v>
      </c>
      <c r="G166" t="s">
        <v>954</v>
      </c>
      <c r="H166" t="s">
        <v>267</v>
      </c>
    </row>
    <row r="167" spans="1:8" x14ac:dyDescent="0.25">
      <c r="E167" t="s">
        <v>2123</v>
      </c>
      <c r="F167">
        <v>0.375</v>
      </c>
      <c r="G167" t="s">
        <v>955</v>
      </c>
      <c r="H167" t="s">
        <v>267</v>
      </c>
    </row>
    <row r="168" spans="1:8" x14ac:dyDescent="0.25">
      <c r="E168" t="s">
        <v>2124</v>
      </c>
      <c r="F168">
        <v>0.33263888888888893</v>
      </c>
      <c r="G168" t="s">
        <v>956</v>
      </c>
      <c r="H168" t="s">
        <v>267</v>
      </c>
    </row>
    <row r="169" spans="1:8" x14ac:dyDescent="0.25">
      <c r="E169" t="s">
        <v>2125</v>
      </c>
      <c r="F169">
        <v>0.38819444444444451</v>
      </c>
      <c r="G169" t="s">
        <v>957</v>
      </c>
      <c r="H169" t="s">
        <v>267</v>
      </c>
    </row>
    <row r="170" spans="1:8" x14ac:dyDescent="0.25">
      <c r="E170" t="s">
        <v>2126</v>
      </c>
      <c r="F170">
        <v>0.44166666666666665</v>
      </c>
      <c r="G170" t="s">
        <v>958</v>
      </c>
      <c r="H170" t="s">
        <v>267</v>
      </c>
    </row>
    <row r="171" spans="1:8" x14ac:dyDescent="0.25">
      <c r="E171" t="s">
        <v>871</v>
      </c>
      <c r="F171">
        <v>0.36736111111111103</v>
      </c>
      <c r="G171" t="s">
        <v>959</v>
      </c>
      <c r="H171" t="s">
        <v>267</v>
      </c>
    </row>
    <row r="172" spans="1:8" x14ac:dyDescent="0.25">
      <c r="E172" t="s">
        <v>872</v>
      </c>
      <c r="F172">
        <v>0.33611111111111103</v>
      </c>
      <c r="G172" t="s">
        <v>960</v>
      </c>
      <c r="H172" t="s">
        <v>267</v>
      </c>
    </row>
    <row r="173" spans="1:8" x14ac:dyDescent="0.25">
      <c r="E173" t="s">
        <v>2127</v>
      </c>
      <c r="F173">
        <v>0.38125000000000009</v>
      </c>
      <c r="G173" t="s">
        <v>961</v>
      </c>
      <c r="H173" t="s">
        <v>267</v>
      </c>
    </row>
    <row r="174" spans="1:8" x14ac:dyDescent="0.25">
      <c r="E174" t="s">
        <v>2128</v>
      </c>
      <c r="F174">
        <v>0.3979166666666667</v>
      </c>
      <c r="G174" t="s">
        <v>962</v>
      </c>
      <c r="H174" t="s">
        <v>267</v>
      </c>
    </row>
    <row r="175" spans="1:8" x14ac:dyDescent="0.25">
      <c r="E175" t="s">
        <v>2129</v>
      </c>
      <c r="F175">
        <v>0.37777777777777777</v>
      </c>
      <c r="G175" t="s">
        <v>963</v>
      </c>
      <c r="H175" t="s">
        <v>267</v>
      </c>
    </row>
    <row r="176" spans="1:8" x14ac:dyDescent="0.25">
      <c r="E176" t="s">
        <v>2130</v>
      </c>
      <c r="F176">
        <v>0</v>
      </c>
      <c r="H176" t="s">
        <v>267</v>
      </c>
    </row>
    <row r="177" spans="5:8" x14ac:dyDescent="0.25">
      <c r="E177" t="s">
        <v>2131</v>
      </c>
      <c r="F177">
        <v>0.37847222222222232</v>
      </c>
      <c r="G177" t="s">
        <v>964</v>
      </c>
      <c r="H177" t="s">
        <v>267</v>
      </c>
    </row>
    <row r="178" spans="5:8" x14ac:dyDescent="0.25">
      <c r="E178" t="s">
        <v>873</v>
      </c>
      <c r="F178">
        <v>0.27083333333333326</v>
      </c>
      <c r="G178" t="s">
        <v>965</v>
      </c>
      <c r="H178" t="s">
        <v>267</v>
      </c>
    </row>
    <row r="179" spans="5:8" x14ac:dyDescent="0.25">
      <c r="E179" t="s">
        <v>874</v>
      </c>
      <c r="F179">
        <v>0</v>
      </c>
      <c r="H179" t="s">
        <v>267</v>
      </c>
    </row>
    <row r="180" spans="5:8" x14ac:dyDescent="0.25">
      <c r="E180" t="s">
        <v>2132</v>
      </c>
      <c r="F180">
        <v>0.3701388888888888</v>
      </c>
      <c r="G180" t="s">
        <v>966</v>
      </c>
      <c r="H180" t="s">
        <v>267</v>
      </c>
    </row>
    <row r="181" spans="5:8" x14ac:dyDescent="0.25">
      <c r="E181" t="s">
        <v>2133</v>
      </c>
      <c r="F181">
        <v>0.37569444444444455</v>
      </c>
      <c r="G181" t="s">
        <v>967</v>
      </c>
      <c r="H181" t="s">
        <v>267</v>
      </c>
    </row>
    <row r="182" spans="5:8" x14ac:dyDescent="0.25">
      <c r="E182" t="s">
        <v>2134</v>
      </c>
      <c r="F182">
        <v>0.37847222222222232</v>
      </c>
      <c r="G182" t="s">
        <v>968</v>
      </c>
      <c r="H182" t="s">
        <v>267</v>
      </c>
    </row>
    <row r="183" spans="5:8" x14ac:dyDescent="0.25">
      <c r="E183" t="s">
        <v>2135</v>
      </c>
      <c r="F183">
        <v>0.33472222222222214</v>
      </c>
      <c r="G183" t="s">
        <v>969</v>
      </c>
      <c r="H183" t="s">
        <v>267</v>
      </c>
    </row>
    <row r="184" spans="5:8" x14ac:dyDescent="0.25">
      <c r="E184" t="s">
        <v>2136</v>
      </c>
      <c r="F184">
        <v>0.2729166666666667</v>
      </c>
      <c r="G184" t="s">
        <v>970</v>
      </c>
      <c r="H184" t="s">
        <v>267</v>
      </c>
    </row>
    <row r="185" spans="5:8" x14ac:dyDescent="0.25">
      <c r="E185" t="s">
        <v>877</v>
      </c>
      <c r="F185">
        <v>0.36250000000000004</v>
      </c>
      <c r="G185" t="s">
        <v>971</v>
      </c>
      <c r="H185" t="s">
        <v>267</v>
      </c>
    </row>
    <row r="186" spans="5:8" x14ac:dyDescent="0.25">
      <c r="E186" t="s">
        <v>879</v>
      </c>
      <c r="F186">
        <v>0.35000000000000009</v>
      </c>
      <c r="G186" t="s">
        <v>972</v>
      </c>
      <c r="H186" t="s">
        <v>267</v>
      </c>
    </row>
    <row r="187" spans="5:8" x14ac:dyDescent="0.25">
      <c r="E187" t="s">
        <v>2137</v>
      </c>
      <c r="F187">
        <v>0.40902777777777777</v>
      </c>
      <c r="G187" t="s">
        <v>973</v>
      </c>
      <c r="H187" t="s">
        <v>267</v>
      </c>
    </row>
    <row r="188" spans="5:8" x14ac:dyDescent="0.25">
      <c r="E188" t="s">
        <v>2138</v>
      </c>
      <c r="F188">
        <v>0</v>
      </c>
      <c r="H188" t="s">
        <v>267</v>
      </c>
    </row>
    <row r="189" spans="5:8" x14ac:dyDescent="0.25">
      <c r="E189" t="s">
        <v>2139</v>
      </c>
      <c r="F189">
        <v>0.38402777777777786</v>
      </c>
      <c r="G189" t="s">
        <v>974</v>
      </c>
      <c r="H189" t="s">
        <v>267</v>
      </c>
    </row>
    <row r="190" spans="5:8" x14ac:dyDescent="0.25">
      <c r="E190" t="s">
        <v>2140</v>
      </c>
      <c r="F190">
        <v>0.37777777777777777</v>
      </c>
      <c r="G190" t="s">
        <v>975</v>
      </c>
      <c r="H190" t="s">
        <v>267</v>
      </c>
    </row>
    <row r="191" spans="5:8" x14ac:dyDescent="0.25">
      <c r="E191" t="s">
        <v>2141</v>
      </c>
      <c r="F191">
        <v>0.20277777777777772</v>
      </c>
      <c r="G191" t="s">
        <v>976</v>
      </c>
      <c r="H191" t="s">
        <v>267</v>
      </c>
    </row>
    <row r="192" spans="5:8" x14ac:dyDescent="0.25">
      <c r="E192" t="s">
        <v>880</v>
      </c>
      <c r="F192">
        <v>0.22916666666666674</v>
      </c>
      <c r="G192" t="s">
        <v>977</v>
      </c>
      <c r="H192" t="s">
        <v>267</v>
      </c>
    </row>
    <row r="193" spans="1:8" x14ac:dyDescent="0.25">
      <c r="E193" t="s">
        <v>881</v>
      </c>
      <c r="F193">
        <v>9.78125</v>
      </c>
      <c r="G193" t="s">
        <v>882</v>
      </c>
      <c r="H193" t="s">
        <v>267</v>
      </c>
    </row>
    <row r="194" spans="1:8" x14ac:dyDescent="0.25">
      <c r="A194">
        <v>3</v>
      </c>
      <c r="B194" t="s">
        <v>433</v>
      </c>
      <c r="C194" t="s">
        <v>978</v>
      </c>
      <c r="D194" t="s">
        <v>979</v>
      </c>
      <c r="E194" t="s">
        <v>2120</v>
      </c>
      <c r="F194">
        <v>0</v>
      </c>
      <c r="H194" t="s">
        <v>323</v>
      </c>
    </row>
    <row r="195" spans="1:8" x14ac:dyDescent="0.25">
      <c r="E195" t="s">
        <v>2121</v>
      </c>
      <c r="F195">
        <v>0</v>
      </c>
      <c r="H195" t="s">
        <v>267</v>
      </c>
    </row>
    <row r="196" spans="1:8" x14ac:dyDescent="0.25">
      <c r="E196" t="s">
        <v>869</v>
      </c>
      <c r="F196">
        <v>0</v>
      </c>
      <c r="H196" t="s">
        <v>267</v>
      </c>
    </row>
    <row r="197" spans="1:8" x14ac:dyDescent="0.25">
      <c r="E197" t="s">
        <v>870</v>
      </c>
      <c r="F197">
        <v>0</v>
      </c>
      <c r="H197" t="s">
        <v>267</v>
      </c>
    </row>
    <row r="198" spans="1:8" x14ac:dyDescent="0.25">
      <c r="E198" t="s">
        <v>2122</v>
      </c>
      <c r="F198">
        <v>0</v>
      </c>
      <c r="H198" t="s">
        <v>267</v>
      </c>
    </row>
    <row r="199" spans="1:8" x14ac:dyDescent="0.25">
      <c r="E199" t="s">
        <v>2123</v>
      </c>
      <c r="F199">
        <v>0</v>
      </c>
      <c r="H199" t="s">
        <v>267</v>
      </c>
    </row>
    <row r="200" spans="1:8" x14ac:dyDescent="0.25">
      <c r="E200" t="s">
        <v>2124</v>
      </c>
      <c r="F200">
        <v>0</v>
      </c>
      <c r="H200" t="s">
        <v>267</v>
      </c>
    </row>
    <row r="201" spans="1:8" x14ac:dyDescent="0.25">
      <c r="E201" t="s">
        <v>2125</v>
      </c>
      <c r="F201">
        <v>0</v>
      </c>
      <c r="H201" t="s">
        <v>267</v>
      </c>
    </row>
    <row r="202" spans="1:8" x14ac:dyDescent="0.25">
      <c r="E202" t="s">
        <v>2126</v>
      </c>
      <c r="F202">
        <v>0</v>
      </c>
      <c r="H202" t="s">
        <v>267</v>
      </c>
    </row>
    <row r="203" spans="1:8" x14ac:dyDescent="0.25">
      <c r="E203" t="s">
        <v>871</v>
      </c>
      <c r="F203">
        <v>0</v>
      </c>
      <c r="H203" t="s">
        <v>267</v>
      </c>
    </row>
    <row r="204" spans="1:8" x14ac:dyDescent="0.25">
      <c r="E204" t="s">
        <v>872</v>
      </c>
      <c r="F204">
        <v>0</v>
      </c>
      <c r="H204" t="s">
        <v>267</v>
      </c>
    </row>
    <row r="205" spans="1:8" x14ac:dyDescent="0.25">
      <c r="E205" t="s">
        <v>2127</v>
      </c>
      <c r="F205">
        <v>0</v>
      </c>
      <c r="H205" t="s">
        <v>267</v>
      </c>
    </row>
    <row r="206" spans="1:8" x14ac:dyDescent="0.25">
      <c r="E206" t="s">
        <v>2128</v>
      </c>
      <c r="F206">
        <v>0</v>
      </c>
      <c r="H206" t="s">
        <v>267</v>
      </c>
    </row>
    <row r="207" spans="1:8" x14ac:dyDescent="0.25">
      <c r="E207" t="s">
        <v>2129</v>
      </c>
      <c r="F207">
        <v>0</v>
      </c>
      <c r="H207" t="s">
        <v>267</v>
      </c>
    </row>
    <row r="208" spans="1:8" x14ac:dyDescent="0.25">
      <c r="E208" t="s">
        <v>2130</v>
      </c>
      <c r="F208">
        <v>0</v>
      </c>
      <c r="H208" t="s">
        <v>267</v>
      </c>
    </row>
    <row r="209" spans="5:8" x14ac:dyDescent="0.25">
      <c r="E209" t="s">
        <v>2131</v>
      </c>
      <c r="F209">
        <v>0</v>
      </c>
      <c r="H209" t="s">
        <v>267</v>
      </c>
    </row>
    <row r="210" spans="5:8" x14ac:dyDescent="0.25">
      <c r="E210" t="s">
        <v>873</v>
      </c>
      <c r="F210">
        <v>0</v>
      </c>
      <c r="H210" t="s">
        <v>267</v>
      </c>
    </row>
    <row r="211" spans="5:8" x14ac:dyDescent="0.25">
      <c r="E211" t="s">
        <v>874</v>
      </c>
      <c r="F211">
        <v>0</v>
      </c>
      <c r="H211" t="s">
        <v>267</v>
      </c>
    </row>
    <row r="212" spans="5:8" x14ac:dyDescent="0.25">
      <c r="E212" t="s">
        <v>2132</v>
      </c>
      <c r="F212">
        <v>0</v>
      </c>
      <c r="H212" t="s">
        <v>267</v>
      </c>
    </row>
    <row r="213" spans="5:8" x14ac:dyDescent="0.25">
      <c r="E213" t="s">
        <v>2133</v>
      </c>
      <c r="F213">
        <v>0</v>
      </c>
      <c r="H213" t="s">
        <v>267</v>
      </c>
    </row>
    <row r="214" spans="5:8" x14ac:dyDescent="0.25">
      <c r="E214" t="s">
        <v>2134</v>
      </c>
      <c r="F214">
        <v>0</v>
      </c>
      <c r="H214" t="s">
        <v>267</v>
      </c>
    </row>
    <row r="215" spans="5:8" x14ac:dyDescent="0.25">
      <c r="E215" t="s">
        <v>2135</v>
      </c>
      <c r="F215">
        <v>0</v>
      </c>
      <c r="H215" t="s">
        <v>267</v>
      </c>
    </row>
    <row r="216" spans="5:8" x14ac:dyDescent="0.25">
      <c r="E216" t="s">
        <v>2136</v>
      </c>
      <c r="F216">
        <v>0.1479166666666667</v>
      </c>
      <c r="G216" t="s">
        <v>980</v>
      </c>
      <c r="H216" t="s">
        <v>267</v>
      </c>
    </row>
    <row r="217" spans="5:8" x14ac:dyDescent="0.25">
      <c r="E217" t="s">
        <v>877</v>
      </c>
      <c r="F217">
        <v>0</v>
      </c>
      <c r="H217" t="s">
        <v>267</v>
      </c>
    </row>
    <row r="218" spans="5:8" x14ac:dyDescent="0.25">
      <c r="E218" t="s">
        <v>879</v>
      </c>
      <c r="F218">
        <v>0</v>
      </c>
      <c r="H218" t="s">
        <v>267</v>
      </c>
    </row>
    <row r="219" spans="5:8" x14ac:dyDescent="0.25">
      <c r="E219" t="s">
        <v>2137</v>
      </c>
      <c r="F219">
        <v>0.21458333333333335</v>
      </c>
      <c r="G219" t="s">
        <v>981</v>
      </c>
      <c r="H219" t="s">
        <v>267</v>
      </c>
    </row>
    <row r="220" spans="5:8" x14ac:dyDescent="0.25">
      <c r="E220" t="s">
        <v>2138</v>
      </c>
      <c r="F220">
        <v>0</v>
      </c>
      <c r="H220" t="s">
        <v>267</v>
      </c>
    </row>
    <row r="221" spans="5:8" x14ac:dyDescent="0.25">
      <c r="E221" t="s">
        <v>2139</v>
      </c>
      <c r="F221">
        <v>0.22013888888888888</v>
      </c>
      <c r="G221" t="s">
        <v>982</v>
      </c>
      <c r="H221" t="s">
        <v>267</v>
      </c>
    </row>
    <row r="222" spans="5:8" x14ac:dyDescent="0.25">
      <c r="E222" t="s">
        <v>2140</v>
      </c>
      <c r="F222">
        <v>0.41874999999999996</v>
      </c>
      <c r="G222" t="s">
        <v>983</v>
      </c>
      <c r="H222" t="s">
        <v>267</v>
      </c>
    </row>
    <row r="223" spans="5:8" x14ac:dyDescent="0.25">
      <c r="E223" t="s">
        <v>2141</v>
      </c>
      <c r="F223">
        <v>0.41180555555555554</v>
      </c>
      <c r="G223" t="s">
        <v>984</v>
      </c>
      <c r="H223" t="s">
        <v>267</v>
      </c>
    </row>
    <row r="224" spans="5:8" x14ac:dyDescent="0.25">
      <c r="E224" t="s">
        <v>880</v>
      </c>
      <c r="F224">
        <v>0</v>
      </c>
      <c r="H224" t="s">
        <v>267</v>
      </c>
    </row>
    <row r="225" spans="1:8" x14ac:dyDescent="0.25">
      <c r="E225" t="s">
        <v>881</v>
      </c>
      <c r="F225">
        <v>1.4131944444444446</v>
      </c>
      <c r="G225" t="s">
        <v>882</v>
      </c>
      <c r="H225" t="s">
        <v>267</v>
      </c>
    </row>
    <row r="226" spans="1:8" x14ac:dyDescent="0.25">
      <c r="A226">
        <v>89</v>
      </c>
      <c r="B226" t="s">
        <v>985</v>
      </c>
      <c r="C226" t="s">
        <v>986</v>
      </c>
      <c r="D226" t="s">
        <v>987</v>
      </c>
      <c r="E226" t="s">
        <v>2120</v>
      </c>
      <c r="F226">
        <v>0.30208333333333326</v>
      </c>
      <c r="G226" t="s">
        <v>988</v>
      </c>
      <c r="H226" t="s">
        <v>987</v>
      </c>
    </row>
    <row r="227" spans="1:8" x14ac:dyDescent="0.25">
      <c r="E227" t="s">
        <v>2121</v>
      </c>
      <c r="F227">
        <v>0.27361111111111103</v>
      </c>
      <c r="G227" t="s">
        <v>989</v>
      </c>
      <c r="H227" t="s">
        <v>267</v>
      </c>
    </row>
    <row r="228" spans="1:8" x14ac:dyDescent="0.25">
      <c r="E228" t="s">
        <v>869</v>
      </c>
      <c r="F228">
        <v>0</v>
      </c>
      <c r="H228" t="s">
        <v>267</v>
      </c>
    </row>
    <row r="229" spans="1:8" x14ac:dyDescent="0.25">
      <c r="E229" t="s">
        <v>870</v>
      </c>
      <c r="F229">
        <v>0</v>
      </c>
      <c r="H229" t="s">
        <v>267</v>
      </c>
    </row>
    <row r="230" spans="1:8" x14ac:dyDescent="0.25">
      <c r="E230" t="s">
        <v>2122</v>
      </c>
      <c r="F230">
        <v>0.30624999999999991</v>
      </c>
      <c r="G230" t="s">
        <v>990</v>
      </c>
      <c r="H230" t="s">
        <v>267</v>
      </c>
    </row>
    <row r="231" spans="1:8" x14ac:dyDescent="0.25">
      <c r="E231" t="s">
        <v>2123</v>
      </c>
      <c r="F231">
        <v>0.32847222222222228</v>
      </c>
      <c r="G231" t="s">
        <v>991</v>
      </c>
      <c r="H231" t="s">
        <v>267</v>
      </c>
    </row>
    <row r="232" spans="1:8" x14ac:dyDescent="0.25">
      <c r="E232" t="s">
        <v>2124</v>
      </c>
      <c r="F232">
        <v>0.29444444444444451</v>
      </c>
      <c r="G232" t="s">
        <v>992</v>
      </c>
      <c r="H232" t="s">
        <v>267</v>
      </c>
    </row>
    <row r="233" spans="1:8" x14ac:dyDescent="0.25">
      <c r="E233" t="s">
        <v>2125</v>
      </c>
      <c r="F233">
        <v>0.29236111111111107</v>
      </c>
      <c r="G233" t="s">
        <v>993</v>
      </c>
      <c r="H233" t="s">
        <v>267</v>
      </c>
    </row>
    <row r="234" spans="1:8" x14ac:dyDescent="0.25">
      <c r="E234" t="s">
        <v>2126</v>
      </c>
      <c r="F234">
        <v>0.1791666666666667</v>
      </c>
      <c r="G234" t="s">
        <v>994</v>
      </c>
      <c r="H234" t="s">
        <v>267</v>
      </c>
    </row>
    <row r="235" spans="1:8" x14ac:dyDescent="0.25">
      <c r="E235" t="s">
        <v>871</v>
      </c>
      <c r="F235">
        <v>0</v>
      </c>
      <c r="H235" t="s">
        <v>267</v>
      </c>
    </row>
    <row r="236" spans="1:8" x14ac:dyDescent="0.25">
      <c r="E236" t="s">
        <v>872</v>
      </c>
      <c r="F236">
        <v>0</v>
      </c>
      <c r="H236" t="s">
        <v>267</v>
      </c>
    </row>
    <row r="237" spans="1:8" x14ac:dyDescent="0.25">
      <c r="E237" t="s">
        <v>2127</v>
      </c>
      <c r="F237">
        <v>0</v>
      </c>
      <c r="H237" t="s">
        <v>267</v>
      </c>
    </row>
    <row r="238" spans="1:8" x14ac:dyDescent="0.25">
      <c r="E238" t="s">
        <v>2128</v>
      </c>
      <c r="F238">
        <v>0</v>
      </c>
      <c r="H238" t="s">
        <v>267</v>
      </c>
    </row>
    <row r="239" spans="1:8" x14ac:dyDescent="0.25">
      <c r="E239" t="s">
        <v>2129</v>
      </c>
      <c r="F239">
        <v>0</v>
      </c>
      <c r="H239" t="s">
        <v>267</v>
      </c>
    </row>
    <row r="240" spans="1:8" x14ac:dyDescent="0.25">
      <c r="E240" t="s">
        <v>2130</v>
      </c>
      <c r="F240">
        <v>0</v>
      </c>
      <c r="H240" t="s">
        <v>267</v>
      </c>
    </row>
    <row r="241" spans="5:8" x14ac:dyDescent="0.25">
      <c r="E241" t="s">
        <v>2131</v>
      </c>
      <c r="F241">
        <v>0</v>
      </c>
      <c r="H241" t="s">
        <v>267</v>
      </c>
    </row>
    <row r="242" spans="5:8" x14ac:dyDescent="0.25">
      <c r="E242" t="s">
        <v>873</v>
      </c>
      <c r="F242">
        <v>0</v>
      </c>
      <c r="H242" t="s">
        <v>267</v>
      </c>
    </row>
    <row r="243" spans="5:8" x14ac:dyDescent="0.25">
      <c r="E243" t="s">
        <v>874</v>
      </c>
      <c r="F243">
        <v>0</v>
      </c>
      <c r="H243" t="s">
        <v>267</v>
      </c>
    </row>
    <row r="244" spans="5:8" x14ac:dyDescent="0.25">
      <c r="E244" t="s">
        <v>2132</v>
      </c>
      <c r="F244">
        <v>0</v>
      </c>
      <c r="H244" t="s">
        <v>267</v>
      </c>
    </row>
    <row r="245" spans="5:8" x14ac:dyDescent="0.25">
      <c r="E245" t="s">
        <v>2133</v>
      </c>
      <c r="F245">
        <v>0</v>
      </c>
      <c r="H245" t="s">
        <v>267</v>
      </c>
    </row>
    <row r="246" spans="5:8" x14ac:dyDescent="0.25">
      <c r="E246" t="s">
        <v>2134</v>
      </c>
      <c r="F246">
        <v>0</v>
      </c>
      <c r="H246" t="s">
        <v>267</v>
      </c>
    </row>
    <row r="247" spans="5:8" x14ac:dyDescent="0.25">
      <c r="E247" t="s">
        <v>2135</v>
      </c>
      <c r="F247">
        <v>0</v>
      </c>
      <c r="H247" t="s">
        <v>267</v>
      </c>
    </row>
    <row r="248" spans="5:8" x14ac:dyDescent="0.25">
      <c r="E248" t="s">
        <v>2136</v>
      </c>
      <c r="F248">
        <v>0</v>
      </c>
      <c r="H248" t="s">
        <v>267</v>
      </c>
    </row>
    <row r="249" spans="5:8" x14ac:dyDescent="0.25">
      <c r="E249" t="s">
        <v>877</v>
      </c>
      <c r="F249">
        <v>0</v>
      </c>
      <c r="H249" t="s">
        <v>267</v>
      </c>
    </row>
    <row r="250" spans="5:8" x14ac:dyDescent="0.25">
      <c r="E250" t="s">
        <v>879</v>
      </c>
      <c r="F250">
        <v>0</v>
      </c>
      <c r="H250" t="s">
        <v>267</v>
      </c>
    </row>
    <row r="251" spans="5:8" x14ac:dyDescent="0.25">
      <c r="E251" t="s">
        <v>2137</v>
      </c>
      <c r="F251">
        <v>0</v>
      </c>
      <c r="H251" t="s">
        <v>267</v>
      </c>
    </row>
    <row r="252" spans="5:8" x14ac:dyDescent="0.25">
      <c r="E252" t="s">
        <v>2138</v>
      </c>
      <c r="F252">
        <v>0</v>
      </c>
      <c r="H252" t="s">
        <v>267</v>
      </c>
    </row>
    <row r="253" spans="5:8" x14ac:dyDescent="0.25">
      <c r="E253" t="s">
        <v>2139</v>
      </c>
      <c r="F253">
        <v>0</v>
      </c>
      <c r="H253" t="s">
        <v>267</v>
      </c>
    </row>
    <row r="254" spans="5:8" x14ac:dyDescent="0.25">
      <c r="E254" t="s">
        <v>2140</v>
      </c>
      <c r="F254">
        <v>0</v>
      </c>
      <c r="H254" t="s">
        <v>267</v>
      </c>
    </row>
    <row r="255" spans="5:8" x14ac:dyDescent="0.25">
      <c r="E255" t="s">
        <v>2141</v>
      </c>
      <c r="F255">
        <v>0</v>
      </c>
      <c r="H255" t="s">
        <v>267</v>
      </c>
    </row>
    <row r="256" spans="5:8" x14ac:dyDescent="0.25">
      <c r="E256" t="s">
        <v>880</v>
      </c>
      <c r="F256">
        <v>0</v>
      </c>
      <c r="H256" t="s">
        <v>267</v>
      </c>
    </row>
    <row r="257" spans="1:8" x14ac:dyDescent="0.25">
      <c r="E257" t="s">
        <v>881</v>
      </c>
      <c r="F257">
        <v>1.9763888888888888</v>
      </c>
      <c r="G257" t="s">
        <v>882</v>
      </c>
      <c r="H257" t="s">
        <v>267</v>
      </c>
    </row>
    <row r="258" spans="1:8" x14ac:dyDescent="0.25">
      <c r="A258">
        <v>38</v>
      </c>
      <c r="B258" t="s">
        <v>579</v>
      </c>
      <c r="C258" t="s">
        <v>995</v>
      </c>
      <c r="D258" t="s">
        <v>996</v>
      </c>
      <c r="E258" t="s">
        <v>2120</v>
      </c>
      <c r="F258">
        <v>0.13125000000000009</v>
      </c>
      <c r="G258" t="s">
        <v>997</v>
      </c>
      <c r="H258" t="s">
        <v>325</v>
      </c>
    </row>
    <row r="259" spans="1:8" x14ac:dyDescent="0.25">
      <c r="E259" t="s">
        <v>2121</v>
      </c>
      <c r="F259">
        <v>0.56527777777777777</v>
      </c>
      <c r="G259" t="s">
        <v>998</v>
      </c>
      <c r="H259" t="s">
        <v>267</v>
      </c>
    </row>
    <row r="260" spans="1:8" x14ac:dyDescent="0.25">
      <c r="E260" t="s">
        <v>869</v>
      </c>
      <c r="F260">
        <v>0</v>
      </c>
      <c r="H260" t="s">
        <v>267</v>
      </c>
    </row>
    <row r="261" spans="1:8" x14ac:dyDescent="0.25">
      <c r="E261" t="s">
        <v>870</v>
      </c>
      <c r="F261">
        <v>0</v>
      </c>
      <c r="H261" t="s">
        <v>267</v>
      </c>
    </row>
    <row r="262" spans="1:8" x14ac:dyDescent="0.25">
      <c r="E262" t="s">
        <v>2122</v>
      </c>
      <c r="F262">
        <v>5.7638888888888795E-2</v>
      </c>
      <c r="G262" t="s">
        <v>999</v>
      </c>
      <c r="H262" t="s">
        <v>267</v>
      </c>
    </row>
    <row r="263" spans="1:8" x14ac:dyDescent="0.25">
      <c r="E263" t="s">
        <v>2123</v>
      </c>
      <c r="F263">
        <v>0.14097222222222228</v>
      </c>
      <c r="G263" t="s">
        <v>1000</v>
      </c>
      <c r="H263" t="s">
        <v>267</v>
      </c>
    </row>
    <row r="264" spans="1:8" x14ac:dyDescent="0.25">
      <c r="E264" t="s">
        <v>2124</v>
      </c>
      <c r="F264">
        <v>0.23055555555555562</v>
      </c>
      <c r="G264" t="s">
        <v>1001</v>
      </c>
      <c r="H264" t="s">
        <v>267</v>
      </c>
    </row>
    <row r="265" spans="1:8" x14ac:dyDescent="0.25">
      <c r="E265" t="s">
        <v>2125</v>
      </c>
      <c r="F265">
        <v>0.19305555555555554</v>
      </c>
      <c r="G265" t="s">
        <v>1002</v>
      </c>
      <c r="H265" t="s">
        <v>267</v>
      </c>
    </row>
    <row r="266" spans="1:8" x14ac:dyDescent="0.25">
      <c r="E266" t="s">
        <v>2126</v>
      </c>
      <c r="F266">
        <v>0.1333333333333333</v>
      </c>
      <c r="G266" t="s">
        <v>1003</v>
      </c>
      <c r="H266" t="s">
        <v>267</v>
      </c>
    </row>
    <row r="267" spans="1:8" x14ac:dyDescent="0.25">
      <c r="E267" t="s">
        <v>871</v>
      </c>
      <c r="F267">
        <v>0.21736111111111112</v>
      </c>
      <c r="G267" t="s">
        <v>1004</v>
      </c>
      <c r="H267" t="s">
        <v>267</v>
      </c>
    </row>
    <row r="268" spans="1:8" x14ac:dyDescent="0.25">
      <c r="E268" t="s">
        <v>872</v>
      </c>
      <c r="F268">
        <v>0</v>
      </c>
      <c r="H268" t="s">
        <v>267</v>
      </c>
    </row>
    <row r="269" spans="1:8" x14ac:dyDescent="0.25">
      <c r="E269" t="s">
        <v>2127</v>
      </c>
      <c r="F269">
        <v>0.38055555555555554</v>
      </c>
      <c r="G269" t="s">
        <v>1005</v>
      </c>
      <c r="H269" t="s">
        <v>267</v>
      </c>
    </row>
    <row r="270" spans="1:8" x14ac:dyDescent="0.25">
      <c r="E270" t="s">
        <v>2128</v>
      </c>
      <c r="F270">
        <v>0.18958333333333344</v>
      </c>
      <c r="G270" t="s">
        <v>1006</v>
      </c>
      <c r="H270" t="s">
        <v>267</v>
      </c>
    </row>
    <row r="271" spans="1:8" x14ac:dyDescent="0.25">
      <c r="E271" t="s">
        <v>2129</v>
      </c>
      <c r="F271">
        <v>0.22430555555555554</v>
      </c>
      <c r="G271" t="s">
        <v>1007</v>
      </c>
      <c r="H271" t="s">
        <v>267</v>
      </c>
    </row>
    <row r="272" spans="1:8" x14ac:dyDescent="0.25">
      <c r="E272" t="s">
        <v>2130</v>
      </c>
      <c r="F272">
        <v>0.22916666666666674</v>
      </c>
      <c r="G272" t="s">
        <v>1008</v>
      </c>
      <c r="H272" t="s">
        <v>267</v>
      </c>
    </row>
    <row r="273" spans="5:8" x14ac:dyDescent="0.25">
      <c r="E273" t="s">
        <v>2131</v>
      </c>
      <c r="F273">
        <v>0</v>
      </c>
      <c r="H273" t="s">
        <v>267</v>
      </c>
    </row>
    <row r="274" spans="5:8" x14ac:dyDescent="0.25">
      <c r="E274" t="s">
        <v>873</v>
      </c>
      <c r="F274">
        <v>0</v>
      </c>
      <c r="H274" t="s">
        <v>267</v>
      </c>
    </row>
    <row r="275" spans="5:8" x14ac:dyDescent="0.25">
      <c r="E275" t="s">
        <v>874</v>
      </c>
      <c r="F275">
        <v>0</v>
      </c>
      <c r="H275" t="s">
        <v>267</v>
      </c>
    </row>
    <row r="276" spans="5:8" x14ac:dyDescent="0.25">
      <c r="E276" t="s">
        <v>2132</v>
      </c>
      <c r="F276">
        <v>0</v>
      </c>
      <c r="H276" t="s">
        <v>267</v>
      </c>
    </row>
    <row r="277" spans="5:8" x14ac:dyDescent="0.25">
      <c r="E277" t="s">
        <v>2133</v>
      </c>
      <c r="F277">
        <v>0.13749999999999996</v>
      </c>
      <c r="G277" t="s">
        <v>1009</v>
      </c>
      <c r="H277" t="s">
        <v>267</v>
      </c>
    </row>
    <row r="278" spans="5:8" x14ac:dyDescent="0.25">
      <c r="E278" t="s">
        <v>2134</v>
      </c>
      <c r="F278">
        <v>0.17430555555555549</v>
      </c>
      <c r="G278" t="s">
        <v>1010</v>
      </c>
      <c r="H278" t="s">
        <v>267</v>
      </c>
    </row>
    <row r="279" spans="5:8" x14ac:dyDescent="0.25">
      <c r="E279" t="s">
        <v>2135</v>
      </c>
      <c r="F279">
        <v>0.47222222222222232</v>
      </c>
      <c r="G279" t="s">
        <v>1011</v>
      </c>
      <c r="H279" t="s">
        <v>267</v>
      </c>
    </row>
    <row r="280" spans="5:8" x14ac:dyDescent="0.25">
      <c r="E280" t="s">
        <v>2136</v>
      </c>
      <c r="F280">
        <v>0.43333333333333335</v>
      </c>
      <c r="G280" t="s">
        <v>1012</v>
      </c>
      <c r="H280" t="s">
        <v>267</v>
      </c>
    </row>
    <row r="281" spans="5:8" x14ac:dyDescent="0.25">
      <c r="E281" t="s">
        <v>877</v>
      </c>
      <c r="F281">
        <v>0.45277777777777772</v>
      </c>
      <c r="G281" t="s">
        <v>1013</v>
      </c>
      <c r="H281" t="s">
        <v>267</v>
      </c>
    </row>
    <row r="282" spans="5:8" x14ac:dyDescent="0.25">
      <c r="E282" t="s">
        <v>879</v>
      </c>
      <c r="F282">
        <v>0</v>
      </c>
      <c r="H282" t="s">
        <v>267</v>
      </c>
    </row>
    <row r="283" spans="5:8" x14ac:dyDescent="0.25">
      <c r="E283" t="s">
        <v>2137</v>
      </c>
      <c r="F283">
        <v>0.46249999999999991</v>
      </c>
      <c r="G283" t="s">
        <v>1014</v>
      </c>
      <c r="H283" t="s">
        <v>267</v>
      </c>
    </row>
    <row r="284" spans="5:8" x14ac:dyDescent="0.25">
      <c r="E284" t="s">
        <v>2138</v>
      </c>
      <c r="F284">
        <v>0.23472222222222228</v>
      </c>
      <c r="G284" t="s">
        <v>1015</v>
      </c>
      <c r="H284" t="s">
        <v>267</v>
      </c>
    </row>
    <row r="285" spans="5:8" x14ac:dyDescent="0.25">
      <c r="E285" t="s">
        <v>2139</v>
      </c>
      <c r="F285">
        <v>0</v>
      </c>
      <c r="H285" t="s">
        <v>267</v>
      </c>
    </row>
    <row r="286" spans="5:8" x14ac:dyDescent="0.25">
      <c r="E286" t="s">
        <v>2140</v>
      </c>
      <c r="F286">
        <v>0.22916666666666674</v>
      </c>
      <c r="G286" t="s">
        <v>1016</v>
      </c>
      <c r="H286" t="s">
        <v>267</v>
      </c>
    </row>
    <row r="287" spans="5:8" x14ac:dyDescent="0.25">
      <c r="E287" t="s">
        <v>2141</v>
      </c>
      <c r="F287">
        <v>0.23472222222222228</v>
      </c>
      <c r="G287" t="s">
        <v>1017</v>
      </c>
      <c r="H287" t="s">
        <v>267</v>
      </c>
    </row>
    <row r="288" spans="5:8" x14ac:dyDescent="0.25">
      <c r="E288" t="s">
        <v>880</v>
      </c>
      <c r="F288">
        <v>0.22083333333333344</v>
      </c>
      <c r="G288" t="s">
        <v>1018</v>
      </c>
      <c r="H288" t="s">
        <v>267</v>
      </c>
    </row>
    <row r="289" spans="1:8" x14ac:dyDescent="0.25">
      <c r="E289" t="s">
        <v>881</v>
      </c>
      <c r="F289">
        <v>5.7451388888888886</v>
      </c>
      <c r="G289" t="s">
        <v>882</v>
      </c>
      <c r="H289" t="s">
        <v>267</v>
      </c>
    </row>
    <row r="290" spans="1:8" x14ac:dyDescent="0.25">
      <c r="A290">
        <v>44</v>
      </c>
      <c r="B290" t="s">
        <v>1019</v>
      </c>
      <c r="C290" t="s">
        <v>1020</v>
      </c>
      <c r="D290" t="s">
        <v>1021</v>
      </c>
      <c r="E290" t="s">
        <v>2120</v>
      </c>
      <c r="F290">
        <v>0</v>
      </c>
      <c r="H290" t="s">
        <v>285</v>
      </c>
    </row>
    <row r="291" spans="1:8" x14ac:dyDescent="0.25">
      <c r="E291" t="s">
        <v>2121</v>
      </c>
      <c r="F291">
        <v>0.29583333333333339</v>
      </c>
      <c r="G291" t="s">
        <v>1022</v>
      </c>
      <c r="H291" t="s">
        <v>267</v>
      </c>
    </row>
    <row r="292" spans="1:8" x14ac:dyDescent="0.25">
      <c r="E292" t="s">
        <v>869</v>
      </c>
      <c r="F292">
        <v>0</v>
      </c>
      <c r="H292" t="s">
        <v>267</v>
      </c>
    </row>
    <row r="293" spans="1:8" x14ac:dyDescent="0.25">
      <c r="E293" t="s">
        <v>870</v>
      </c>
      <c r="F293">
        <v>0</v>
      </c>
      <c r="H293" t="s">
        <v>267</v>
      </c>
    </row>
    <row r="294" spans="1:8" x14ac:dyDescent="0.25">
      <c r="E294" t="s">
        <v>2122</v>
      </c>
      <c r="F294">
        <v>0.29791666666666661</v>
      </c>
      <c r="G294" t="s">
        <v>1023</v>
      </c>
      <c r="H294" t="s">
        <v>267</v>
      </c>
    </row>
    <row r="295" spans="1:8" x14ac:dyDescent="0.25">
      <c r="E295" t="s">
        <v>2123</v>
      </c>
      <c r="F295">
        <v>0.29513888888888884</v>
      </c>
      <c r="G295" t="s">
        <v>1024</v>
      </c>
      <c r="H295" t="s">
        <v>267</v>
      </c>
    </row>
    <row r="296" spans="1:8" x14ac:dyDescent="0.25">
      <c r="E296" t="s">
        <v>2124</v>
      </c>
      <c r="F296">
        <v>0.29166666666666674</v>
      </c>
      <c r="G296" t="s">
        <v>1025</v>
      </c>
      <c r="H296" t="s">
        <v>267</v>
      </c>
    </row>
    <row r="297" spans="1:8" x14ac:dyDescent="0.25">
      <c r="E297" t="s">
        <v>2125</v>
      </c>
      <c r="F297">
        <v>0.29374999999999996</v>
      </c>
      <c r="G297" t="s">
        <v>1026</v>
      </c>
      <c r="H297" t="s">
        <v>267</v>
      </c>
    </row>
    <row r="298" spans="1:8" x14ac:dyDescent="0.25">
      <c r="E298" t="s">
        <v>2126</v>
      </c>
      <c r="F298">
        <v>0.29374999999999996</v>
      </c>
      <c r="G298" t="s">
        <v>1027</v>
      </c>
      <c r="H298" t="s">
        <v>267</v>
      </c>
    </row>
    <row r="299" spans="1:8" x14ac:dyDescent="0.25">
      <c r="E299" t="s">
        <v>871</v>
      </c>
      <c r="F299">
        <v>0</v>
      </c>
      <c r="H299" t="s">
        <v>267</v>
      </c>
    </row>
    <row r="300" spans="1:8" x14ac:dyDescent="0.25">
      <c r="E300" t="s">
        <v>872</v>
      </c>
      <c r="F300">
        <v>0</v>
      </c>
      <c r="H300" t="s">
        <v>267</v>
      </c>
    </row>
    <row r="301" spans="1:8" x14ac:dyDescent="0.25">
      <c r="E301" t="s">
        <v>2127</v>
      </c>
      <c r="F301">
        <v>0.30069444444444438</v>
      </c>
      <c r="G301" t="s">
        <v>1028</v>
      </c>
      <c r="H301" t="s">
        <v>267</v>
      </c>
    </row>
    <row r="302" spans="1:8" x14ac:dyDescent="0.25">
      <c r="E302" t="s">
        <v>2128</v>
      </c>
      <c r="F302">
        <v>0.29166666666666674</v>
      </c>
      <c r="G302" t="s">
        <v>1029</v>
      </c>
      <c r="H302" t="s">
        <v>267</v>
      </c>
    </row>
    <row r="303" spans="1:8" x14ac:dyDescent="0.25">
      <c r="E303" t="s">
        <v>2129</v>
      </c>
      <c r="F303">
        <v>0.29513888888888884</v>
      </c>
      <c r="G303" t="s">
        <v>1030</v>
      </c>
      <c r="H303" t="s">
        <v>267</v>
      </c>
    </row>
    <row r="304" spans="1:8" x14ac:dyDescent="0.25">
      <c r="E304" t="s">
        <v>2130</v>
      </c>
      <c r="F304">
        <v>0.15625</v>
      </c>
      <c r="G304" t="s">
        <v>1031</v>
      </c>
      <c r="H304" t="s">
        <v>267</v>
      </c>
    </row>
    <row r="305" spans="5:8" x14ac:dyDescent="0.25">
      <c r="E305" t="s">
        <v>2131</v>
      </c>
      <c r="F305">
        <v>0.29722222222222228</v>
      </c>
      <c r="G305" t="s">
        <v>1032</v>
      </c>
      <c r="H305" t="s">
        <v>267</v>
      </c>
    </row>
    <row r="306" spans="5:8" x14ac:dyDescent="0.25">
      <c r="E306" t="s">
        <v>873</v>
      </c>
      <c r="F306">
        <v>0</v>
      </c>
      <c r="H306" t="s">
        <v>267</v>
      </c>
    </row>
    <row r="307" spans="5:8" x14ac:dyDescent="0.25">
      <c r="E307" t="s">
        <v>874</v>
      </c>
      <c r="F307">
        <v>0</v>
      </c>
      <c r="H307" t="s">
        <v>267</v>
      </c>
    </row>
    <row r="308" spans="5:8" x14ac:dyDescent="0.25">
      <c r="E308" t="s">
        <v>2132</v>
      </c>
      <c r="F308">
        <v>0.29513888888888884</v>
      </c>
      <c r="G308" t="s">
        <v>1033</v>
      </c>
      <c r="H308" t="s">
        <v>267</v>
      </c>
    </row>
    <row r="309" spans="5:8" x14ac:dyDescent="0.25">
      <c r="E309" t="s">
        <v>2133</v>
      </c>
      <c r="F309">
        <v>0.29027777777777786</v>
      </c>
      <c r="G309" t="s">
        <v>1034</v>
      </c>
      <c r="H309" t="s">
        <v>267</v>
      </c>
    </row>
    <row r="310" spans="5:8" x14ac:dyDescent="0.25">
      <c r="E310" t="s">
        <v>2134</v>
      </c>
      <c r="F310">
        <v>0.29305555555555562</v>
      </c>
      <c r="G310" t="s">
        <v>1035</v>
      </c>
      <c r="H310" t="s">
        <v>267</v>
      </c>
    </row>
    <row r="311" spans="5:8" x14ac:dyDescent="0.25">
      <c r="E311" t="s">
        <v>2135</v>
      </c>
      <c r="F311">
        <v>0.2861111111111112</v>
      </c>
      <c r="G311" t="s">
        <v>1036</v>
      </c>
      <c r="H311" t="s">
        <v>267</v>
      </c>
    </row>
    <row r="312" spans="5:8" x14ac:dyDescent="0.25">
      <c r="E312" t="s">
        <v>2136</v>
      </c>
      <c r="F312">
        <v>0.2763888888888888</v>
      </c>
      <c r="G312" t="s">
        <v>1037</v>
      </c>
      <c r="H312" t="s">
        <v>267</v>
      </c>
    </row>
    <row r="313" spans="5:8" x14ac:dyDescent="0.25">
      <c r="E313" t="s">
        <v>877</v>
      </c>
      <c r="F313">
        <v>0</v>
      </c>
      <c r="H313" t="s">
        <v>267</v>
      </c>
    </row>
    <row r="314" spans="5:8" x14ac:dyDescent="0.25">
      <c r="E314" t="s">
        <v>879</v>
      </c>
      <c r="F314">
        <v>0</v>
      </c>
      <c r="H314" t="s">
        <v>267</v>
      </c>
    </row>
    <row r="315" spans="5:8" x14ac:dyDescent="0.25">
      <c r="E315" t="s">
        <v>2137</v>
      </c>
      <c r="F315">
        <v>7.0833333333333304E-2</v>
      </c>
      <c r="G315" t="s">
        <v>1038</v>
      </c>
      <c r="H315" t="s">
        <v>267</v>
      </c>
    </row>
    <row r="316" spans="5:8" x14ac:dyDescent="0.25">
      <c r="E316" t="s">
        <v>2138</v>
      </c>
      <c r="F316">
        <v>0.2895833333333333</v>
      </c>
      <c r="G316" t="s">
        <v>1039</v>
      </c>
      <c r="H316" t="s">
        <v>267</v>
      </c>
    </row>
    <row r="317" spans="5:8" x14ac:dyDescent="0.25">
      <c r="E317" t="s">
        <v>2139</v>
      </c>
      <c r="F317">
        <v>0.29791666666666661</v>
      </c>
      <c r="G317" t="s">
        <v>1040</v>
      </c>
      <c r="H317" t="s">
        <v>267</v>
      </c>
    </row>
    <row r="318" spans="5:8" x14ac:dyDescent="0.25">
      <c r="E318" t="s">
        <v>2140</v>
      </c>
      <c r="F318">
        <v>0.29513888888888884</v>
      </c>
      <c r="G318" t="s">
        <v>1041</v>
      </c>
      <c r="H318" t="s">
        <v>267</v>
      </c>
    </row>
    <row r="319" spans="5:8" x14ac:dyDescent="0.25">
      <c r="E319" t="s">
        <v>2141</v>
      </c>
      <c r="F319">
        <v>0.29583333333333339</v>
      </c>
      <c r="G319" t="s">
        <v>1042</v>
      </c>
      <c r="H319" t="s">
        <v>267</v>
      </c>
    </row>
    <row r="320" spans="5:8" x14ac:dyDescent="0.25">
      <c r="E320" t="s">
        <v>880</v>
      </c>
      <c r="F320">
        <v>0.20763888888888893</v>
      </c>
      <c r="G320" t="s">
        <v>1043</v>
      </c>
      <c r="H320" t="s">
        <v>267</v>
      </c>
    </row>
    <row r="321" spans="1:8" x14ac:dyDescent="0.25">
      <c r="E321" t="s">
        <v>881</v>
      </c>
      <c r="F321">
        <v>6.0069444444444446</v>
      </c>
      <c r="G321" t="s">
        <v>882</v>
      </c>
      <c r="H321" t="s">
        <v>267</v>
      </c>
    </row>
    <row r="322" spans="1:8" x14ac:dyDescent="0.25">
      <c r="A322">
        <v>33</v>
      </c>
      <c r="B322" t="s">
        <v>1044</v>
      </c>
      <c r="C322" t="s">
        <v>1045</v>
      </c>
      <c r="D322" t="s">
        <v>1046</v>
      </c>
      <c r="E322" t="s">
        <v>2120</v>
      </c>
      <c r="F322">
        <v>0</v>
      </c>
      <c r="H322" t="s">
        <v>1047</v>
      </c>
    </row>
    <row r="323" spans="1:8" x14ac:dyDescent="0.25">
      <c r="E323" t="s">
        <v>2121</v>
      </c>
      <c r="F323">
        <v>0</v>
      </c>
      <c r="H323" t="s">
        <v>267</v>
      </c>
    </row>
    <row r="324" spans="1:8" x14ac:dyDescent="0.25">
      <c r="E324" t="s">
        <v>869</v>
      </c>
      <c r="F324">
        <v>0</v>
      </c>
      <c r="H324" t="s">
        <v>267</v>
      </c>
    </row>
    <row r="325" spans="1:8" x14ac:dyDescent="0.25">
      <c r="E325" t="s">
        <v>870</v>
      </c>
      <c r="F325">
        <v>0</v>
      </c>
      <c r="H325" t="s">
        <v>267</v>
      </c>
    </row>
    <row r="326" spans="1:8" x14ac:dyDescent="0.25">
      <c r="E326" t="s">
        <v>2122</v>
      </c>
      <c r="F326">
        <v>0</v>
      </c>
      <c r="H326" t="s">
        <v>267</v>
      </c>
    </row>
    <row r="327" spans="1:8" x14ac:dyDescent="0.25">
      <c r="E327" t="s">
        <v>2123</v>
      </c>
      <c r="F327">
        <v>0</v>
      </c>
      <c r="H327" t="s">
        <v>267</v>
      </c>
    </row>
    <row r="328" spans="1:8" x14ac:dyDescent="0.25">
      <c r="E328" t="s">
        <v>2124</v>
      </c>
      <c r="F328">
        <v>0</v>
      </c>
      <c r="H328" t="s">
        <v>267</v>
      </c>
    </row>
    <row r="329" spans="1:8" x14ac:dyDescent="0.25">
      <c r="E329" t="s">
        <v>2125</v>
      </c>
      <c r="F329">
        <v>0</v>
      </c>
      <c r="H329" t="s">
        <v>267</v>
      </c>
    </row>
    <row r="330" spans="1:8" x14ac:dyDescent="0.25">
      <c r="E330" t="s">
        <v>2126</v>
      </c>
      <c r="F330">
        <v>0</v>
      </c>
      <c r="H330" t="s">
        <v>267</v>
      </c>
    </row>
    <row r="331" spans="1:8" x14ac:dyDescent="0.25">
      <c r="E331" t="s">
        <v>871</v>
      </c>
      <c r="F331">
        <v>0</v>
      </c>
      <c r="H331" t="s">
        <v>267</v>
      </c>
    </row>
    <row r="332" spans="1:8" x14ac:dyDescent="0.25">
      <c r="E332" t="s">
        <v>872</v>
      </c>
      <c r="F332">
        <v>0</v>
      </c>
      <c r="H332" t="s">
        <v>267</v>
      </c>
    </row>
    <row r="333" spans="1:8" x14ac:dyDescent="0.25">
      <c r="E333" t="s">
        <v>2127</v>
      </c>
      <c r="F333">
        <v>0</v>
      </c>
      <c r="H333" t="s">
        <v>267</v>
      </c>
    </row>
    <row r="334" spans="1:8" x14ac:dyDescent="0.25">
      <c r="E334" t="s">
        <v>2128</v>
      </c>
      <c r="F334">
        <v>0</v>
      </c>
      <c r="H334" t="s">
        <v>267</v>
      </c>
    </row>
    <row r="335" spans="1:8" x14ac:dyDescent="0.25">
      <c r="E335" t="s">
        <v>2129</v>
      </c>
      <c r="F335">
        <v>0</v>
      </c>
      <c r="H335" t="s">
        <v>267</v>
      </c>
    </row>
    <row r="336" spans="1:8" x14ac:dyDescent="0.25">
      <c r="E336" t="s">
        <v>2130</v>
      </c>
      <c r="F336">
        <v>0</v>
      </c>
      <c r="H336" t="s">
        <v>267</v>
      </c>
    </row>
    <row r="337" spans="5:8" x14ac:dyDescent="0.25">
      <c r="E337" t="s">
        <v>2131</v>
      </c>
      <c r="F337">
        <v>0</v>
      </c>
      <c r="H337" t="s">
        <v>267</v>
      </c>
    </row>
    <row r="338" spans="5:8" x14ac:dyDescent="0.25">
      <c r="E338" t="s">
        <v>873</v>
      </c>
      <c r="F338">
        <v>0</v>
      </c>
      <c r="H338" t="s">
        <v>267</v>
      </c>
    </row>
    <row r="339" spans="5:8" x14ac:dyDescent="0.25">
      <c r="E339" t="s">
        <v>874</v>
      </c>
      <c r="F339">
        <v>0</v>
      </c>
      <c r="H339" t="s">
        <v>267</v>
      </c>
    </row>
    <row r="340" spans="5:8" x14ac:dyDescent="0.25">
      <c r="E340" t="s">
        <v>2132</v>
      </c>
      <c r="F340">
        <v>0</v>
      </c>
      <c r="H340" t="s">
        <v>267</v>
      </c>
    </row>
    <row r="341" spans="5:8" x14ac:dyDescent="0.25">
      <c r="E341" t="s">
        <v>2133</v>
      </c>
      <c r="F341">
        <v>0</v>
      </c>
      <c r="H341" t="s">
        <v>267</v>
      </c>
    </row>
    <row r="342" spans="5:8" x14ac:dyDescent="0.25">
      <c r="E342" t="s">
        <v>2134</v>
      </c>
      <c r="F342">
        <v>2.9166666666666563E-2</v>
      </c>
      <c r="G342" t="s">
        <v>1048</v>
      </c>
      <c r="H342" t="s">
        <v>267</v>
      </c>
    </row>
    <row r="343" spans="5:8" x14ac:dyDescent="0.25">
      <c r="E343" t="s">
        <v>2135</v>
      </c>
      <c r="F343">
        <v>0</v>
      </c>
      <c r="H343" t="s">
        <v>267</v>
      </c>
    </row>
    <row r="344" spans="5:8" x14ac:dyDescent="0.25">
      <c r="E344" t="s">
        <v>2136</v>
      </c>
      <c r="F344">
        <v>0</v>
      </c>
      <c r="H344" t="s">
        <v>267</v>
      </c>
    </row>
    <row r="345" spans="5:8" x14ac:dyDescent="0.25">
      <c r="E345" t="s">
        <v>877</v>
      </c>
      <c r="F345">
        <v>0</v>
      </c>
      <c r="H345" t="s">
        <v>267</v>
      </c>
    </row>
    <row r="346" spans="5:8" x14ac:dyDescent="0.25">
      <c r="E346" t="s">
        <v>879</v>
      </c>
      <c r="F346">
        <v>0</v>
      </c>
      <c r="H346" t="s">
        <v>267</v>
      </c>
    </row>
    <row r="347" spans="5:8" x14ac:dyDescent="0.25">
      <c r="E347" t="s">
        <v>2137</v>
      </c>
      <c r="F347">
        <v>0</v>
      </c>
      <c r="H347" t="s">
        <v>267</v>
      </c>
    </row>
    <row r="348" spans="5:8" x14ac:dyDescent="0.25">
      <c r="E348" t="s">
        <v>2138</v>
      </c>
      <c r="F348">
        <v>0</v>
      </c>
      <c r="H348" t="s">
        <v>267</v>
      </c>
    </row>
    <row r="349" spans="5:8" x14ac:dyDescent="0.25">
      <c r="E349" t="s">
        <v>2139</v>
      </c>
      <c r="F349">
        <v>0</v>
      </c>
      <c r="H349" t="s">
        <v>267</v>
      </c>
    </row>
    <row r="350" spans="5:8" x14ac:dyDescent="0.25">
      <c r="E350" t="s">
        <v>2140</v>
      </c>
      <c r="F350">
        <v>0</v>
      </c>
      <c r="H350" t="s">
        <v>267</v>
      </c>
    </row>
    <row r="351" spans="5:8" x14ac:dyDescent="0.25">
      <c r="E351" t="s">
        <v>2141</v>
      </c>
      <c r="F351">
        <v>0</v>
      </c>
      <c r="H351" t="s">
        <v>267</v>
      </c>
    </row>
    <row r="352" spans="5:8" x14ac:dyDescent="0.25">
      <c r="E352" t="s">
        <v>880</v>
      </c>
      <c r="F352">
        <v>0</v>
      </c>
      <c r="H352" t="s">
        <v>267</v>
      </c>
    </row>
    <row r="353" spans="1:8" x14ac:dyDescent="0.25">
      <c r="E353" t="s">
        <v>881</v>
      </c>
      <c r="F353">
        <v>2.9166666666666563E-2</v>
      </c>
      <c r="G353" t="s">
        <v>882</v>
      </c>
      <c r="H353" t="s">
        <v>267</v>
      </c>
    </row>
    <row r="354" spans="1:8" x14ac:dyDescent="0.25">
      <c r="A354">
        <v>18</v>
      </c>
      <c r="B354" t="s">
        <v>1049</v>
      </c>
      <c r="C354" t="s">
        <v>1050</v>
      </c>
      <c r="D354" t="s">
        <v>341</v>
      </c>
      <c r="E354" t="s">
        <v>2120</v>
      </c>
      <c r="F354">
        <v>0</v>
      </c>
      <c r="H354" t="s">
        <v>341</v>
      </c>
    </row>
    <row r="355" spans="1:8" x14ac:dyDescent="0.25">
      <c r="E355" t="s">
        <v>2121</v>
      </c>
      <c r="F355">
        <v>0</v>
      </c>
      <c r="H355" t="s">
        <v>267</v>
      </c>
    </row>
    <row r="356" spans="1:8" x14ac:dyDescent="0.25">
      <c r="E356" t="s">
        <v>869</v>
      </c>
      <c r="F356">
        <v>0</v>
      </c>
      <c r="H356" t="s">
        <v>267</v>
      </c>
    </row>
    <row r="357" spans="1:8" x14ac:dyDescent="0.25">
      <c r="E357" t="s">
        <v>870</v>
      </c>
      <c r="F357">
        <v>0</v>
      </c>
      <c r="H357" t="s">
        <v>267</v>
      </c>
    </row>
    <row r="358" spans="1:8" x14ac:dyDescent="0.25">
      <c r="E358" t="s">
        <v>2122</v>
      </c>
      <c r="F358">
        <v>0</v>
      </c>
      <c r="H358" t="s">
        <v>267</v>
      </c>
    </row>
    <row r="359" spans="1:8" x14ac:dyDescent="0.25">
      <c r="E359" t="s">
        <v>2123</v>
      </c>
      <c r="F359">
        <v>0</v>
      </c>
      <c r="H359" t="s">
        <v>267</v>
      </c>
    </row>
    <row r="360" spans="1:8" x14ac:dyDescent="0.25">
      <c r="E360" t="s">
        <v>2124</v>
      </c>
      <c r="F360">
        <v>0</v>
      </c>
      <c r="H360" t="s">
        <v>267</v>
      </c>
    </row>
    <row r="361" spans="1:8" x14ac:dyDescent="0.25">
      <c r="E361" t="s">
        <v>2125</v>
      </c>
      <c r="F361">
        <v>0</v>
      </c>
      <c r="H361" t="s">
        <v>267</v>
      </c>
    </row>
    <row r="362" spans="1:8" x14ac:dyDescent="0.25">
      <c r="E362" t="s">
        <v>2126</v>
      </c>
      <c r="F362">
        <v>0</v>
      </c>
      <c r="H362" t="s">
        <v>267</v>
      </c>
    </row>
    <row r="363" spans="1:8" x14ac:dyDescent="0.25">
      <c r="E363" t="s">
        <v>871</v>
      </c>
      <c r="F363">
        <v>0</v>
      </c>
      <c r="H363" t="s">
        <v>267</v>
      </c>
    </row>
    <row r="364" spans="1:8" x14ac:dyDescent="0.25">
      <c r="E364" t="s">
        <v>872</v>
      </c>
      <c r="F364">
        <v>0</v>
      </c>
      <c r="H364" t="s">
        <v>267</v>
      </c>
    </row>
    <row r="365" spans="1:8" x14ac:dyDescent="0.25">
      <c r="E365" t="s">
        <v>2127</v>
      </c>
      <c r="F365">
        <v>0</v>
      </c>
      <c r="H365" t="s">
        <v>267</v>
      </c>
    </row>
    <row r="366" spans="1:8" x14ac:dyDescent="0.25">
      <c r="E366" t="s">
        <v>2128</v>
      </c>
      <c r="F366">
        <v>0</v>
      </c>
      <c r="H366" t="s">
        <v>267</v>
      </c>
    </row>
    <row r="367" spans="1:8" x14ac:dyDescent="0.25">
      <c r="E367" t="s">
        <v>2129</v>
      </c>
      <c r="F367">
        <v>0</v>
      </c>
      <c r="H367" t="s">
        <v>267</v>
      </c>
    </row>
    <row r="368" spans="1:8" x14ac:dyDescent="0.25">
      <c r="E368" t="s">
        <v>2130</v>
      </c>
      <c r="F368">
        <v>0</v>
      </c>
      <c r="H368" t="s">
        <v>267</v>
      </c>
    </row>
    <row r="369" spans="5:8" x14ac:dyDescent="0.25">
      <c r="E369" t="s">
        <v>2131</v>
      </c>
      <c r="F369">
        <v>0</v>
      </c>
      <c r="H369" t="s">
        <v>267</v>
      </c>
    </row>
    <row r="370" spans="5:8" x14ac:dyDescent="0.25">
      <c r="E370" t="s">
        <v>873</v>
      </c>
      <c r="F370">
        <v>0</v>
      </c>
      <c r="H370" t="s">
        <v>267</v>
      </c>
    </row>
    <row r="371" spans="5:8" x14ac:dyDescent="0.25">
      <c r="E371" t="s">
        <v>874</v>
      </c>
      <c r="F371">
        <v>0</v>
      </c>
      <c r="H371" t="s">
        <v>267</v>
      </c>
    </row>
    <row r="372" spans="5:8" x14ac:dyDescent="0.25">
      <c r="E372" t="s">
        <v>2132</v>
      </c>
      <c r="F372">
        <v>0</v>
      </c>
      <c r="H372" t="s">
        <v>267</v>
      </c>
    </row>
    <row r="373" spans="5:8" x14ac:dyDescent="0.25">
      <c r="E373" t="s">
        <v>2133</v>
      </c>
      <c r="F373">
        <v>0</v>
      </c>
      <c r="H373" t="s">
        <v>267</v>
      </c>
    </row>
    <row r="374" spans="5:8" x14ac:dyDescent="0.25">
      <c r="E374" t="s">
        <v>2134</v>
      </c>
      <c r="F374">
        <v>4.861111111111116E-2</v>
      </c>
      <c r="G374" t="s">
        <v>1051</v>
      </c>
      <c r="H374" t="s">
        <v>267</v>
      </c>
    </row>
    <row r="375" spans="5:8" x14ac:dyDescent="0.25">
      <c r="E375" t="s">
        <v>2135</v>
      </c>
      <c r="F375">
        <v>0.27499999999999991</v>
      </c>
      <c r="G375" t="s">
        <v>1052</v>
      </c>
      <c r="H375" t="s">
        <v>267</v>
      </c>
    </row>
    <row r="376" spans="5:8" x14ac:dyDescent="0.25">
      <c r="E376" t="s">
        <v>2136</v>
      </c>
      <c r="F376">
        <v>0.29305555555555562</v>
      </c>
      <c r="G376" t="s">
        <v>1053</v>
      </c>
      <c r="H376" t="s">
        <v>267</v>
      </c>
    </row>
    <row r="377" spans="5:8" x14ac:dyDescent="0.25">
      <c r="E377" t="s">
        <v>877</v>
      </c>
      <c r="F377">
        <v>0</v>
      </c>
      <c r="H377" t="s">
        <v>267</v>
      </c>
    </row>
    <row r="378" spans="5:8" x14ac:dyDescent="0.25">
      <c r="E378" t="s">
        <v>879</v>
      </c>
      <c r="F378">
        <v>0</v>
      </c>
      <c r="H378" t="s">
        <v>267</v>
      </c>
    </row>
    <row r="379" spans="5:8" x14ac:dyDescent="0.25">
      <c r="E379" t="s">
        <v>2137</v>
      </c>
      <c r="F379">
        <v>0.29722222222222228</v>
      </c>
      <c r="G379" t="s">
        <v>1054</v>
      </c>
      <c r="H379" t="s">
        <v>267</v>
      </c>
    </row>
    <row r="380" spans="5:8" x14ac:dyDescent="0.25">
      <c r="E380" t="s">
        <v>2138</v>
      </c>
      <c r="F380">
        <v>0.29027777777777786</v>
      </c>
      <c r="G380" t="s">
        <v>1055</v>
      </c>
      <c r="H380" t="s">
        <v>267</v>
      </c>
    </row>
    <row r="381" spans="5:8" x14ac:dyDescent="0.25">
      <c r="E381" t="s">
        <v>2139</v>
      </c>
      <c r="F381">
        <v>0.28888888888888897</v>
      </c>
      <c r="G381" t="s">
        <v>1056</v>
      </c>
      <c r="H381" t="s">
        <v>267</v>
      </c>
    </row>
    <row r="382" spans="5:8" x14ac:dyDescent="0.25">
      <c r="E382" t="s">
        <v>2140</v>
      </c>
      <c r="F382">
        <v>0.29166666666666674</v>
      </c>
      <c r="G382" t="s">
        <v>1057</v>
      </c>
      <c r="H382" t="s">
        <v>267</v>
      </c>
    </row>
    <row r="383" spans="5:8" x14ac:dyDescent="0.25">
      <c r="E383" t="s">
        <v>2141</v>
      </c>
      <c r="F383">
        <v>0.28888888888888897</v>
      </c>
      <c r="G383" t="s">
        <v>1058</v>
      </c>
      <c r="H383" t="s">
        <v>267</v>
      </c>
    </row>
    <row r="384" spans="5:8" x14ac:dyDescent="0.25">
      <c r="E384" t="s">
        <v>880</v>
      </c>
      <c r="F384">
        <v>0.20416666666666661</v>
      </c>
      <c r="G384" t="s">
        <v>1059</v>
      </c>
      <c r="H384" t="s">
        <v>267</v>
      </c>
    </row>
    <row r="385" spans="1:8" x14ac:dyDescent="0.25">
      <c r="E385" t="s">
        <v>881</v>
      </c>
      <c r="F385">
        <v>2.2777777777777777</v>
      </c>
      <c r="G385" t="s">
        <v>882</v>
      </c>
      <c r="H385" t="s">
        <v>267</v>
      </c>
    </row>
    <row r="386" spans="1:8" x14ac:dyDescent="0.25">
      <c r="A386">
        <v>79</v>
      </c>
      <c r="B386" t="s">
        <v>1060</v>
      </c>
      <c r="C386" t="s">
        <v>1061</v>
      </c>
      <c r="D386" t="s">
        <v>1062</v>
      </c>
      <c r="E386" t="s">
        <v>2120</v>
      </c>
      <c r="F386">
        <v>0.29305555555555562</v>
      </c>
      <c r="G386" t="s">
        <v>1063</v>
      </c>
      <c r="H386" t="s">
        <v>1062</v>
      </c>
    </row>
    <row r="387" spans="1:8" x14ac:dyDescent="0.25">
      <c r="E387" t="s">
        <v>2121</v>
      </c>
      <c r="F387">
        <v>0.27430555555555558</v>
      </c>
      <c r="G387" t="s">
        <v>1064</v>
      </c>
      <c r="H387" t="s">
        <v>267</v>
      </c>
    </row>
    <row r="388" spans="1:8" x14ac:dyDescent="0.25">
      <c r="E388" t="s">
        <v>869</v>
      </c>
      <c r="F388">
        <v>0</v>
      </c>
      <c r="H388" t="s">
        <v>267</v>
      </c>
    </row>
    <row r="389" spans="1:8" x14ac:dyDescent="0.25">
      <c r="E389" t="s">
        <v>870</v>
      </c>
      <c r="F389">
        <v>0</v>
      </c>
      <c r="H389" t="s">
        <v>267</v>
      </c>
    </row>
    <row r="390" spans="1:8" x14ac:dyDescent="0.25">
      <c r="E390" t="s">
        <v>2122</v>
      </c>
      <c r="F390">
        <v>0.29722222222222228</v>
      </c>
      <c r="G390" t="s">
        <v>1065</v>
      </c>
      <c r="H390" t="s">
        <v>267</v>
      </c>
    </row>
    <row r="391" spans="1:8" x14ac:dyDescent="0.25">
      <c r="E391" t="s">
        <v>2123</v>
      </c>
      <c r="F391">
        <v>0.27847222222222223</v>
      </c>
      <c r="G391" t="s">
        <v>1066</v>
      </c>
      <c r="H391" t="s">
        <v>267</v>
      </c>
    </row>
    <row r="392" spans="1:8" x14ac:dyDescent="0.25">
      <c r="E392" t="s">
        <v>2124</v>
      </c>
      <c r="F392">
        <v>0.29374999999999996</v>
      </c>
      <c r="G392" t="s">
        <v>1067</v>
      </c>
      <c r="H392" t="s">
        <v>267</v>
      </c>
    </row>
    <row r="393" spans="1:8" x14ac:dyDescent="0.25">
      <c r="E393" t="s">
        <v>2125</v>
      </c>
      <c r="F393">
        <v>0.22291666666666665</v>
      </c>
      <c r="G393" t="s">
        <v>1068</v>
      </c>
      <c r="H393" t="s">
        <v>267</v>
      </c>
    </row>
    <row r="394" spans="1:8" x14ac:dyDescent="0.25">
      <c r="E394" t="s">
        <v>2126</v>
      </c>
      <c r="F394">
        <v>0.3041666666666667</v>
      </c>
      <c r="G394" t="s">
        <v>1069</v>
      </c>
      <c r="H394" t="s">
        <v>267</v>
      </c>
    </row>
    <row r="395" spans="1:8" x14ac:dyDescent="0.25">
      <c r="E395" t="s">
        <v>871</v>
      </c>
      <c r="F395">
        <v>0.2138888888888888</v>
      </c>
      <c r="G395" t="s">
        <v>1070</v>
      </c>
      <c r="H395" t="s">
        <v>267</v>
      </c>
    </row>
    <row r="396" spans="1:8" x14ac:dyDescent="0.25">
      <c r="E396" t="s">
        <v>872</v>
      </c>
      <c r="F396">
        <v>0</v>
      </c>
      <c r="H396" t="s">
        <v>267</v>
      </c>
    </row>
    <row r="397" spans="1:8" x14ac:dyDescent="0.25">
      <c r="E397" t="s">
        <v>2127</v>
      </c>
      <c r="F397">
        <v>0.29930555555555549</v>
      </c>
      <c r="G397" t="s">
        <v>1071</v>
      </c>
      <c r="H397" t="s">
        <v>267</v>
      </c>
    </row>
    <row r="398" spans="1:8" x14ac:dyDescent="0.25">
      <c r="E398" t="s">
        <v>2128</v>
      </c>
      <c r="F398">
        <v>0.30277777777777781</v>
      </c>
      <c r="G398" t="s">
        <v>1072</v>
      </c>
      <c r="H398" t="s">
        <v>267</v>
      </c>
    </row>
    <row r="399" spans="1:8" x14ac:dyDescent="0.25">
      <c r="E399" t="s">
        <v>2129</v>
      </c>
      <c r="F399">
        <v>0.21875</v>
      </c>
      <c r="G399" t="s">
        <v>1073</v>
      </c>
      <c r="H399" t="s">
        <v>267</v>
      </c>
    </row>
    <row r="400" spans="1:8" x14ac:dyDescent="0.25">
      <c r="E400" t="s">
        <v>2130</v>
      </c>
      <c r="F400">
        <v>0.16250000000000009</v>
      </c>
      <c r="G400" t="s">
        <v>1074</v>
      </c>
      <c r="H400" t="s">
        <v>267</v>
      </c>
    </row>
    <row r="401" spans="5:8" x14ac:dyDescent="0.25">
      <c r="E401" t="s">
        <v>2131</v>
      </c>
      <c r="F401">
        <v>0.31875000000000009</v>
      </c>
      <c r="G401" t="s">
        <v>1075</v>
      </c>
      <c r="H401" t="s">
        <v>267</v>
      </c>
    </row>
    <row r="402" spans="5:8" x14ac:dyDescent="0.25">
      <c r="E402" t="s">
        <v>873</v>
      </c>
      <c r="F402">
        <v>0.20833333333333326</v>
      </c>
      <c r="G402" t="s">
        <v>1076</v>
      </c>
      <c r="H402" t="s">
        <v>267</v>
      </c>
    </row>
    <row r="403" spans="5:8" x14ac:dyDescent="0.25">
      <c r="E403" t="s">
        <v>874</v>
      </c>
      <c r="F403">
        <v>0</v>
      </c>
      <c r="H403" t="s">
        <v>267</v>
      </c>
    </row>
    <row r="404" spans="5:8" x14ac:dyDescent="0.25">
      <c r="E404" t="s">
        <v>2132</v>
      </c>
      <c r="F404">
        <v>0.22013888888888888</v>
      </c>
      <c r="G404" t="s">
        <v>1077</v>
      </c>
      <c r="H404" t="s">
        <v>267</v>
      </c>
    </row>
    <row r="405" spans="5:8" x14ac:dyDescent="0.25">
      <c r="E405" t="s">
        <v>2133</v>
      </c>
      <c r="F405">
        <v>0.22013888888888888</v>
      </c>
      <c r="G405" t="s">
        <v>1078</v>
      </c>
      <c r="H405" t="s">
        <v>267</v>
      </c>
    </row>
    <row r="406" spans="5:8" x14ac:dyDescent="0.25">
      <c r="E406" t="s">
        <v>2134</v>
      </c>
      <c r="F406">
        <v>0</v>
      </c>
      <c r="H406" t="s">
        <v>267</v>
      </c>
    </row>
    <row r="407" spans="5:8" x14ac:dyDescent="0.25">
      <c r="E407" t="s">
        <v>2135</v>
      </c>
      <c r="F407">
        <v>0</v>
      </c>
      <c r="H407" t="s">
        <v>267</v>
      </c>
    </row>
    <row r="408" spans="5:8" x14ac:dyDescent="0.25">
      <c r="E408" t="s">
        <v>2136</v>
      </c>
      <c r="F408">
        <v>0</v>
      </c>
      <c r="H408" t="s">
        <v>267</v>
      </c>
    </row>
    <row r="409" spans="5:8" x14ac:dyDescent="0.25">
      <c r="E409" t="s">
        <v>877</v>
      </c>
      <c r="F409">
        <v>0</v>
      </c>
      <c r="H409" t="s">
        <v>267</v>
      </c>
    </row>
    <row r="410" spans="5:8" x14ac:dyDescent="0.25">
      <c r="E410" t="s">
        <v>879</v>
      </c>
      <c r="F410">
        <v>0</v>
      </c>
      <c r="H410" t="s">
        <v>267</v>
      </c>
    </row>
    <row r="411" spans="5:8" x14ac:dyDescent="0.25">
      <c r="E411" t="s">
        <v>2137</v>
      </c>
      <c r="F411">
        <v>0</v>
      </c>
      <c r="H411" t="s">
        <v>267</v>
      </c>
    </row>
    <row r="412" spans="5:8" x14ac:dyDescent="0.25">
      <c r="E412" t="s">
        <v>2138</v>
      </c>
      <c r="F412">
        <v>0</v>
      </c>
      <c r="H412" t="s">
        <v>267</v>
      </c>
    </row>
    <row r="413" spans="5:8" x14ac:dyDescent="0.25">
      <c r="E413" t="s">
        <v>2139</v>
      </c>
      <c r="F413">
        <v>0</v>
      </c>
      <c r="H413" t="s">
        <v>267</v>
      </c>
    </row>
    <row r="414" spans="5:8" x14ac:dyDescent="0.25">
      <c r="E414" t="s">
        <v>2140</v>
      </c>
      <c r="F414">
        <v>0</v>
      </c>
      <c r="H414" t="s">
        <v>267</v>
      </c>
    </row>
    <row r="415" spans="5:8" x14ac:dyDescent="0.25">
      <c r="E415" t="s">
        <v>2141</v>
      </c>
      <c r="F415">
        <v>0</v>
      </c>
      <c r="H415" t="s">
        <v>267</v>
      </c>
    </row>
    <row r="416" spans="5:8" x14ac:dyDescent="0.25">
      <c r="E416" t="s">
        <v>880</v>
      </c>
      <c r="F416">
        <v>0</v>
      </c>
      <c r="H416" t="s">
        <v>267</v>
      </c>
    </row>
    <row r="417" spans="1:8" x14ac:dyDescent="0.25">
      <c r="E417" t="s">
        <v>881</v>
      </c>
      <c r="F417">
        <v>4.1284722222222223</v>
      </c>
      <c r="G417" t="s">
        <v>882</v>
      </c>
      <c r="H417" t="s">
        <v>267</v>
      </c>
    </row>
    <row r="418" spans="1:8" x14ac:dyDescent="0.25">
      <c r="A418">
        <v>64</v>
      </c>
      <c r="B418" t="s">
        <v>1079</v>
      </c>
      <c r="C418" t="s">
        <v>1080</v>
      </c>
      <c r="D418" t="s">
        <v>348</v>
      </c>
      <c r="E418" t="s">
        <v>2120</v>
      </c>
      <c r="F418">
        <v>0</v>
      </c>
      <c r="H418" t="s">
        <v>348</v>
      </c>
    </row>
    <row r="419" spans="1:8" x14ac:dyDescent="0.25">
      <c r="E419" t="s">
        <v>2121</v>
      </c>
      <c r="F419">
        <v>0</v>
      </c>
      <c r="H419" t="s">
        <v>267</v>
      </c>
    </row>
    <row r="420" spans="1:8" x14ac:dyDescent="0.25">
      <c r="E420" t="s">
        <v>869</v>
      </c>
      <c r="F420">
        <v>0</v>
      </c>
      <c r="H420" t="s">
        <v>267</v>
      </c>
    </row>
    <row r="421" spans="1:8" x14ac:dyDescent="0.25">
      <c r="E421" t="s">
        <v>870</v>
      </c>
      <c r="F421">
        <v>0</v>
      </c>
      <c r="H421" t="s">
        <v>267</v>
      </c>
    </row>
    <row r="422" spans="1:8" x14ac:dyDescent="0.25">
      <c r="E422" t="s">
        <v>2122</v>
      </c>
      <c r="F422">
        <v>0</v>
      </c>
      <c r="H422" t="s">
        <v>267</v>
      </c>
    </row>
    <row r="423" spans="1:8" x14ac:dyDescent="0.25">
      <c r="E423" t="s">
        <v>2123</v>
      </c>
      <c r="F423">
        <v>0</v>
      </c>
      <c r="H423" t="s">
        <v>267</v>
      </c>
    </row>
    <row r="424" spans="1:8" x14ac:dyDescent="0.25">
      <c r="E424" t="s">
        <v>2124</v>
      </c>
      <c r="F424">
        <v>0</v>
      </c>
      <c r="H424" t="s">
        <v>267</v>
      </c>
    </row>
    <row r="425" spans="1:8" x14ac:dyDescent="0.25">
      <c r="E425" t="s">
        <v>2125</v>
      </c>
      <c r="F425">
        <v>0</v>
      </c>
      <c r="H425" t="s">
        <v>267</v>
      </c>
    </row>
    <row r="426" spans="1:8" x14ac:dyDescent="0.25">
      <c r="E426" t="s">
        <v>2126</v>
      </c>
      <c r="F426">
        <v>0</v>
      </c>
      <c r="H426" t="s">
        <v>267</v>
      </c>
    </row>
    <row r="427" spans="1:8" x14ac:dyDescent="0.25">
      <c r="E427" t="s">
        <v>871</v>
      </c>
      <c r="F427">
        <v>0</v>
      </c>
      <c r="H427" t="s">
        <v>267</v>
      </c>
    </row>
    <row r="428" spans="1:8" x14ac:dyDescent="0.25">
      <c r="E428" t="s">
        <v>872</v>
      </c>
      <c r="F428">
        <v>0</v>
      </c>
      <c r="H428" t="s">
        <v>267</v>
      </c>
    </row>
    <row r="429" spans="1:8" x14ac:dyDescent="0.25">
      <c r="E429" t="s">
        <v>2127</v>
      </c>
      <c r="F429">
        <v>0</v>
      </c>
      <c r="H429" t="s">
        <v>267</v>
      </c>
    </row>
    <row r="430" spans="1:8" x14ac:dyDescent="0.25">
      <c r="E430" t="s">
        <v>2128</v>
      </c>
      <c r="F430">
        <v>0</v>
      </c>
      <c r="H430" t="s">
        <v>267</v>
      </c>
    </row>
    <row r="431" spans="1:8" x14ac:dyDescent="0.25">
      <c r="E431" t="s">
        <v>2129</v>
      </c>
      <c r="F431">
        <v>0</v>
      </c>
      <c r="H431" t="s">
        <v>267</v>
      </c>
    </row>
    <row r="432" spans="1:8" x14ac:dyDescent="0.25">
      <c r="E432" t="s">
        <v>2130</v>
      </c>
      <c r="F432">
        <v>0</v>
      </c>
      <c r="H432" t="s">
        <v>267</v>
      </c>
    </row>
    <row r="433" spans="5:8" x14ac:dyDescent="0.25">
      <c r="E433" t="s">
        <v>2131</v>
      </c>
      <c r="F433">
        <v>0</v>
      </c>
      <c r="H433" t="s">
        <v>267</v>
      </c>
    </row>
    <row r="434" spans="5:8" x14ac:dyDescent="0.25">
      <c r="E434" t="s">
        <v>873</v>
      </c>
      <c r="F434">
        <v>0</v>
      </c>
      <c r="H434" t="s">
        <v>267</v>
      </c>
    </row>
    <row r="435" spans="5:8" x14ac:dyDescent="0.25">
      <c r="E435" t="s">
        <v>874</v>
      </c>
      <c r="F435">
        <v>0</v>
      </c>
      <c r="H435" t="s">
        <v>267</v>
      </c>
    </row>
    <row r="436" spans="5:8" x14ac:dyDescent="0.25">
      <c r="E436" t="s">
        <v>2132</v>
      </c>
      <c r="F436">
        <v>0</v>
      </c>
      <c r="H436" t="s">
        <v>267</v>
      </c>
    </row>
    <row r="437" spans="5:8" x14ac:dyDescent="0.25">
      <c r="E437" t="s">
        <v>2133</v>
      </c>
      <c r="F437">
        <v>0</v>
      </c>
      <c r="H437" t="s">
        <v>267</v>
      </c>
    </row>
    <row r="438" spans="5:8" x14ac:dyDescent="0.25">
      <c r="E438" t="s">
        <v>2134</v>
      </c>
      <c r="F438">
        <v>0</v>
      </c>
      <c r="H438" t="s">
        <v>267</v>
      </c>
    </row>
    <row r="439" spans="5:8" x14ac:dyDescent="0.25">
      <c r="E439" t="s">
        <v>2135</v>
      </c>
      <c r="F439">
        <v>0</v>
      </c>
      <c r="H439" t="s">
        <v>267</v>
      </c>
    </row>
    <row r="440" spans="5:8" x14ac:dyDescent="0.25">
      <c r="E440" t="s">
        <v>2136</v>
      </c>
      <c r="F440">
        <v>0</v>
      </c>
      <c r="H440" t="s">
        <v>267</v>
      </c>
    </row>
    <row r="441" spans="5:8" x14ac:dyDescent="0.25">
      <c r="E441" t="s">
        <v>877</v>
      </c>
      <c r="F441">
        <v>0</v>
      </c>
      <c r="H441" t="s">
        <v>267</v>
      </c>
    </row>
    <row r="442" spans="5:8" x14ac:dyDescent="0.25">
      <c r="E442" t="s">
        <v>879</v>
      </c>
      <c r="F442">
        <v>0</v>
      </c>
      <c r="H442" t="s">
        <v>267</v>
      </c>
    </row>
    <row r="443" spans="5:8" x14ac:dyDescent="0.25">
      <c r="E443" t="s">
        <v>2137</v>
      </c>
      <c r="F443">
        <v>0</v>
      </c>
      <c r="H443" t="s">
        <v>267</v>
      </c>
    </row>
    <row r="444" spans="5:8" x14ac:dyDescent="0.25">
      <c r="E444" t="s">
        <v>2138</v>
      </c>
      <c r="F444">
        <v>0</v>
      </c>
      <c r="H444" t="s">
        <v>267</v>
      </c>
    </row>
    <row r="445" spans="5:8" x14ac:dyDescent="0.25">
      <c r="E445" t="s">
        <v>2139</v>
      </c>
      <c r="F445">
        <v>0</v>
      </c>
      <c r="H445" t="s">
        <v>267</v>
      </c>
    </row>
    <row r="446" spans="5:8" x14ac:dyDescent="0.25">
      <c r="E446" t="s">
        <v>2140</v>
      </c>
      <c r="F446">
        <v>9.8611111111111205E-2</v>
      </c>
      <c r="G446" t="s">
        <v>1081</v>
      </c>
      <c r="H446" t="s">
        <v>267</v>
      </c>
    </row>
    <row r="447" spans="5:8" x14ac:dyDescent="0.25">
      <c r="E447" t="s">
        <v>2141</v>
      </c>
      <c r="F447">
        <v>0.29930555555555549</v>
      </c>
      <c r="G447" t="s">
        <v>1082</v>
      </c>
      <c r="H447" t="s">
        <v>267</v>
      </c>
    </row>
    <row r="448" spans="5:8" x14ac:dyDescent="0.25">
      <c r="E448" t="s">
        <v>880</v>
      </c>
      <c r="F448">
        <v>0.21180555555555558</v>
      </c>
      <c r="G448" t="s">
        <v>1083</v>
      </c>
      <c r="H448" t="s">
        <v>267</v>
      </c>
    </row>
    <row r="449" spans="1:8" x14ac:dyDescent="0.25">
      <c r="E449" t="s">
        <v>881</v>
      </c>
      <c r="F449">
        <v>0.60972222222222228</v>
      </c>
      <c r="G449" t="s">
        <v>882</v>
      </c>
      <c r="H449" t="s">
        <v>267</v>
      </c>
    </row>
    <row r="450" spans="1:8" x14ac:dyDescent="0.25">
      <c r="A450">
        <v>53</v>
      </c>
      <c r="B450" t="s">
        <v>1084</v>
      </c>
      <c r="C450" t="s">
        <v>1085</v>
      </c>
      <c r="D450" t="s">
        <v>310</v>
      </c>
      <c r="E450" t="s">
        <v>2120</v>
      </c>
      <c r="F450">
        <v>0.29583333333333339</v>
      </c>
      <c r="G450" t="s">
        <v>1086</v>
      </c>
      <c r="H450" t="s">
        <v>310</v>
      </c>
    </row>
    <row r="451" spans="1:8" x14ac:dyDescent="0.25">
      <c r="E451" t="s">
        <v>2121</v>
      </c>
      <c r="F451">
        <v>0.29861111111111116</v>
      </c>
      <c r="G451" t="s">
        <v>1087</v>
      </c>
      <c r="H451" t="s">
        <v>267</v>
      </c>
    </row>
    <row r="452" spans="1:8" x14ac:dyDescent="0.25">
      <c r="E452" t="s">
        <v>869</v>
      </c>
      <c r="F452">
        <v>0</v>
      </c>
      <c r="H452" t="s">
        <v>267</v>
      </c>
    </row>
    <row r="453" spans="1:8" x14ac:dyDescent="0.25">
      <c r="E453" t="s">
        <v>870</v>
      </c>
      <c r="F453">
        <v>0</v>
      </c>
      <c r="H453" t="s">
        <v>267</v>
      </c>
    </row>
    <row r="454" spans="1:8" x14ac:dyDescent="0.25">
      <c r="E454" t="s">
        <v>2122</v>
      </c>
      <c r="F454">
        <v>0.32222222222222219</v>
      </c>
      <c r="G454" t="s">
        <v>1088</v>
      </c>
      <c r="H454" t="s">
        <v>267</v>
      </c>
    </row>
    <row r="455" spans="1:8" x14ac:dyDescent="0.25">
      <c r="E455" t="s">
        <v>2123</v>
      </c>
      <c r="F455">
        <v>0.29722222222222228</v>
      </c>
      <c r="G455" t="s">
        <v>1089</v>
      </c>
      <c r="H455" t="s">
        <v>267</v>
      </c>
    </row>
    <row r="456" spans="1:8" x14ac:dyDescent="0.25">
      <c r="E456" t="s">
        <v>2124</v>
      </c>
      <c r="F456">
        <v>0.30000000000000004</v>
      </c>
      <c r="G456" t="s">
        <v>1090</v>
      </c>
      <c r="H456" t="s">
        <v>267</v>
      </c>
    </row>
    <row r="457" spans="1:8" x14ac:dyDescent="0.25">
      <c r="E457" t="s">
        <v>2125</v>
      </c>
      <c r="F457">
        <v>0.29374999999999996</v>
      </c>
      <c r="G457" t="s">
        <v>1091</v>
      </c>
      <c r="H457" t="s">
        <v>267</v>
      </c>
    </row>
    <row r="458" spans="1:8" x14ac:dyDescent="0.25">
      <c r="E458" t="s">
        <v>2126</v>
      </c>
      <c r="F458">
        <v>0.29930555555555549</v>
      </c>
      <c r="G458" t="s">
        <v>1092</v>
      </c>
      <c r="H458" t="s">
        <v>267</v>
      </c>
    </row>
    <row r="459" spans="1:8" x14ac:dyDescent="0.25">
      <c r="E459" t="s">
        <v>871</v>
      </c>
      <c r="F459">
        <v>0.21527777777777768</v>
      </c>
      <c r="G459" t="s">
        <v>1093</v>
      </c>
      <c r="H459" t="s">
        <v>267</v>
      </c>
    </row>
    <row r="460" spans="1:8" x14ac:dyDescent="0.25">
      <c r="E460" t="s">
        <v>872</v>
      </c>
      <c r="F460">
        <v>0</v>
      </c>
      <c r="H460" t="s">
        <v>267</v>
      </c>
    </row>
    <row r="461" spans="1:8" x14ac:dyDescent="0.25">
      <c r="E461" t="s">
        <v>2127</v>
      </c>
      <c r="F461">
        <v>0.29513888888888884</v>
      </c>
      <c r="G461" t="s">
        <v>1094</v>
      </c>
      <c r="H461" t="s">
        <v>267</v>
      </c>
    </row>
    <row r="462" spans="1:8" x14ac:dyDescent="0.25">
      <c r="E462" t="s">
        <v>2128</v>
      </c>
      <c r="F462">
        <v>0.30000000000000004</v>
      </c>
      <c r="G462" t="s">
        <v>1095</v>
      </c>
      <c r="H462" t="s">
        <v>267</v>
      </c>
    </row>
    <row r="463" spans="1:8" x14ac:dyDescent="0.25">
      <c r="E463" t="s">
        <v>2129</v>
      </c>
      <c r="F463">
        <v>0.30000000000000004</v>
      </c>
      <c r="G463" t="s">
        <v>1096</v>
      </c>
      <c r="H463" t="s">
        <v>267</v>
      </c>
    </row>
    <row r="464" spans="1:8" x14ac:dyDescent="0.25">
      <c r="E464" t="s">
        <v>2130</v>
      </c>
      <c r="F464">
        <v>0.16180555555555554</v>
      </c>
      <c r="G464" t="s">
        <v>1097</v>
      </c>
      <c r="H464" t="s">
        <v>267</v>
      </c>
    </row>
    <row r="465" spans="5:8" x14ac:dyDescent="0.25">
      <c r="E465" t="s">
        <v>2131</v>
      </c>
      <c r="F465">
        <v>0.30277777777777781</v>
      </c>
      <c r="G465" t="s">
        <v>1098</v>
      </c>
      <c r="H465" t="s">
        <v>267</v>
      </c>
    </row>
    <row r="466" spans="5:8" x14ac:dyDescent="0.25">
      <c r="E466" t="s">
        <v>873</v>
      </c>
      <c r="F466">
        <v>0.20694444444444438</v>
      </c>
      <c r="G466" t="s">
        <v>1099</v>
      </c>
      <c r="H466" t="s">
        <v>267</v>
      </c>
    </row>
    <row r="467" spans="5:8" x14ac:dyDescent="0.25">
      <c r="E467" t="s">
        <v>874</v>
      </c>
      <c r="F467">
        <v>0</v>
      </c>
      <c r="H467" t="s">
        <v>267</v>
      </c>
    </row>
    <row r="468" spans="5:8" x14ac:dyDescent="0.25">
      <c r="E468" t="s">
        <v>2132</v>
      </c>
      <c r="F468">
        <v>0.30000000000000004</v>
      </c>
      <c r="G468" t="s">
        <v>1100</v>
      </c>
      <c r="H468" t="s">
        <v>267</v>
      </c>
    </row>
    <row r="469" spans="5:8" x14ac:dyDescent="0.25">
      <c r="E469" t="s">
        <v>2133</v>
      </c>
      <c r="F469">
        <v>0.29652777777777772</v>
      </c>
      <c r="G469" t="s">
        <v>1101</v>
      </c>
      <c r="H469" t="s">
        <v>267</v>
      </c>
    </row>
    <row r="470" spans="5:8" x14ac:dyDescent="0.25">
      <c r="E470" t="s">
        <v>2134</v>
      </c>
      <c r="F470">
        <v>0.29930555555555549</v>
      </c>
      <c r="G470" t="s">
        <v>1102</v>
      </c>
      <c r="H470" t="s">
        <v>267</v>
      </c>
    </row>
    <row r="471" spans="5:8" x14ac:dyDescent="0.25">
      <c r="E471" t="s">
        <v>2135</v>
      </c>
      <c r="F471">
        <v>0.29930555555555549</v>
      </c>
      <c r="G471" t="s">
        <v>1103</v>
      </c>
      <c r="H471" t="s">
        <v>267</v>
      </c>
    </row>
    <row r="472" spans="5:8" x14ac:dyDescent="0.25">
      <c r="E472" t="s">
        <v>2136</v>
      </c>
      <c r="F472">
        <v>0.30138888888888893</v>
      </c>
      <c r="G472" t="s">
        <v>1104</v>
      </c>
      <c r="H472" t="s">
        <v>267</v>
      </c>
    </row>
    <row r="473" spans="5:8" x14ac:dyDescent="0.25">
      <c r="E473" t="s">
        <v>877</v>
      </c>
      <c r="F473">
        <v>0.21597222222222223</v>
      </c>
      <c r="G473" t="s">
        <v>1105</v>
      </c>
      <c r="H473" t="s">
        <v>267</v>
      </c>
    </row>
    <row r="474" spans="5:8" x14ac:dyDescent="0.25">
      <c r="E474" t="s">
        <v>879</v>
      </c>
      <c r="F474">
        <v>0</v>
      </c>
      <c r="H474" t="s">
        <v>267</v>
      </c>
    </row>
    <row r="475" spans="5:8" x14ac:dyDescent="0.25">
      <c r="E475" t="s">
        <v>2137</v>
      </c>
      <c r="F475">
        <v>0.29583333333333339</v>
      </c>
      <c r="G475" t="s">
        <v>1106</v>
      </c>
      <c r="H475" t="s">
        <v>267</v>
      </c>
    </row>
    <row r="476" spans="5:8" x14ac:dyDescent="0.25">
      <c r="E476" t="s">
        <v>2138</v>
      </c>
      <c r="F476">
        <v>0.29722222222222228</v>
      </c>
      <c r="G476" t="s">
        <v>1107</v>
      </c>
      <c r="H476" t="s">
        <v>267</v>
      </c>
    </row>
    <row r="477" spans="5:8" x14ac:dyDescent="0.25">
      <c r="E477" t="s">
        <v>2139</v>
      </c>
      <c r="F477">
        <v>0.29791666666666661</v>
      </c>
      <c r="G477" t="s">
        <v>1108</v>
      </c>
      <c r="H477" t="s">
        <v>267</v>
      </c>
    </row>
    <row r="478" spans="5:8" x14ac:dyDescent="0.25">
      <c r="E478" t="s">
        <v>2140</v>
      </c>
      <c r="F478">
        <v>0.29652777777777772</v>
      </c>
      <c r="G478" t="s">
        <v>1109</v>
      </c>
      <c r="H478" t="s">
        <v>267</v>
      </c>
    </row>
    <row r="479" spans="5:8" x14ac:dyDescent="0.25">
      <c r="E479" t="s">
        <v>2141</v>
      </c>
      <c r="F479">
        <v>0.29583333333333339</v>
      </c>
      <c r="G479" t="s">
        <v>1110</v>
      </c>
      <c r="H479" t="s">
        <v>267</v>
      </c>
    </row>
    <row r="480" spans="5:8" x14ac:dyDescent="0.25">
      <c r="E480" t="s">
        <v>880</v>
      </c>
      <c r="F480">
        <v>0</v>
      </c>
      <c r="H480" t="s">
        <v>267</v>
      </c>
    </row>
    <row r="481" spans="1:8" x14ac:dyDescent="0.25">
      <c r="E481" t="s">
        <v>881</v>
      </c>
      <c r="F481">
        <v>7.0847222222222221</v>
      </c>
      <c r="G481" t="s">
        <v>882</v>
      </c>
      <c r="H481" t="s">
        <v>267</v>
      </c>
    </row>
    <row r="482" spans="1:8" x14ac:dyDescent="0.25">
      <c r="A482">
        <v>17</v>
      </c>
      <c r="B482" t="s">
        <v>1111</v>
      </c>
      <c r="C482" t="s">
        <v>1112</v>
      </c>
      <c r="D482" t="s">
        <v>339</v>
      </c>
      <c r="E482" t="s">
        <v>2120</v>
      </c>
      <c r="F482">
        <v>0</v>
      </c>
      <c r="H482" t="s">
        <v>339</v>
      </c>
    </row>
    <row r="483" spans="1:8" x14ac:dyDescent="0.25">
      <c r="E483" t="s">
        <v>2121</v>
      </c>
      <c r="F483">
        <v>0</v>
      </c>
      <c r="H483" t="s">
        <v>267</v>
      </c>
    </row>
    <row r="484" spans="1:8" x14ac:dyDescent="0.25">
      <c r="E484" t="s">
        <v>869</v>
      </c>
      <c r="F484">
        <v>0</v>
      </c>
      <c r="H484" t="s">
        <v>267</v>
      </c>
    </row>
    <row r="485" spans="1:8" x14ac:dyDescent="0.25">
      <c r="E485" t="s">
        <v>870</v>
      </c>
      <c r="F485">
        <v>0</v>
      </c>
      <c r="H485" t="s">
        <v>267</v>
      </c>
    </row>
    <row r="486" spans="1:8" x14ac:dyDescent="0.25">
      <c r="E486" t="s">
        <v>2122</v>
      </c>
      <c r="F486">
        <v>0</v>
      </c>
      <c r="H486" t="s">
        <v>267</v>
      </c>
    </row>
    <row r="487" spans="1:8" x14ac:dyDescent="0.25">
      <c r="E487" t="s">
        <v>2123</v>
      </c>
      <c r="F487">
        <v>0</v>
      </c>
      <c r="H487" t="s">
        <v>267</v>
      </c>
    </row>
    <row r="488" spans="1:8" x14ac:dyDescent="0.25">
      <c r="E488" t="s">
        <v>2124</v>
      </c>
      <c r="F488">
        <v>0</v>
      </c>
      <c r="H488" t="s">
        <v>267</v>
      </c>
    </row>
    <row r="489" spans="1:8" x14ac:dyDescent="0.25">
      <c r="E489" t="s">
        <v>2125</v>
      </c>
      <c r="F489">
        <v>0</v>
      </c>
      <c r="H489" t="s">
        <v>267</v>
      </c>
    </row>
    <row r="490" spans="1:8" x14ac:dyDescent="0.25">
      <c r="E490" t="s">
        <v>2126</v>
      </c>
      <c r="F490">
        <v>0</v>
      </c>
      <c r="H490" t="s">
        <v>267</v>
      </c>
    </row>
    <row r="491" spans="1:8" x14ac:dyDescent="0.25">
      <c r="E491" t="s">
        <v>871</v>
      </c>
      <c r="F491">
        <v>0</v>
      </c>
      <c r="H491" t="s">
        <v>267</v>
      </c>
    </row>
    <row r="492" spans="1:8" x14ac:dyDescent="0.25">
      <c r="E492" t="s">
        <v>872</v>
      </c>
      <c r="F492">
        <v>0</v>
      </c>
      <c r="H492" t="s">
        <v>267</v>
      </c>
    </row>
    <row r="493" spans="1:8" x14ac:dyDescent="0.25">
      <c r="E493" t="s">
        <v>2127</v>
      </c>
      <c r="F493">
        <v>0</v>
      </c>
      <c r="H493" t="s">
        <v>267</v>
      </c>
    </row>
    <row r="494" spans="1:8" x14ac:dyDescent="0.25">
      <c r="E494" t="s">
        <v>2128</v>
      </c>
      <c r="F494">
        <v>0</v>
      </c>
      <c r="H494" t="s">
        <v>267</v>
      </c>
    </row>
    <row r="495" spans="1:8" x14ac:dyDescent="0.25">
      <c r="E495" t="s">
        <v>2129</v>
      </c>
      <c r="F495">
        <v>0</v>
      </c>
      <c r="H495" t="s">
        <v>267</v>
      </c>
    </row>
    <row r="496" spans="1:8" x14ac:dyDescent="0.25">
      <c r="E496" t="s">
        <v>2130</v>
      </c>
      <c r="F496">
        <v>0</v>
      </c>
      <c r="H496" t="s">
        <v>267</v>
      </c>
    </row>
    <row r="497" spans="5:8" x14ac:dyDescent="0.25">
      <c r="E497" t="s">
        <v>2131</v>
      </c>
      <c r="F497">
        <v>0</v>
      </c>
      <c r="H497" t="s">
        <v>267</v>
      </c>
    </row>
    <row r="498" spans="5:8" x14ac:dyDescent="0.25">
      <c r="E498" t="s">
        <v>873</v>
      </c>
      <c r="F498">
        <v>0</v>
      </c>
      <c r="H498" t="s">
        <v>267</v>
      </c>
    </row>
    <row r="499" spans="5:8" x14ac:dyDescent="0.25">
      <c r="E499" t="s">
        <v>874</v>
      </c>
      <c r="F499">
        <v>0</v>
      </c>
      <c r="H499" t="s">
        <v>267</v>
      </c>
    </row>
    <row r="500" spans="5:8" x14ac:dyDescent="0.25">
      <c r="E500" t="s">
        <v>2132</v>
      </c>
      <c r="F500">
        <v>0</v>
      </c>
      <c r="H500" t="s">
        <v>267</v>
      </c>
    </row>
    <row r="501" spans="5:8" x14ac:dyDescent="0.25">
      <c r="E501" t="s">
        <v>2133</v>
      </c>
      <c r="F501">
        <v>0</v>
      </c>
      <c r="H501" t="s">
        <v>267</v>
      </c>
    </row>
    <row r="502" spans="5:8" x14ac:dyDescent="0.25">
      <c r="E502" t="s">
        <v>2134</v>
      </c>
      <c r="F502">
        <v>8.0555555555555491E-2</v>
      </c>
      <c r="G502" t="s">
        <v>1113</v>
      </c>
      <c r="H502" t="s">
        <v>267</v>
      </c>
    </row>
    <row r="503" spans="5:8" x14ac:dyDescent="0.25">
      <c r="E503" t="s">
        <v>2135</v>
      </c>
      <c r="F503">
        <v>0.29166666666666674</v>
      </c>
      <c r="G503" t="s">
        <v>1114</v>
      </c>
      <c r="H503" t="s">
        <v>267</v>
      </c>
    </row>
    <row r="504" spans="5:8" x14ac:dyDescent="0.25">
      <c r="E504" t="s">
        <v>2136</v>
      </c>
      <c r="F504">
        <v>0.29374999999999996</v>
      </c>
      <c r="G504" t="s">
        <v>1115</v>
      </c>
      <c r="H504" t="s">
        <v>267</v>
      </c>
    </row>
    <row r="505" spans="5:8" x14ac:dyDescent="0.25">
      <c r="E505" t="s">
        <v>877</v>
      </c>
      <c r="F505">
        <v>0.15416666666666656</v>
      </c>
      <c r="G505" t="s">
        <v>1116</v>
      </c>
      <c r="H505" t="s">
        <v>267</v>
      </c>
    </row>
    <row r="506" spans="5:8" x14ac:dyDescent="0.25">
      <c r="E506" t="s">
        <v>879</v>
      </c>
      <c r="F506">
        <v>0</v>
      </c>
      <c r="H506" t="s">
        <v>267</v>
      </c>
    </row>
    <row r="507" spans="5:8" x14ac:dyDescent="0.25">
      <c r="E507" t="s">
        <v>2137</v>
      </c>
      <c r="F507">
        <v>0.29305555555555562</v>
      </c>
      <c r="G507" t="s">
        <v>1117</v>
      </c>
      <c r="H507" t="s">
        <v>267</v>
      </c>
    </row>
    <row r="508" spans="5:8" x14ac:dyDescent="0.25">
      <c r="E508" t="s">
        <v>2138</v>
      </c>
      <c r="F508">
        <v>0.29374999999999996</v>
      </c>
      <c r="G508" t="s">
        <v>1118</v>
      </c>
      <c r="H508" t="s">
        <v>267</v>
      </c>
    </row>
    <row r="509" spans="5:8" x14ac:dyDescent="0.25">
      <c r="E509" t="s">
        <v>2139</v>
      </c>
      <c r="F509">
        <v>0.29305555555555562</v>
      </c>
      <c r="G509" t="s">
        <v>1119</v>
      </c>
      <c r="H509" t="s">
        <v>267</v>
      </c>
    </row>
    <row r="510" spans="5:8" x14ac:dyDescent="0.25">
      <c r="E510" t="s">
        <v>2140</v>
      </c>
      <c r="F510">
        <v>0.30486111111111103</v>
      </c>
      <c r="G510" t="s">
        <v>1120</v>
      </c>
      <c r="H510" t="s">
        <v>267</v>
      </c>
    </row>
    <row r="511" spans="5:8" x14ac:dyDescent="0.25">
      <c r="E511" t="s">
        <v>2141</v>
      </c>
      <c r="F511">
        <v>0.28888888888888897</v>
      </c>
      <c r="G511" t="s">
        <v>1121</v>
      </c>
      <c r="H511" t="s">
        <v>267</v>
      </c>
    </row>
    <row r="512" spans="5:8" x14ac:dyDescent="0.25">
      <c r="E512" t="s">
        <v>880</v>
      </c>
      <c r="F512">
        <v>0.20972222222222214</v>
      </c>
      <c r="G512" t="s">
        <v>1122</v>
      </c>
      <c r="H512" t="s">
        <v>267</v>
      </c>
    </row>
    <row r="513" spans="1:8" x14ac:dyDescent="0.25">
      <c r="E513" t="s">
        <v>881</v>
      </c>
      <c r="F513">
        <v>2.5034722222222223</v>
      </c>
      <c r="G513" t="s">
        <v>882</v>
      </c>
      <c r="H513" t="s">
        <v>267</v>
      </c>
    </row>
    <row r="514" spans="1:8" x14ac:dyDescent="0.25">
      <c r="A514">
        <v>29</v>
      </c>
      <c r="B514" t="s">
        <v>1123</v>
      </c>
      <c r="C514" t="s">
        <v>1124</v>
      </c>
      <c r="D514" t="s">
        <v>1125</v>
      </c>
      <c r="E514" t="s">
        <v>2120</v>
      </c>
      <c r="F514">
        <v>0.2895833333333333</v>
      </c>
      <c r="G514" t="s">
        <v>1126</v>
      </c>
      <c r="H514" t="s">
        <v>289</v>
      </c>
    </row>
    <row r="515" spans="1:8" x14ac:dyDescent="0.25">
      <c r="E515" t="s">
        <v>2121</v>
      </c>
      <c r="F515">
        <v>0.28888888888888897</v>
      </c>
      <c r="G515" t="s">
        <v>1127</v>
      </c>
      <c r="H515" t="s">
        <v>267</v>
      </c>
    </row>
    <row r="516" spans="1:8" x14ac:dyDescent="0.25">
      <c r="E516" t="s">
        <v>869</v>
      </c>
      <c r="F516">
        <v>0</v>
      </c>
      <c r="H516" t="s">
        <v>267</v>
      </c>
    </row>
    <row r="517" spans="1:8" x14ac:dyDescent="0.25">
      <c r="E517" t="s">
        <v>870</v>
      </c>
      <c r="F517">
        <v>0</v>
      </c>
      <c r="H517" t="s">
        <v>267</v>
      </c>
    </row>
    <row r="518" spans="1:8" x14ac:dyDescent="0.25">
      <c r="E518" t="s">
        <v>2122</v>
      </c>
      <c r="F518">
        <v>0.29166666666666674</v>
      </c>
      <c r="G518" t="s">
        <v>1128</v>
      </c>
      <c r="H518" t="s">
        <v>267</v>
      </c>
    </row>
    <row r="519" spans="1:8" x14ac:dyDescent="0.25">
      <c r="E519" t="s">
        <v>2123</v>
      </c>
      <c r="F519">
        <v>0.29583333333333339</v>
      </c>
      <c r="G519" t="s">
        <v>1129</v>
      </c>
      <c r="H519" t="s">
        <v>267</v>
      </c>
    </row>
    <row r="520" spans="1:8" x14ac:dyDescent="0.25">
      <c r="E520" t="s">
        <v>2124</v>
      </c>
      <c r="F520">
        <v>0.30208333333333326</v>
      </c>
      <c r="G520" t="s">
        <v>1130</v>
      </c>
      <c r="H520" t="s">
        <v>267</v>
      </c>
    </row>
    <row r="521" spans="1:8" x14ac:dyDescent="0.25">
      <c r="E521" t="s">
        <v>2125</v>
      </c>
      <c r="F521">
        <v>0.30694444444444446</v>
      </c>
      <c r="G521" t="s">
        <v>1131</v>
      </c>
      <c r="H521" t="s">
        <v>267</v>
      </c>
    </row>
    <row r="522" spans="1:8" x14ac:dyDescent="0.25">
      <c r="E522" t="s">
        <v>2126</v>
      </c>
      <c r="F522">
        <v>0</v>
      </c>
      <c r="H522" t="s">
        <v>267</v>
      </c>
    </row>
    <row r="523" spans="1:8" x14ac:dyDescent="0.25">
      <c r="E523" t="s">
        <v>871</v>
      </c>
      <c r="F523">
        <v>0.20694444444444438</v>
      </c>
      <c r="G523" t="s">
        <v>1132</v>
      </c>
      <c r="H523" t="s">
        <v>267</v>
      </c>
    </row>
    <row r="524" spans="1:8" x14ac:dyDescent="0.25">
      <c r="E524" t="s">
        <v>872</v>
      </c>
      <c r="F524">
        <v>0</v>
      </c>
      <c r="H524" t="s">
        <v>267</v>
      </c>
    </row>
    <row r="525" spans="1:8" x14ac:dyDescent="0.25">
      <c r="E525" t="s">
        <v>2127</v>
      </c>
      <c r="F525">
        <v>0.30624999999999991</v>
      </c>
      <c r="G525" t="s">
        <v>1133</v>
      </c>
      <c r="H525" t="s">
        <v>267</v>
      </c>
    </row>
    <row r="526" spans="1:8" x14ac:dyDescent="0.25">
      <c r="E526" t="s">
        <v>2128</v>
      </c>
      <c r="F526">
        <v>0.25972222222222219</v>
      </c>
      <c r="G526" t="s">
        <v>1134</v>
      </c>
      <c r="H526" t="s">
        <v>267</v>
      </c>
    </row>
    <row r="527" spans="1:8" x14ac:dyDescent="0.25">
      <c r="E527" t="s">
        <v>2129</v>
      </c>
      <c r="F527">
        <v>0.3076388888888888</v>
      </c>
      <c r="G527" t="s">
        <v>1135</v>
      </c>
      <c r="H527" t="s">
        <v>267</v>
      </c>
    </row>
    <row r="528" spans="1:8" x14ac:dyDescent="0.25">
      <c r="E528" t="s">
        <v>2130</v>
      </c>
      <c r="F528">
        <v>0.16388888888888897</v>
      </c>
      <c r="G528" t="s">
        <v>1136</v>
      </c>
      <c r="H528" t="s">
        <v>267</v>
      </c>
    </row>
    <row r="529" spans="5:8" x14ac:dyDescent="0.25">
      <c r="E529" t="s">
        <v>2131</v>
      </c>
      <c r="F529">
        <v>0.28472222222222232</v>
      </c>
      <c r="G529" t="s">
        <v>1137</v>
      </c>
      <c r="H529" t="s">
        <v>267</v>
      </c>
    </row>
    <row r="530" spans="5:8" x14ac:dyDescent="0.25">
      <c r="E530" t="s">
        <v>873</v>
      </c>
      <c r="F530">
        <v>0.21805555555555545</v>
      </c>
      <c r="G530" t="s">
        <v>1138</v>
      </c>
      <c r="H530" t="s">
        <v>267</v>
      </c>
    </row>
    <row r="531" spans="5:8" x14ac:dyDescent="0.25">
      <c r="E531" t="s">
        <v>874</v>
      </c>
      <c r="F531">
        <v>0</v>
      </c>
      <c r="H531" t="s">
        <v>267</v>
      </c>
    </row>
    <row r="532" spans="5:8" x14ac:dyDescent="0.25">
      <c r="E532" t="s">
        <v>2132</v>
      </c>
      <c r="F532">
        <v>0.29722222222222228</v>
      </c>
      <c r="G532" t="s">
        <v>1139</v>
      </c>
      <c r="H532" t="s">
        <v>267</v>
      </c>
    </row>
    <row r="533" spans="5:8" x14ac:dyDescent="0.25">
      <c r="E533" t="s">
        <v>2133</v>
      </c>
      <c r="F533">
        <v>7.2222222222222188E-2</v>
      </c>
      <c r="G533" t="s">
        <v>1140</v>
      </c>
      <c r="H533" t="s">
        <v>267</v>
      </c>
    </row>
    <row r="534" spans="5:8" x14ac:dyDescent="0.25">
      <c r="E534" t="s">
        <v>2134</v>
      </c>
      <c r="F534">
        <v>0.29305555555555562</v>
      </c>
      <c r="G534" t="s">
        <v>1141</v>
      </c>
      <c r="H534" t="s">
        <v>267</v>
      </c>
    </row>
    <row r="535" spans="5:8" x14ac:dyDescent="0.25">
      <c r="E535" t="s">
        <v>2135</v>
      </c>
      <c r="F535">
        <v>0.28680555555555554</v>
      </c>
      <c r="G535" t="s">
        <v>1142</v>
      </c>
      <c r="H535" t="s">
        <v>267</v>
      </c>
    </row>
    <row r="536" spans="5:8" x14ac:dyDescent="0.25">
      <c r="E536" t="s">
        <v>2136</v>
      </c>
      <c r="F536">
        <v>0.29305555555555562</v>
      </c>
      <c r="G536" t="s">
        <v>1143</v>
      </c>
      <c r="H536" t="s">
        <v>267</v>
      </c>
    </row>
    <row r="537" spans="5:8" x14ac:dyDescent="0.25">
      <c r="E537" t="s">
        <v>877</v>
      </c>
      <c r="F537">
        <v>0.20833333333333326</v>
      </c>
      <c r="G537" t="s">
        <v>1144</v>
      </c>
      <c r="H537" t="s">
        <v>267</v>
      </c>
    </row>
    <row r="538" spans="5:8" x14ac:dyDescent="0.25">
      <c r="E538" t="s">
        <v>879</v>
      </c>
      <c r="F538">
        <v>0</v>
      </c>
      <c r="H538" t="s">
        <v>267</v>
      </c>
    </row>
    <row r="539" spans="5:8" x14ac:dyDescent="0.25">
      <c r="E539" t="s">
        <v>2137</v>
      </c>
      <c r="F539">
        <v>0.29374999999999996</v>
      </c>
      <c r="G539" t="s">
        <v>1145</v>
      </c>
      <c r="H539" t="s">
        <v>267</v>
      </c>
    </row>
    <row r="540" spans="5:8" x14ac:dyDescent="0.25">
      <c r="E540" t="s">
        <v>2138</v>
      </c>
      <c r="F540">
        <v>0.2895833333333333</v>
      </c>
      <c r="G540" t="s">
        <v>1146</v>
      </c>
      <c r="H540" t="s">
        <v>267</v>
      </c>
    </row>
    <row r="541" spans="5:8" x14ac:dyDescent="0.25">
      <c r="E541" t="s">
        <v>2139</v>
      </c>
      <c r="F541">
        <v>0.28541666666666665</v>
      </c>
      <c r="G541" t="s">
        <v>1147</v>
      </c>
      <c r="H541" t="s">
        <v>267</v>
      </c>
    </row>
    <row r="542" spans="5:8" x14ac:dyDescent="0.25">
      <c r="E542" t="s">
        <v>2140</v>
      </c>
      <c r="F542">
        <v>0.30486111111111103</v>
      </c>
      <c r="G542" t="s">
        <v>1148</v>
      </c>
      <c r="H542" t="s">
        <v>267</v>
      </c>
    </row>
    <row r="543" spans="5:8" x14ac:dyDescent="0.25">
      <c r="E543" t="s">
        <v>2141</v>
      </c>
      <c r="F543">
        <v>0.30624999999999991</v>
      </c>
      <c r="G543" t="s">
        <v>1149</v>
      </c>
      <c r="H543" t="s">
        <v>267</v>
      </c>
    </row>
    <row r="544" spans="5:8" x14ac:dyDescent="0.25">
      <c r="E544" t="s">
        <v>880</v>
      </c>
      <c r="F544">
        <v>0</v>
      </c>
      <c r="H544" t="s">
        <v>267</v>
      </c>
    </row>
    <row r="545" spans="1:8" x14ac:dyDescent="0.25">
      <c r="E545" t="s">
        <v>881</v>
      </c>
      <c r="F545">
        <v>6.4527777777777775</v>
      </c>
      <c r="G545" t="s">
        <v>882</v>
      </c>
      <c r="H545" t="s">
        <v>267</v>
      </c>
    </row>
    <row r="546" spans="1:8" x14ac:dyDescent="0.25">
      <c r="A546">
        <v>52</v>
      </c>
      <c r="B546" t="s">
        <v>1150</v>
      </c>
      <c r="C546" t="s">
        <v>640</v>
      </c>
      <c r="D546" t="s">
        <v>311</v>
      </c>
      <c r="E546" t="s">
        <v>2120</v>
      </c>
      <c r="F546">
        <v>0.29444444444444451</v>
      </c>
      <c r="G546" t="s">
        <v>1151</v>
      </c>
      <c r="H546" t="s">
        <v>311</v>
      </c>
    </row>
    <row r="547" spans="1:8" x14ac:dyDescent="0.25">
      <c r="E547" t="s">
        <v>2121</v>
      </c>
      <c r="F547">
        <v>0.21527777777777768</v>
      </c>
      <c r="G547" t="s">
        <v>1152</v>
      </c>
      <c r="H547" t="s">
        <v>267</v>
      </c>
    </row>
    <row r="548" spans="1:8" x14ac:dyDescent="0.25">
      <c r="E548" t="s">
        <v>869</v>
      </c>
      <c r="F548">
        <v>0</v>
      </c>
      <c r="H548" t="s">
        <v>267</v>
      </c>
    </row>
    <row r="549" spans="1:8" x14ac:dyDescent="0.25">
      <c r="E549" t="s">
        <v>870</v>
      </c>
      <c r="F549">
        <v>0</v>
      </c>
      <c r="H549" t="s">
        <v>267</v>
      </c>
    </row>
    <row r="550" spans="1:8" x14ac:dyDescent="0.25">
      <c r="E550" t="s">
        <v>2122</v>
      </c>
      <c r="F550">
        <v>0.29305555555555562</v>
      </c>
      <c r="G550" t="s">
        <v>1153</v>
      </c>
      <c r="H550" t="s">
        <v>267</v>
      </c>
    </row>
    <row r="551" spans="1:8" x14ac:dyDescent="0.25">
      <c r="E551" t="s">
        <v>2123</v>
      </c>
      <c r="F551">
        <v>0.29791666666666661</v>
      </c>
      <c r="G551" t="s">
        <v>1154</v>
      </c>
      <c r="H551" t="s">
        <v>267</v>
      </c>
    </row>
    <row r="552" spans="1:8" x14ac:dyDescent="0.25">
      <c r="E552" t="s">
        <v>2124</v>
      </c>
      <c r="F552">
        <v>0.30138888888888893</v>
      </c>
      <c r="G552" t="s">
        <v>1155</v>
      </c>
      <c r="H552" t="s">
        <v>267</v>
      </c>
    </row>
    <row r="553" spans="1:8" x14ac:dyDescent="0.25">
      <c r="E553" t="s">
        <v>2125</v>
      </c>
      <c r="F553">
        <v>0.2895833333333333</v>
      </c>
      <c r="G553" t="s">
        <v>1156</v>
      </c>
      <c r="H553" t="s">
        <v>267</v>
      </c>
    </row>
    <row r="554" spans="1:8" x14ac:dyDescent="0.25">
      <c r="E554" t="s">
        <v>2126</v>
      </c>
      <c r="F554">
        <v>0.29097222222222219</v>
      </c>
      <c r="G554" t="s">
        <v>1157</v>
      </c>
      <c r="H554" t="s">
        <v>267</v>
      </c>
    </row>
    <row r="555" spans="1:8" x14ac:dyDescent="0.25">
      <c r="E555" t="s">
        <v>871</v>
      </c>
      <c r="F555">
        <v>0.125</v>
      </c>
      <c r="G555" t="s">
        <v>1158</v>
      </c>
      <c r="H555" t="s">
        <v>267</v>
      </c>
    </row>
    <row r="556" spans="1:8" x14ac:dyDescent="0.25">
      <c r="E556" t="s">
        <v>872</v>
      </c>
      <c r="F556">
        <v>0</v>
      </c>
      <c r="H556" t="s">
        <v>267</v>
      </c>
    </row>
    <row r="557" spans="1:8" x14ac:dyDescent="0.25">
      <c r="E557" t="s">
        <v>2127</v>
      </c>
      <c r="F557">
        <v>0.25972222222222219</v>
      </c>
      <c r="G557" t="s">
        <v>1159</v>
      </c>
      <c r="H557" t="s">
        <v>267</v>
      </c>
    </row>
    <row r="558" spans="1:8" x14ac:dyDescent="0.25">
      <c r="E558" t="s">
        <v>2128</v>
      </c>
      <c r="F558">
        <v>0.22638888888888897</v>
      </c>
      <c r="G558" t="s">
        <v>1160</v>
      </c>
      <c r="H558" t="s">
        <v>267</v>
      </c>
    </row>
    <row r="559" spans="1:8" x14ac:dyDescent="0.25">
      <c r="E559" t="s">
        <v>2129</v>
      </c>
      <c r="F559">
        <v>0.29305555555555562</v>
      </c>
      <c r="G559" t="s">
        <v>1161</v>
      </c>
      <c r="H559" t="s">
        <v>267</v>
      </c>
    </row>
    <row r="560" spans="1:8" x14ac:dyDescent="0.25">
      <c r="E560" t="s">
        <v>2130</v>
      </c>
      <c r="F560">
        <v>0.15555555555555545</v>
      </c>
      <c r="G560" t="s">
        <v>1162</v>
      </c>
      <c r="H560" t="s">
        <v>267</v>
      </c>
    </row>
    <row r="561" spans="5:8" x14ac:dyDescent="0.25">
      <c r="E561" t="s">
        <v>2131</v>
      </c>
      <c r="F561">
        <v>0.3041666666666667</v>
      </c>
      <c r="G561" t="s">
        <v>1163</v>
      </c>
      <c r="H561" t="s">
        <v>267</v>
      </c>
    </row>
    <row r="562" spans="5:8" x14ac:dyDescent="0.25">
      <c r="E562" t="s">
        <v>873</v>
      </c>
      <c r="F562">
        <v>0.20833333333333326</v>
      </c>
      <c r="G562" t="s">
        <v>1164</v>
      </c>
      <c r="H562" t="s">
        <v>267</v>
      </c>
    </row>
    <row r="563" spans="5:8" x14ac:dyDescent="0.25">
      <c r="E563" t="s">
        <v>874</v>
      </c>
      <c r="F563">
        <v>0</v>
      </c>
      <c r="H563" t="s">
        <v>267</v>
      </c>
    </row>
    <row r="564" spans="5:8" x14ac:dyDescent="0.25">
      <c r="E564" t="s">
        <v>2132</v>
      </c>
      <c r="F564">
        <v>0.29513888888888884</v>
      </c>
      <c r="G564" t="s">
        <v>1165</v>
      </c>
      <c r="H564" t="s">
        <v>267</v>
      </c>
    </row>
    <row r="565" spans="5:8" x14ac:dyDescent="0.25">
      <c r="E565" t="s">
        <v>2133</v>
      </c>
      <c r="F565">
        <v>0</v>
      </c>
      <c r="H565" t="s">
        <v>267</v>
      </c>
    </row>
    <row r="566" spans="5:8" x14ac:dyDescent="0.25">
      <c r="E566" t="s">
        <v>2134</v>
      </c>
      <c r="F566">
        <v>0</v>
      </c>
      <c r="H566" t="s">
        <v>267</v>
      </c>
    </row>
    <row r="567" spans="5:8" x14ac:dyDescent="0.25">
      <c r="E567" t="s">
        <v>2135</v>
      </c>
      <c r="F567">
        <v>0</v>
      </c>
      <c r="H567" t="s">
        <v>267</v>
      </c>
    </row>
    <row r="568" spans="5:8" x14ac:dyDescent="0.25">
      <c r="E568" t="s">
        <v>2136</v>
      </c>
      <c r="F568">
        <v>0</v>
      </c>
      <c r="H568" t="s">
        <v>267</v>
      </c>
    </row>
    <row r="569" spans="5:8" x14ac:dyDescent="0.25">
      <c r="E569" t="s">
        <v>877</v>
      </c>
      <c r="F569">
        <v>0</v>
      </c>
      <c r="H569" t="s">
        <v>267</v>
      </c>
    </row>
    <row r="570" spans="5:8" x14ac:dyDescent="0.25">
      <c r="E570" t="s">
        <v>879</v>
      </c>
      <c r="F570">
        <v>0</v>
      </c>
      <c r="H570" t="s">
        <v>267</v>
      </c>
    </row>
    <row r="571" spans="5:8" x14ac:dyDescent="0.25">
      <c r="E571" t="s">
        <v>2137</v>
      </c>
      <c r="F571">
        <v>0</v>
      </c>
      <c r="H571" t="s">
        <v>267</v>
      </c>
    </row>
    <row r="572" spans="5:8" x14ac:dyDescent="0.25">
      <c r="E572" t="s">
        <v>2138</v>
      </c>
      <c r="F572">
        <v>0.30138888888888893</v>
      </c>
      <c r="G572" t="s">
        <v>1166</v>
      </c>
      <c r="H572" t="s">
        <v>267</v>
      </c>
    </row>
    <row r="573" spans="5:8" x14ac:dyDescent="0.25">
      <c r="E573" t="s">
        <v>2139</v>
      </c>
      <c r="F573">
        <v>0.29722222222222228</v>
      </c>
      <c r="G573" t="s">
        <v>1167</v>
      </c>
      <c r="H573" t="s">
        <v>267</v>
      </c>
    </row>
    <row r="574" spans="5:8" x14ac:dyDescent="0.25">
      <c r="E574" t="s">
        <v>2140</v>
      </c>
      <c r="F574">
        <v>0.29305555555555562</v>
      </c>
      <c r="G574" t="s">
        <v>1168</v>
      </c>
      <c r="H574" t="s">
        <v>267</v>
      </c>
    </row>
    <row r="575" spans="5:8" x14ac:dyDescent="0.25">
      <c r="E575" t="s">
        <v>2141</v>
      </c>
      <c r="F575">
        <v>0.28750000000000009</v>
      </c>
      <c r="G575" t="s">
        <v>1169</v>
      </c>
      <c r="H575" t="s">
        <v>267</v>
      </c>
    </row>
    <row r="576" spans="5:8" x14ac:dyDescent="0.25">
      <c r="E576" t="s">
        <v>880</v>
      </c>
      <c r="F576">
        <v>0.20763888888888893</v>
      </c>
      <c r="G576" t="s">
        <v>1170</v>
      </c>
      <c r="H576" t="s">
        <v>267</v>
      </c>
    </row>
    <row r="577" spans="1:8" x14ac:dyDescent="0.25">
      <c r="E577" t="s">
        <v>881</v>
      </c>
      <c r="F577">
        <v>5.2368055555555557</v>
      </c>
      <c r="G577" t="s">
        <v>882</v>
      </c>
      <c r="H577" t="s">
        <v>267</v>
      </c>
    </row>
    <row r="578" spans="1:8" x14ac:dyDescent="0.25">
      <c r="A578">
        <v>46</v>
      </c>
      <c r="B578" t="s">
        <v>1171</v>
      </c>
      <c r="C578" t="s">
        <v>1172</v>
      </c>
      <c r="D578" t="s">
        <v>1173</v>
      </c>
      <c r="E578" t="s">
        <v>2120</v>
      </c>
      <c r="F578">
        <v>0.30347222222222214</v>
      </c>
      <c r="G578" t="s">
        <v>1174</v>
      </c>
      <c r="H578" t="s">
        <v>1175</v>
      </c>
    </row>
    <row r="579" spans="1:8" x14ac:dyDescent="0.25">
      <c r="E579" t="s">
        <v>2121</v>
      </c>
      <c r="F579">
        <v>0.30347222222222214</v>
      </c>
      <c r="G579" t="s">
        <v>1176</v>
      </c>
      <c r="H579" t="s">
        <v>267</v>
      </c>
    </row>
    <row r="580" spans="1:8" x14ac:dyDescent="0.25">
      <c r="E580" t="s">
        <v>869</v>
      </c>
      <c r="F580">
        <v>0</v>
      </c>
      <c r="H580" t="s">
        <v>267</v>
      </c>
    </row>
    <row r="581" spans="1:8" x14ac:dyDescent="0.25">
      <c r="E581" t="s">
        <v>870</v>
      </c>
      <c r="F581">
        <v>0</v>
      </c>
      <c r="H581" t="s">
        <v>267</v>
      </c>
    </row>
    <row r="582" spans="1:8" x14ac:dyDescent="0.25">
      <c r="E582" t="s">
        <v>2122</v>
      </c>
      <c r="F582">
        <v>0.26666666666666661</v>
      </c>
      <c r="G582" t="s">
        <v>1177</v>
      </c>
      <c r="H582" t="s">
        <v>267</v>
      </c>
    </row>
    <row r="583" spans="1:8" x14ac:dyDescent="0.25">
      <c r="E583" t="s">
        <v>2123</v>
      </c>
      <c r="F583">
        <v>0.29791666666666661</v>
      </c>
      <c r="G583" t="s">
        <v>1178</v>
      </c>
      <c r="H583" t="s">
        <v>267</v>
      </c>
    </row>
    <row r="584" spans="1:8" x14ac:dyDescent="0.25">
      <c r="E584" t="s">
        <v>2124</v>
      </c>
      <c r="F584">
        <v>0.33055555555555549</v>
      </c>
      <c r="G584" t="s">
        <v>1179</v>
      </c>
      <c r="H584" t="s">
        <v>267</v>
      </c>
    </row>
    <row r="585" spans="1:8" x14ac:dyDescent="0.25">
      <c r="E585" t="s">
        <v>2125</v>
      </c>
      <c r="F585">
        <v>0.31388888888888888</v>
      </c>
      <c r="G585" t="s">
        <v>1180</v>
      </c>
      <c r="H585" t="s">
        <v>267</v>
      </c>
    </row>
    <row r="586" spans="1:8" x14ac:dyDescent="0.25">
      <c r="E586" t="s">
        <v>2126</v>
      </c>
      <c r="F586">
        <v>0.30069444444444438</v>
      </c>
      <c r="G586" t="s">
        <v>1181</v>
      </c>
      <c r="H586" t="s">
        <v>267</v>
      </c>
    </row>
    <row r="587" spans="1:8" x14ac:dyDescent="0.25">
      <c r="E587" t="s">
        <v>871</v>
      </c>
      <c r="F587">
        <v>0.21180555555555558</v>
      </c>
      <c r="G587" t="s">
        <v>1182</v>
      </c>
      <c r="H587" t="s">
        <v>267</v>
      </c>
    </row>
    <row r="588" spans="1:8" x14ac:dyDescent="0.25">
      <c r="E588" t="s">
        <v>872</v>
      </c>
      <c r="F588">
        <v>0</v>
      </c>
      <c r="H588" t="s">
        <v>267</v>
      </c>
    </row>
    <row r="589" spans="1:8" x14ac:dyDescent="0.25">
      <c r="E589" t="s">
        <v>2127</v>
      </c>
      <c r="F589">
        <v>0.33333333333333326</v>
      </c>
      <c r="G589" t="s">
        <v>1183</v>
      </c>
      <c r="H589" t="s">
        <v>267</v>
      </c>
    </row>
    <row r="590" spans="1:8" x14ac:dyDescent="0.25">
      <c r="E590" t="s">
        <v>2128</v>
      </c>
      <c r="F590">
        <v>0</v>
      </c>
      <c r="H590" t="s">
        <v>267</v>
      </c>
    </row>
    <row r="591" spans="1:8" x14ac:dyDescent="0.25">
      <c r="E591" t="s">
        <v>2129</v>
      </c>
      <c r="F591">
        <v>0.29791666666666661</v>
      </c>
      <c r="G591" t="s">
        <v>1184</v>
      </c>
      <c r="H591" t="s">
        <v>267</v>
      </c>
    </row>
    <row r="592" spans="1:8" x14ac:dyDescent="0.25">
      <c r="E592" t="s">
        <v>2130</v>
      </c>
      <c r="F592">
        <v>0.16666666666666674</v>
      </c>
      <c r="G592" t="s">
        <v>1185</v>
      </c>
      <c r="H592" t="s">
        <v>267</v>
      </c>
    </row>
    <row r="593" spans="5:8" x14ac:dyDescent="0.25">
      <c r="E593" t="s">
        <v>2131</v>
      </c>
      <c r="F593">
        <v>0.29583333333333339</v>
      </c>
      <c r="G593" t="s">
        <v>1186</v>
      </c>
      <c r="H593" t="s">
        <v>267</v>
      </c>
    </row>
    <row r="594" spans="5:8" x14ac:dyDescent="0.25">
      <c r="E594" t="s">
        <v>873</v>
      </c>
      <c r="F594">
        <v>0.21180555555555558</v>
      </c>
      <c r="G594" t="s">
        <v>1187</v>
      </c>
      <c r="H594" t="s">
        <v>267</v>
      </c>
    </row>
    <row r="595" spans="5:8" x14ac:dyDescent="0.25">
      <c r="E595" t="s">
        <v>874</v>
      </c>
      <c r="F595">
        <v>0</v>
      </c>
      <c r="H595" t="s">
        <v>267</v>
      </c>
    </row>
    <row r="596" spans="5:8" x14ac:dyDescent="0.25">
      <c r="E596" t="s">
        <v>2132</v>
      </c>
      <c r="F596">
        <v>0.30277777777777781</v>
      </c>
      <c r="G596" t="s">
        <v>1188</v>
      </c>
      <c r="H596" t="s">
        <v>267</v>
      </c>
    </row>
    <row r="597" spans="5:8" x14ac:dyDescent="0.25">
      <c r="E597" t="s">
        <v>2133</v>
      </c>
      <c r="F597">
        <v>0.30347222222222214</v>
      </c>
      <c r="G597" t="s">
        <v>1189</v>
      </c>
      <c r="H597" t="s">
        <v>267</v>
      </c>
    </row>
    <row r="598" spans="5:8" x14ac:dyDescent="0.25">
      <c r="E598" t="s">
        <v>2134</v>
      </c>
      <c r="F598">
        <v>0.3041666666666667</v>
      </c>
      <c r="G598" t="s">
        <v>1190</v>
      </c>
      <c r="H598" t="s">
        <v>267</v>
      </c>
    </row>
    <row r="599" spans="5:8" x14ac:dyDescent="0.25">
      <c r="E599" t="s">
        <v>2135</v>
      </c>
      <c r="F599">
        <v>0.32916666666666661</v>
      </c>
      <c r="G599" t="s">
        <v>1191</v>
      </c>
      <c r="H599" t="s">
        <v>267</v>
      </c>
    </row>
    <row r="600" spans="5:8" x14ac:dyDescent="0.25">
      <c r="E600" t="s">
        <v>2136</v>
      </c>
      <c r="F600">
        <v>0.30069444444444438</v>
      </c>
      <c r="G600" t="s">
        <v>1192</v>
      </c>
      <c r="H600" t="s">
        <v>267</v>
      </c>
    </row>
    <row r="601" spans="5:8" x14ac:dyDescent="0.25">
      <c r="E601" t="s">
        <v>877</v>
      </c>
      <c r="F601">
        <v>0.21736111111111112</v>
      </c>
      <c r="G601" t="s">
        <v>1193</v>
      </c>
      <c r="H601" t="s">
        <v>267</v>
      </c>
    </row>
    <row r="602" spans="5:8" x14ac:dyDescent="0.25">
      <c r="E602" t="s">
        <v>879</v>
      </c>
      <c r="F602">
        <v>0</v>
      </c>
      <c r="H602" t="s">
        <v>267</v>
      </c>
    </row>
    <row r="603" spans="5:8" x14ac:dyDescent="0.25">
      <c r="E603" t="s">
        <v>2137</v>
      </c>
      <c r="F603">
        <v>0.3173611111111112</v>
      </c>
      <c r="G603" t="s">
        <v>1194</v>
      </c>
      <c r="H603" t="s">
        <v>267</v>
      </c>
    </row>
    <row r="604" spans="5:8" x14ac:dyDescent="0.25">
      <c r="E604" t="s">
        <v>2138</v>
      </c>
      <c r="F604">
        <v>0.29583333333333339</v>
      </c>
      <c r="G604" t="s">
        <v>1195</v>
      </c>
      <c r="H604" t="s">
        <v>267</v>
      </c>
    </row>
    <row r="605" spans="5:8" x14ac:dyDescent="0.25">
      <c r="E605" t="s">
        <v>2139</v>
      </c>
      <c r="F605">
        <v>0.30555555555555558</v>
      </c>
      <c r="G605" t="s">
        <v>1196</v>
      </c>
      <c r="H605" t="s">
        <v>267</v>
      </c>
    </row>
    <row r="606" spans="5:8" x14ac:dyDescent="0.25">
      <c r="E606" t="s">
        <v>2140</v>
      </c>
      <c r="F606">
        <v>0.32569444444444451</v>
      </c>
      <c r="G606" t="s">
        <v>1197</v>
      </c>
      <c r="H606" t="s">
        <v>267</v>
      </c>
    </row>
    <row r="607" spans="5:8" x14ac:dyDescent="0.25">
      <c r="E607" t="s">
        <v>2141</v>
      </c>
      <c r="F607">
        <v>0.32638888888888884</v>
      </c>
      <c r="G607" t="s">
        <v>1198</v>
      </c>
      <c r="H607" t="s">
        <v>267</v>
      </c>
    </row>
    <row r="608" spans="5:8" x14ac:dyDescent="0.25">
      <c r="E608" t="s">
        <v>880</v>
      </c>
      <c r="F608">
        <v>0</v>
      </c>
      <c r="H608" t="s">
        <v>267</v>
      </c>
    </row>
    <row r="609" spans="1:8" x14ac:dyDescent="0.25">
      <c r="E609" t="s">
        <v>881</v>
      </c>
      <c r="F609">
        <v>6.9625000000000004</v>
      </c>
      <c r="G609" t="s">
        <v>882</v>
      </c>
      <c r="H609" t="s">
        <v>267</v>
      </c>
    </row>
    <row r="610" spans="1:8" x14ac:dyDescent="0.25">
      <c r="A610">
        <v>80</v>
      </c>
      <c r="B610" t="s">
        <v>728</v>
      </c>
      <c r="C610" t="s">
        <v>729</v>
      </c>
      <c r="D610" t="s">
        <v>356</v>
      </c>
      <c r="E610" t="s">
        <v>2120</v>
      </c>
      <c r="F610">
        <v>0.29374999999999996</v>
      </c>
      <c r="G610" t="s">
        <v>1199</v>
      </c>
      <c r="H610" t="s">
        <v>356</v>
      </c>
    </row>
    <row r="611" spans="1:8" x14ac:dyDescent="0.25">
      <c r="E611" t="s">
        <v>2121</v>
      </c>
      <c r="F611">
        <v>0.22847222222222219</v>
      </c>
      <c r="G611" t="s">
        <v>1200</v>
      </c>
      <c r="H611" t="s">
        <v>267</v>
      </c>
    </row>
    <row r="612" spans="1:8" x14ac:dyDescent="0.25">
      <c r="E612" t="s">
        <v>869</v>
      </c>
      <c r="F612">
        <v>0</v>
      </c>
      <c r="H612" t="s">
        <v>267</v>
      </c>
    </row>
    <row r="613" spans="1:8" x14ac:dyDescent="0.25">
      <c r="E613" t="s">
        <v>870</v>
      </c>
      <c r="F613">
        <v>0</v>
      </c>
      <c r="H613" t="s">
        <v>267</v>
      </c>
    </row>
    <row r="614" spans="1:8" x14ac:dyDescent="0.25">
      <c r="E614" t="s">
        <v>2122</v>
      </c>
      <c r="F614">
        <v>0.23958333333333326</v>
      </c>
      <c r="G614" t="s">
        <v>1201</v>
      </c>
      <c r="H614" t="s">
        <v>267</v>
      </c>
    </row>
    <row r="615" spans="1:8" x14ac:dyDescent="0.25">
      <c r="E615" t="s">
        <v>2123</v>
      </c>
      <c r="F615">
        <v>0</v>
      </c>
      <c r="H615" t="s">
        <v>267</v>
      </c>
    </row>
    <row r="616" spans="1:8" x14ac:dyDescent="0.25">
      <c r="E616" t="s">
        <v>2124</v>
      </c>
      <c r="F616">
        <v>0.32430555555555562</v>
      </c>
      <c r="G616" t="s">
        <v>1202</v>
      </c>
      <c r="H616" t="s">
        <v>267</v>
      </c>
    </row>
    <row r="617" spans="1:8" x14ac:dyDescent="0.25">
      <c r="E617" t="s">
        <v>2125</v>
      </c>
      <c r="F617">
        <v>0.29513888888888884</v>
      </c>
      <c r="G617" t="s">
        <v>1203</v>
      </c>
      <c r="H617" t="s">
        <v>267</v>
      </c>
    </row>
    <row r="618" spans="1:8" x14ac:dyDescent="0.25">
      <c r="E618" t="s">
        <v>2126</v>
      </c>
      <c r="F618">
        <v>0.14999999999999991</v>
      </c>
      <c r="G618" t="s">
        <v>1204</v>
      </c>
      <c r="H618" t="s">
        <v>267</v>
      </c>
    </row>
    <row r="619" spans="1:8" x14ac:dyDescent="0.25">
      <c r="E619" t="s">
        <v>871</v>
      </c>
      <c r="F619">
        <v>0.22083333333333344</v>
      </c>
      <c r="G619" t="s">
        <v>1205</v>
      </c>
      <c r="H619" t="s">
        <v>267</v>
      </c>
    </row>
    <row r="620" spans="1:8" x14ac:dyDescent="0.25">
      <c r="E620" t="s">
        <v>872</v>
      </c>
      <c r="F620">
        <v>0</v>
      </c>
      <c r="H620" t="s">
        <v>267</v>
      </c>
    </row>
    <row r="621" spans="1:8" x14ac:dyDescent="0.25">
      <c r="E621" t="s">
        <v>2127</v>
      </c>
      <c r="F621">
        <v>0.29305555555555562</v>
      </c>
      <c r="G621" t="s">
        <v>1206</v>
      </c>
      <c r="H621" t="s">
        <v>267</v>
      </c>
    </row>
    <row r="622" spans="1:8" x14ac:dyDescent="0.25">
      <c r="E622" t="s">
        <v>2128</v>
      </c>
      <c r="F622">
        <v>0.30624999999999991</v>
      </c>
      <c r="G622" t="s">
        <v>1207</v>
      </c>
      <c r="H622" t="s">
        <v>267</v>
      </c>
    </row>
    <row r="623" spans="1:8" x14ac:dyDescent="0.25">
      <c r="E623" t="s">
        <v>2129</v>
      </c>
      <c r="F623">
        <v>0</v>
      </c>
      <c r="H623" t="s">
        <v>267</v>
      </c>
    </row>
    <row r="624" spans="1:8" x14ac:dyDescent="0.25">
      <c r="E624" t="s">
        <v>2130</v>
      </c>
      <c r="F624">
        <v>0.21458333333333335</v>
      </c>
      <c r="G624" t="s">
        <v>1208</v>
      </c>
      <c r="H624" t="s">
        <v>267</v>
      </c>
    </row>
    <row r="625" spans="5:8" x14ac:dyDescent="0.25">
      <c r="E625" t="s">
        <v>2131</v>
      </c>
      <c r="F625">
        <v>0.2583333333333333</v>
      </c>
      <c r="G625" t="s">
        <v>1209</v>
      </c>
      <c r="H625" t="s">
        <v>267</v>
      </c>
    </row>
    <row r="626" spans="5:8" x14ac:dyDescent="0.25">
      <c r="E626" t="s">
        <v>873</v>
      </c>
      <c r="F626">
        <v>0.20555555555555549</v>
      </c>
      <c r="G626" t="s">
        <v>1210</v>
      </c>
      <c r="H626" t="s">
        <v>267</v>
      </c>
    </row>
    <row r="627" spans="5:8" x14ac:dyDescent="0.25">
      <c r="E627" t="s">
        <v>874</v>
      </c>
      <c r="F627">
        <v>0</v>
      </c>
      <c r="H627" t="s">
        <v>267</v>
      </c>
    </row>
    <row r="628" spans="5:8" x14ac:dyDescent="0.25">
      <c r="E628" t="s">
        <v>2132</v>
      </c>
      <c r="F628">
        <v>0.29722222222222228</v>
      </c>
      <c r="G628" t="s">
        <v>1211</v>
      </c>
      <c r="H628" t="s">
        <v>267</v>
      </c>
    </row>
    <row r="629" spans="5:8" x14ac:dyDescent="0.25">
      <c r="E629" t="s">
        <v>2133</v>
      </c>
      <c r="F629">
        <v>0.31388888888888888</v>
      </c>
      <c r="G629" t="s">
        <v>1212</v>
      </c>
      <c r="H629" t="s">
        <v>267</v>
      </c>
    </row>
    <row r="630" spans="5:8" x14ac:dyDescent="0.25">
      <c r="E630" t="s">
        <v>2134</v>
      </c>
      <c r="F630">
        <v>0.29930555555555549</v>
      </c>
      <c r="G630" t="s">
        <v>1213</v>
      </c>
      <c r="H630" t="s">
        <v>267</v>
      </c>
    </row>
    <row r="631" spans="5:8" x14ac:dyDescent="0.25">
      <c r="E631" t="s">
        <v>2135</v>
      </c>
      <c r="F631">
        <v>0.3076388888888888</v>
      </c>
      <c r="G631" t="s">
        <v>1214</v>
      </c>
      <c r="H631" t="s">
        <v>267</v>
      </c>
    </row>
    <row r="632" spans="5:8" x14ac:dyDescent="0.25">
      <c r="E632" t="s">
        <v>2136</v>
      </c>
      <c r="F632">
        <v>0.32222222222222219</v>
      </c>
      <c r="G632" t="s">
        <v>1215</v>
      </c>
      <c r="H632" t="s">
        <v>267</v>
      </c>
    </row>
    <row r="633" spans="5:8" x14ac:dyDescent="0.25">
      <c r="E633" t="s">
        <v>877</v>
      </c>
      <c r="F633">
        <v>0.21875</v>
      </c>
      <c r="G633" t="s">
        <v>1216</v>
      </c>
      <c r="H633" t="s">
        <v>267</v>
      </c>
    </row>
    <row r="634" spans="5:8" x14ac:dyDescent="0.25">
      <c r="E634" t="s">
        <v>879</v>
      </c>
      <c r="F634">
        <v>0</v>
      </c>
      <c r="H634" t="s">
        <v>267</v>
      </c>
    </row>
    <row r="635" spans="5:8" x14ac:dyDescent="0.25">
      <c r="E635" t="s">
        <v>2137</v>
      </c>
      <c r="F635">
        <v>0.28819444444444442</v>
      </c>
      <c r="G635" t="s">
        <v>1217</v>
      </c>
      <c r="H635" t="s">
        <v>267</v>
      </c>
    </row>
    <row r="636" spans="5:8" x14ac:dyDescent="0.25">
      <c r="E636" t="s">
        <v>2138</v>
      </c>
      <c r="F636">
        <v>0.30347222222222214</v>
      </c>
      <c r="G636" t="s">
        <v>1218</v>
      </c>
      <c r="H636" t="s">
        <v>267</v>
      </c>
    </row>
    <row r="637" spans="5:8" x14ac:dyDescent="0.25">
      <c r="E637" t="s">
        <v>2139</v>
      </c>
      <c r="F637">
        <v>0.3125</v>
      </c>
      <c r="G637" t="s">
        <v>1219</v>
      </c>
      <c r="H637" t="s">
        <v>267</v>
      </c>
    </row>
    <row r="638" spans="5:8" x14ac:dyDescent="0.25">
      <c r="E638" t="s">
        <v>2140</v>
      </c>
      <c r="F638">
        <v>0.29791666666666661</v>
      </c>
      <c r="G638" t="s">
        <v>1220</v>
      </c>
      <c r="H638" t="s">
        <v>267</v>
      </c>
    </row>
    <row r="639" spans="5:8" x14ac:dyDescent="0.25">
      <c r="E639" t="s">
        <v>2141</v>
      </c>
      <c r="F639">
        <v>0.29722222222222228</v>
      </c>
      <c r="G639" t="s">
        <v>1221</v>
      </c>
      <c r="H639" t="s">
        <v>267</v>
      </c>
    </row>
    <row r="640" spans="5:8" x14ac:dyDescent="0.25">
      <c r="E640" t="s">
        <v>880</v>
      </c>
      <c r="F640">
        <v>0.2104166666666667</v>
      </c>
      <c r="G640" t="s">
        <v>1222</v>
      </c>
      <c r="H640" t="s">
        <v>267</v>
      </c>
    </row>
    <row r="641" spans="1:8" x14ac:dyDescent="0.25">
      <c r="E641" t="s">
        <v>881</v>
      </c>
      <c r="F641">
        <v>6.4986111111111109</v>
      </c>
      <c r="G641" t="s">
        <v>882</v>
      </c>
      <c r="H641" t="s">
        <v>267</v>
      </c>
    </row>
    <row r="642" spans="1:8" x14ac:dyDescent="0.25">
      <c r="A642">
        <v>75</v>
      </c>
      <c r="B642" t="s">
        <v>1223</v>
      </c>
      <c r="C642" t="s">
        <v>1061</v>
      </c>
      <c r="D642" t="s">
        <v>1224</v>
      </c>
      <c r="E642" t="s">
        <v>2120</v>
      </c>
      <c r="F642">
        <v>0.29374999999999996</v>
      </c>
      <c r="G642" t="s">
        <v>1225</v>
      </c>
      <c r="H642" t="s">
        <v>1224</v>
      </c>
    </row>
    <row r="643" spans="1:8" x14ac:dyDescent="0.25">
      <c r="E643" t="s">
        <v>2121</v>
      </c>
      <c r="F643">
        <v>0.21666666666666656</v>
      </c>
      <c r="G643" t="s">
        <v>1226</v>
      </c>
      <c r="H643" t="s">
        <v>267</v>
      </c>
    </row>
    <row r="644" spans="1:8" x14ac:dyDescent="0.25">
      <c r="E644" t="s">
        <v>869</v>
      </c>
      <c r="F644">
        <v>0</v>
      </c>
      <c r="H644" t="s">
        <v>267</v>
      </c>
    </row>
    <row r="645" spans="1:8" x14ac:dyDescent="0.25">
      <c r="E645" t="s">
        <v>870</v>
      </c>
      <c r="F645">
        <v>0</v>
      </c>
      <c r="H645" t="s">
        <v>267</v>
      </c>
    </row>
    <row r="646" spans="1:8" x14ac:dyDescent="0.25">
      <c r="E646" t="s">
        <v>2122</v>
      </c>
      <c r="F646">
        <v>0.27083333333333326</v>
      </c>
      <c r="G646" t="s">
        <v>1227</v>
      </c>
      <c r="H646" t="s">
        <v>267</v>
      </c>
    </row>
    <row r="647" spans="1:8" x14ac:dyDescent="0.25">
      <c r="E647" t="s">
        <v>2123</v>
      </c>
      <c r="F647">
        <v>0.25625000000000009</v>
      </c>
      <c r="G647" t="s">
        <v>1228</v>
      </c>
      <c r="H647" t="s">
        <v>267</v>
      </c>
    </row>
    <row r="648" spans="1:8" x14ac:dyDescent="0.25">
      <c r="E648" t="s">
        <v>2124</v>
      </c>
      <c r="F648">
        <v>0.27708333333333335</v>
      </c>
      <c r="G648" t="s">
        <v>1229</v>
      </c>
      <c r="H648" t="s">
        <v>267</v>
      </c>
    </row>
    <row r="649" spans="1:8" x14ac:dyDescent="0.25">
      <c r="E649" t="s">
        <v>2125</v>
      </c>
      <c r="F649">
        <v>0.29722222222222228</v>
      </c>
      <c r="G649" t="s">
        <v>1230</v>
      </c>
      <c r="H649" t="s">
        <v>267</v>
      </c>
    </row>
    <row r="650" spans="1:8" x14ac:dyDescent="0.25">
      <c r="E650" t="s">
        <v>2126</v>
      </c>
      <c r="F650">
        <v>0.29513888888888884</v>
      </c>
      <c r="G650" t="s">
        <v>1231</v>
      </c>
      <c r="H650" t="s">
        <v>267</v>
      </c>
    </row>
    <row r="651" spans="1:8" x14ac:dyDescent="0.25">
      <c r="E651" t="s">
        <v>871</v>
      </c>
      <c r="F651">
        <v>0.21111111111111103</v>
      </c>
      <c r="G651" t="s">
        <v>1232</v>
      </c>
      <c r="H651" t="s">
        <v>267</v>
      </c>
    </row>
    <row r="652" spans="1:8" x14ac:dyDescent="0.25">
      <c r="E652" t="s">
        <v>872</v>
      </c>
      <c r="F652">
        <v>0</v>
      </c>
      <c r="H652" t="s">
        <v>267</v>
      </c>
    </row>
    <row r="653" spans="1:8" x14ac:dyDescent="0.25">
      <c r="E653" t="s">
        <v>2127</v>
      </c>
      <c r="F653">
        <v>0.29374999999999996</v>
      </c>
      <c r="G653" t="s">
        <v>1233</v>
      </c>
      <c r="H653" t="s">
        <v>267</v>
      </c>
    </row>
    <row r="654" spans="1:8" x14ac:dyDescent="0.25">
      <c r="E654" t="s">
        <v>2128</v>
      </c>
      <c r="F654">
        <v>0.29791666666666661</v>
      </c>
      <c r="G654" t="s">
        <v>1234</v>
      </c>
      <c r="H654" t="s">
        <v>267</v>
      </c>
    </row>
    <row r="655" spans="1:8" x14ac:dyDescent="0.25">
      <c r="E655" t="s">
        <v>2129</v>
      </c>
      <c r="F655">
        <v>0.29374999999999996</v>
      </c>
      <c r="G655" t="s">
        <v>1235</v>
      </c>
      <c r="H655" t="s">
        <v>267</v>
      </c>
    </row>
    <row r="656" spans="1:8" x14ac:dyDescent="0.25">
      <c r="E656" t="s">
        <v>2130</v>
      </c>
      <c r="F656">
        <v>0.15763888888888888</v>
      </c>
      <c r="G656" t="s">
        <v>1236</v>
      </c>
      <c r="H656" t="s">
        <v>267</v>
      </c>
    </row>
    <row r="657" spans="5:8" x14ac:dyDescent="0.25">
      <c r="E657" t="s">
        <v>2131</v>
      </c>
      <c r="F657">
        <v>0.2895833333333333</v>
      </c>
      <c r="G657" t="s">
        <v>1237</v>
      </c>
      <c r="H657" t="s">
        <v>267</v>
      </c>
    </row>
    <row r="658" spans="5:8" x14ac:dyDescent="0.25">
      <c r="E658" t="s">
        <v>873</v>
      </c>
      <c r="F658">
        <v>0.20069444444444451</v>
      </c>
      <c r="G658" t="s">
        <v>1238</v>
      </c>
      <c r="H658" t="s">
        <v>267</v>
      </c>
    </row>
    <row r="659" spans="5:8" x14ac:dyDescent="0.25">
      <c r="E659" t="s">
        <v>874</v>
      </c>
      <c r="F659">
        <v>0</v>
      </c>
      <c r="H659" t="s">
        <v>267</v>
      </c>
    </row>
    <row r="660" spans="5:8" x14ac:dyDescent="0.25">
      <c r="E660" t="s">
        <v>2132</v>
      </c>
      <c r="F660">
        <v>0.29791666666666661</v>
      </c>
      <c r="G660" t="s">
        <v>1239</v>
      </c>
      <c r="H660" t="s">
        <v>267</v>
      </c>
    </row>
    <row r="661" spans="5:8" x14ac:dyDescent="0.25">
      <c r="E661" t="s">
        <v>2133</v>
      </c>
      <c r="F661">
        <v>0.2104166666666667</v>
      </c>
      <c r="G661" t="s">
        <v>1240</v>
      </c>
      <c r="H661" t="s">
        <v>267</v>
      </c>
    </row>
    <row r="662" spans="5:8" x14ac:dyDescent="0.25">
      <c r="E662" t="s">
        <v>2134</v>
      </c>
      <c r="F662">
        <v>0</v>
      </c>
      <c r="H662" t="s">
        <v>267</v>
      </c>
    </row>
    <row r="663" spans="5:8" x14ac:dyDescent="0.25">
      <c r="E663" t="s">
        <v>2135</v>
      </c>
      <c r="F663">
        <v>0</v>
      </c>
      <c r="H663" t="s">
        <v>267</v>
      </c>
    </row>
    <row r="664" spans="5:8" x14ac:dyDescent="0.25">
      <c r="E664" t="s">
        <v>2136</v>
      </c>
      <c r="F664">
        <v>0</v>
      </c>
      <c r="H664" t="s">
        <v>267</v>
      </c>
    </row>
    <row r="665" spans="5:8" x14ac:dyDescent="0.25">
      <c r="E665" t="s">
        <v>877</v>
      </c>
      <c r="F665">
        <v>0</v>
      </c>
      <c r="H665" t="s">
        <v>267</v>
      </c>
    </row>
    <row r="666" spans="5:8" x14ac:dyDescent="0.25">
      <c r="E666" t="s">
        <v>879</v>
      </c>
      <c r="F666">
        <v>0</v>
      </c>
      <c r="H666" t="s">
        <v>267</v>
      </c>
    </row>
    <row r="667" spans="5:8" x14ac:dyDescent="0.25">
      <c r="E667" t="s">
        <v>2137</v>
      </c>
      <c r="F667">
        <v>0</v>
      </c>
      <c r="H667" t="s">
        <v>267</v>
      </c>
    </row>
    <row r="668" spans="5:8" x14ac:dyDescent="0.25">
      <c r="E668" t="s">
        <v>2138</v>
      </c>
      <c r="F668">
        <v>0</v>
      </c>
      <c r="H668" t="s">
        <v>267</v>
      </c>
    </row>
    <row r="669" spans="5:8" x14ac:dyDescent="0.25">
      <c r="E669" t="s">
        <v>2139</v>
      </c>
      <c r="F669">
        <v>0</v>
      </c>
      <c r="H669" t="s">
        <v>267</v>
      </c>
    </row>
    <row r="670" spans="5:8" x14ac:dyDescent="0.25">
      <c r="E670" t="s">
        <v>2140</v>
      </c>
      <c r="F670">
        <v>0</v>
      </c>
      <c r="H670" t="s">
        <v>267</v>
      </c>
    </row>
    <row r="671" spans="5:8" x14ac:dyDescent="0.25">
      <c r="E671" t="s">
        <v>2141</v>
      </c>
      <c r="F671">
        <v>0</v>
      </c>
      <c r="H671" t="s">
        <v>267</v>
      </c>
    </row>
    <row r="672" spans="5:8" x14ac:dyDescent="0.25">
      <c r="E672" t="s">
        <v>880</v>
      </c>
      <c r="F672">
        <v>0</v>
      </c>
      <c r="H672" t="s">
        <v>267</v>
      </c>
    </row>
    <row r="673" spans="1:8" x14ac:dyDescent="0.25">
      <c r="E673" t="s">
        <v>881</v>
      </c>
      <c r="F673">
        <v>4.1597222222222223</v>
      </c>
      <c r="G673" t="s">
        <v>882</v>
      </c>
      <c r="H673" t="s">
        <v>267</v>
      </c>
    </row>
    <row r="674" spans="1:8" x14ac:dyDescent="0.25">
      <c r="A674">
        <v>20</v>
      </c>
      <c r="B674" t="s">
        <v>1241</v>
      </c>
      <c r="C674" t="s">
        <v>1242</v>
      </c>
      <c r="D674" t="s">
        <v>347</v>
      </c>
      <c r="E674" t="s">
        <v>2120</v>
      </c>
      <c r="F674">
        <v>0</v>
      </c>
      <c r="H674" t="s">
        <v>347</v>
      </c>
    </row>
    <row r="675" spans="1:8" x14ac:dyDescent="0.25">
      <c r="E675" t="s">
        <v>2121</v>
      </c>
      <c r="F675">
        <v>0</v>
      </c>
      <c r="H675" t="s">
        <v>267</v>
      </c>
    </row>
    <row r="676" spans="1:8" x14ac:dyDescent="0.25">
      <c r="E676" t="s">
        <v>869</v>
      </c>
      <c r="F676">
        <v>0</v>
      </c>
      <c r="H676" t="s">
        <v>267</v>
      </c>
    </row>
    <row r="677" spans="1:8" x14ac:dyDescent="0.25">
      <c r="E677" t="s">
        <v>870</v>
      </c>
      <c r="F677">
        <v>0</v>
      </c>
      <c r="H677" t="s">
        <v>267</v>
      </c>
    </row>
    <row r="678" spans="1:8" x14ac:dyDescent="0.25">
      <c r="E678" t="s">
        <v>2122</v>
      </c>
      <c r="F678">
        <v>0</v>
      </c>
      <c r="H678" t="s">
        <v>267</v>
      </c>
    </row>
    <row r="679" spans="1:8" x14ac:dyDescent="0.25">
      <c r="E679" t="s">
        <v>2123</v>
      </c>
      <c r="F679">
        <v>0</v>
      </c>
      <c r="H679" t="s">
        <v>267</v>
      </c>
    </row>
    <row r="680" spans="1:8" x14ac:dyDescent="0.25">
      <c r="E680" t="s">
        <v>2124</v>
      </c>
      <c r="F680">
        <v>0</v>
      </c>
      <c r="H680" t="s">
        <v>267</v>
      </c>
    </row>
    <row r="681" spans="1:8" x14ac:dyDescent="0.25">
      <c r="E681" t="s">
        <v>2125</v>
      </c>
      <c r="F681">
        <v>0</v>
      </c>
      <c r="H681" t="s">
        <v>267</v>
      </c>
    </row>
    <row r="682" spans="1:8" x14ac:dyDescent="0.25">
      <c r="E682" t="s">
        <v>2126</v>
      </c>
      <c r="F682">
        <v>0</v>
      </c>
      <c r="H682" t="s">
        <v>267</v>
      </c>
    </row>
    <row r="683" spans="1:8" x14ac:dyDescent="0.25">
      <c r="E683" t="s">
        <v>871</v>
      </c>
      <c r="F683">
        <v>0</v>
      </c>
      <c r="H683" t="s">
        <v>267</v>
      </c>
    </row>
    <row r="684" spans="1:8" x14ac:dyDescent="0.25">
      <c r="E684" t="s">
        <v>872</v>
      </c>
      <c r="F684">
        <v>0</v>
      </c>
      <c r="H684" t="s">
        <v>267</v>
      </c>
    </row>
    <row r="685" spans="1:8" x14ac:dyDescent="0.25">
      <c r="E685" t="s">
        <v>2127</v>
      </c>
      <c r="F685">
        <v>0</v>
      </c>
      <c r="H685" t="s">
        <v>267</v>
      </c>
    </row>
    <row r="686" spans="1:8" x14ac:dyDescent="0.25">
      <c r="E686" t="s">
        <v>2128</v>
      </c>
      <c r="F686">
        <v>0</v>
      </c>
      <c r="H686" t="s">
        <v>267</v>
      </c>
    </row>
    <row r="687" spans="1:8" x14ac:dyDescent="0.25">
      <c r="E687" t="s">
        <v>2129</v>
      </c>
      <c r="F687">
        <v>0</v>
      </c>
      <c r="H687" t="s">
        <v>267</v>
      </c>
    </row>
    <row r="688" spans="1:8" x14ac:dyDescent="0.25">
      <c r="E688" t="s">
        <v>2130</v>
      </c>
      <c r="F688">
        <v>0</v>
      </c>
      <c r="H688" t="s">
        <v>267</v>
      </c>
    </row>
    <row r="689" spans="5:8" x14ac:dyDescent="0.25">
      <c r="E689" t="s">
        <v>2131</v>
      </c>
      <c r="F689">
        <v>0</v>
      </c>
      <c r="H689" t="s">
        <v>267</v>
      </c>
    </row>
    <row r="690" spans="5:8" x14ac:dyDescent="0.25">
      <c r="E690" t="s">
        <v>873</v>
      </c>
      <c r="F690">
        <v>0</v>
      </c>
      <c r="H690" t="s">
        <v>267</v>
      </c>
    </row>
    <row r="691" spans="5:8" x14ac:dyDescent="0.25">
      <c r="E691" t="s">
        <v>874</v>
      </c>
      <c r="F691">
        <v>0</v>
      </c>
      <c r="H691" t="s">
        <v>267</v>
      </c>
    </row>
    <row r="692" spans="5:8" x14ac:dyDescent="0.25">
      <c r="E692" t="s">
        <v>2132</v>
      </c>
      <c r="F692">
        <v>0</v>
      </c>
      <c r="H692" t="s">
        <v>267</v>
      </c>
    </row>
    <row r="693" spans="5:8" x14ac:dyDescent="0.25">
      <c r="E693" t="s">
        <v>2133</v>
      </c>
      <c r="F693">
        <v>0</v>
      </c>
      <c r="H693" t="s">
        <v>267</v>
      </c>
    </row>
    <row r="694" spans="5:8" x14ac:dyDescent="0.25">
      <c r="E694" t="s">
        <v>2134</v>
      </c>
      <c r="F694">
        <v>6.94444444444553E-4</v>
      </c>
      <c r="G694" t="s">
        <v>1243</v>
      </c>
      <c r="H694" t="s">
        <v>267</v>
      </c>
    </row>
    <row r="695" spans="5:8" x14ac:dyDescent="0.25">
      <c r="E695" t="s">
        <v>2135</v>
      </c>
      <c r="F695">
        <v>0.30000000000000004</v>
      </c>
      <c r="G695" t="s">
        <v>1244</v>
      </c>
      <c r="H695" t="s">
        <v>267</v>
      </c>
    </row>
    <row r="696" spans="5:8" x14ac:dyDescent="0.25">
      <c r="E696" t="s">
        <v>2136</v>
      </c>
      <c r="F696">
        <v>0.3076388888888888</v>
      </c>
      <c r="G696" t="s">
        <v>1245</v>
      </c>
      <c r="H696" t="s">
        <v>267</v>
      </c>
    </row>
    <row r="697" spans="5:8" x14ac:dyDescent="0.25">
      <c r="E697" t="s">
        <v>877</v>
      </c>
      <c r="F697">
        <v>0.22222222222222232</v>
      </c>
      <c r="G697" t="s">
        <v>1246</v>
      </c>
      <c r="H697" t="s">
        <v>267</v>
      </c>
    </row>
    <row r="698" spans="5:8" x14ac:dyDescent="0.25">
      <c r="E698" t="s">
        <v>879</v>
      </c>
      <c r="F698">
        <v>0</v>
      </c>
      <c r="H698" t="s">
        <v>267</v>
      </c>
    </row>
    <row r="699" spans="5:8" x14ac:dyDescent="0.25">
      <c r="E699" t="s">
        <v>2137</v>
      </c>
      <c r="F699">
        <v>0.31111111111111112</v>
      </c>
      <c r="G699" t="s">
        <v>1247</v>
      </c>
      <c r="H699" t="s">
        <v>267</v>
      </c>
    </row>
    <row r="700" spans="5:8" x14ac:dyDescent="0.25">
      <c r="E700" t="s">
        <v>2138</v>
      </c>
      <c r="F700">
        <v>0.3041666666666667</v>
      </c>
      <c r="G700" t="s">
        <v>1248</v>
      </c>
      <c r="H700" t="s">
        <v>267</v>
      </c>
    </row>
    <row r="701" spans="5:8" x14ac:dyDescent="0.25">
      <c r="E701" t="s">
        <v>2139</v>
      </c>
      <c r="F701">
        <v>0.30555555555555558</v>
      </c>
      <c r="G701" t="s">
        <v>1249</v>
      </c>
      <c r="H701" t="s">
        <v>267</v>
      </c>
    </row>
    <row r="702" spans="5:8" x14ac:dyDescent="0.25">
      <c r="E702" t="s">
        <v>2140</v>
      </c>
      <c r="F702">
        <v>0</v>
      </c>
      <c r="H702" t="s">
        <v>267</v>
      </c>
    </row>
    <row r="703" spans="5:8" x14ac:dyDescent="0.25">
      <c r="E703" t="s">
        <v>2141</v>
      </c>
      <c r="F703">
        <v>0.30555555555555558</v>
      </c>
      <c r="G703" t="s">
        <v>1250</v>
      </c>
      <c r="H703" t="s">
        <v>267</v>
      </c>
    </row>
    <row r="704" spans="5:8" x14ac:dyDescent="0.25">
      <c r="E704" t="s">
        <v>880</v>
      </c>
      <c r="F704">
        <v>0.22152777777777777</v>
      </c>
      <c r="G704" t="s">
        <v>1251</v>
      </c>
      <c r="H704" t="s">
        <v>267</v>
      </c>
    </row>
    <row r="705" spans="1:8" x14ac:dyDescent="0.25">
      <c r="E705" t="s">
        <v>881</v>
      </c>
      <c r="F705">
        <v>2.2784722222222222</v>
      </c>
      <c r="G705" t="s">
        <v>882</v>
      </c>
      <c r="H705" t="s">
        <v>267</v>
      </c>
    </row>
    <row r="706" spans="1:8" x14ac:dyDescent="0.25">
      <c r="A706">
        <v>26</v>
      </c>
      <c r="B706" t="s">
        <v>1252</v>
      </c>
      <c r="C706" t="s">
        <v>1253</v>
      </c>
      <c r="D706" t="s">
        <v>1254</v>
      </c>
      <c r="E706" t="s">
        <v>2120</v>
      </c>
      <c r="F706">
        <v>0.29513888888888884</v>
      </c>
      <c r="G706" t="s">
        <v>1255</v>
      </c>
      <c r="H706" t="s">
        <v>290</v>
      </c>
    </row>
    <row r="707" spans="1:8" x14ac:dyDescent="0.25">
      <c r="E707" t="s">
        <v>2121</v>
      </c>
      <c r="F707">
        <v>0.29513888888888884</v>
      </c>
      <c r="G707" t="s">
        <v>1256</v>
      </c>
      <c r="H707" t="s">
        <v>267</v>
      </c>
    </row>
    <row r="708" spans="1:8" x14ac:dyDescent="0.25">
      <c r="E708" t="s">
        <v>869</v>
      </c>
      <c r="F708">
        <v>0</v>
      </c>
      <c r="H708" t="s">
        <v>267</v>
      </c>
    </row>
    <row r="709" spans="1:8" x14ac:dyDescent="0.25">
      <c r="E709" t="s">
        <v>870</v>
      </c>
      <c r="F709">
        <v>0</v>
      </c>
      <c r="H709" t="s">
        <v>267</v>
      </c>
    </row>
    <row r="710" spans="1:8" x14ac:dyDescent="0.25">
      <c r="E710" t="s">
        <v>2122</v>
      </c>
      <c r="F710">
        <v>0.30347222222222214</v>
      </c>
      <c r="G710" t="s">
        <v>1257</v>
      </c>
      <c r="H710" t="s">
        <v>267</v>
      </c>
    </row>
    <row r="711" spans="1:8" x14ac:dyDescent="0.25">
      <c r="E711" t="s">
        <v>2123</v>
      </c>
      <c r="F711">
        <v>0.26666666666666661</v>
      </c>
      <c r="G711" t="s">
        <v>1258</v>
      </c>
      <c r="H711" t="s">
        <v>267</v>
      </c>
    </row>
    <row r="712" spans="1:8" x14ac:dyDescent="0.25">
      <c r="E712" t="s">
        <v>2124</v>
      </c>
      <c r="F712">
        <v>0.3125</v>
      </c>
      <c r="G712" t="s">
        <v>1259</v>
      </c>
      <c r="H712" t="s">
        <v>267</v>
      </c>
    </row>
    <row r="713" spans="1:8" x14ac:dyDescent="0.25">
      <c r="E713" t="s">
        <v>2125</v>
      </c>
      <c r="F713">
        <v>0.22847222222222219</v>
      </c>
      <c r="G713" t="s">
        <v>1260</v>
      </c>
      <c r="H713" t="s">
        <v>267</v>
      </c>
    </row>
    <row r="714" spans="1:8" x14ac:dyDescent="0.25">
      <c r="E714" t="s">
        <v>2126</v>
      </c>
      <c r="F714">
        <v>0</v>
      </c>
      <c r="H714" t="s">
        <v>267</v>
      </c>
    </row>
    <row r="715" spans="1:8" x14ac:dyDescent="0.25">
      <c r="E715" t="s">
        <v>871</v>
      </c>
      <c r="F715">
        <v>0</v>
      </c>
      <c r="H715" t="s">
        <v>267</v>
      </c>
    </row>
    <row r="716" spans="1:8" x14ac:dyDescent="0.25">
      <c r="E716" t="s">
        <v>872</v>
      </c>
      <c r="F716">
        <v>0</v>
      </c>
      <c r="H716" t="s">
        <v>267</v>
      </c>
    </row>
    <row r="717" spans="1:8" x14ac:dyDescent="0.25">
      <c r="E717" t="s">
        <v>2127</v>
      </c>
      <c r="F717">
        <v>0.30902777777777768</v>
      </c>
      <c r="G717" t="s">
        <v>1261</v>
      </c>
      <c r="H717" t="s">
        <v>267</v>
      </c>
    </row>
    <row r="718" spans="1:8" x14ac:dyDescent="0.25">
      <c r="E718" t="s">
        <v>2128</v>
      </c>
      <c r="F718">
        <v>0.31180555555555545</v>
      </c>
      <c r="G718" t="s">
        <v>1262</v>
      </c>
      <c r="H718" t="s">
        <v>267</v>
      </c>
    </row>
    <row r="719" spans="1:8" x14ac:dyDescent="0.25">
      <c r="E719" t="s">
        <v>2129</v>
      </c>
      <c r="F719">
        <v>0.31180555555555545</v>
      </c>
      <c r="G719" t="s">
        <v>1263</v>
      </c>
      <c r="H719" t="s">
        <v>267</v>
      </c>
    </row>
    <row r="720" spans="1:8" x14ac:dyDescent="0.25">
      <c r="E720" t="s">
        <v>2130</v>
      </c>
      <c r="F720">
        <v>0.17638888888888893</v>
      </c>
      <c r="G720" t="s">
        <v>1264</v>
      </c>
      <c r="H720" t="s">
        <v>267</v>
      </c>
    </row>
    <row r="721" spans="5:8" x14ac:dyDescent="0.25">
      <c r="E721" t="s">
        <v>2131</v>
      </c>
      <c r="F721">
        <v>0.3125</v>
      </c>
      <c r="G721" t="s">
        <v>1265</v>
      </c>
      <c r="H721" t="s">
        <v>267</v>
      </c>
    </row>
    <row r="722" spans="5:8" x14ac:dyDescent="0.25">
      <c r="E722" t="s">
        <v>873</v>
      </c>
      <c r="F722">
        <v>0.22152777777777777</v>
      </c>
      <c r="G722" t="s">
        <v>1266</v>
      </c>
      <c r="H722" t="s">
        <v>267</v>
      </c>
    </row>
    <row r="723" spans="5:8" x14ac:dyDescent="0.25">
      <c r="E723" t="s">
        <v>874</v>
      </c>
      <c r="F723">
        <v>0</v>
      </c>
      <c r="H723" t="s">
        <v>267</v>
      </c>
    </row>
    <row r="724" spans="5:8" x14ac:dyDescent="0.25">
      <c r="E724" t="s">
        <v>2132</v>
      </c>
      <c r="F724">
        <v>0.30624999999999991</v>
      </c>
      <c r="G724" t="s">
        <v>1267</v>
      </c>
      <c r="H724" t="s">
        <v>267</v>
      </c>
    </row>
    <row r="725" spans="5:8" x14ac:dyDescent="0.25">
      <c r="E725" t="s">
        <v>2133</v>
      </c>
      <c r="F725">
        <v>0.30972222222222223</v>
      </c>
      <c r="G725" t="s">
        <v>1268</v>
      </c>
      <c r="H725" t="s">
        <v>267</v>
      </c>
    </row>
    <row r="726" spans="5:8" x14ac:dyDescent="0.25">
      <c r="E726" t="s">
        <v>2134</v>
      </c>
      <c r="F726">
        <v>0.31041666666666656</v>
      </c>
      <c r="G726" t="s">
        <v>1269</v>
      </c>
      <c r="H726" t="s">
        <v>267</v>
      </c>
    </row>
    <row r="727" spans="5:8" x14ac:dyDescent="0.25">
      <c r="E727" t="s">
        <v>2135</v>
      </c>
      <c r="F727">
        <v>0.31041666666666656</v>
      </c>
      <c r="G727" t="s">
        <v>1270</v>
      </c>
      <c r="H727" t="s">
        <v>267</v>
      </c>
    </row>
    <row r="728" spans="5:8" x14ac:dyDescent="0.25">
      <c r="E728" t="s">
        <v>2136</v>
      </c>
      <c r="F728">
        <v>0.30902777777777768</v>
      </c>
      <c r="G728" t="s">
        <v>1271</v>
      </c>
      <c r="H728" t="s">
        <v>267</v>
      </c>
    </row>
    <row r="729" spans="5:8" x14ac:dyDescent="0.25">
      <c r="E729" t="s">
        <v>877</v>
      </c>
      <c r="F729">
        <v>0.22847222222222219</v>
      </c>
      <c r="G729" t="s">
        <v>1272</v>
      </c>
      <c r="H729" t="s">
        <v>267</v>
      </c>
    </row>
    <row r="730" spans="5:8" x14ac:dyDescent="0.25">
      <c r="E730" t="s">
        <v>879</v>
      </c>
      <c r="F730">
        <v>0</v>
      </c>
      <c r="H730" t="s">
        <v>267</v>
      </c>
    </row>
    <row r="731" spans="5:8" x14ac:dyDescent="0.25">
      <c r="E731" t="s">
        <v>2137</v>
      </c>
      <c r="F731">
        <v>0.31180555555555545</v>
      </c>
      <c r="G731" t="s">
        <v>1273</v>
      </c>
      <c r="H731" t="s">
        <v>267</v>
      </c>
    </row>
    <row r="732" spans="5:8" x14ac:dyDescent="0.25">
      <c r="E732" t="s">
        <v>2138</v>
      </c>
      <c r="F732">
        <v>0.30833333333333335</v>
      </c>
      <c r="G732" t="s">
        <v>1274</v>
      </c>
      <c r="H732" t="s">
        <v>267</v>
      </c>
    </row>
    <row r="733" spans="5:8" x14ac:dyDescent="0.25">
      <c r="E733" t="s">
        <v>2139</v>
      </c>
      <c r="F733">
        <v>0.30138888888888893</v>
      </c>
      <c r="G733" t="s">
        <v>1275</v>
      </c>
      <c r="H733" t="s">
        <v>267</v>
      </c>
    </row>
    <row r="734" spans="5:8" x14ac:dyDescent="0.25">
      <c r="E734" t="s">
        <v>2140</v>
      </c>
      <c r="F734">
        <v>0.30486111111111103</v>
      </c>
      <c r="G734" t="s">
        <v>1276</v>
      </c>
      <c r="H734" t="s">
        <v>267</v>
      </c>
    </row>
    <row r="735" spans="5:8" x14ac:dyDescent="0.25">
      <c r="E735" t="s">
        <v>2141</v>
      </c>
      <c r="F735">
        <v>0.30694444444444446</v>
      </c>
      <c r="G735" t="s">
        <v>1277</v>
      </c>
      <c r="H735" t="s">
        <v>267</v>
      </c>
    </row>
    <row r="736" spans="5:8" x14ac:dyDescent="0.25">
      <c r="E736" t="s">
        <v>880</v>
      </c>
      <c r="F736">
        <v>0.22638888888888897</v>
      </c>
      <c r="G736" t="s">
        <v>1278</v>
      </c>
      <c r="H736" t="s">
        <v>267</v>
      </c>
    </row>
    <row r="737" spans="1:8" x14ac:dyDescent="0.25">
      <c r="E737" t="s">
        <v>881</v>
      </c>
      <c r="F737">
        <v>6.8784722222222223</v>
      </c>
      <c r="G737" t="s">
        <v>882</v>
      </c>
      <c r="H737" t="s">
        <v>267</v>
      </c>
    </row>
    <row r="738" spans="1:8" x14ac:dyDescent="0.25">
      <c r="A738">
        <v>39</v>
      </c>
      <c r="B738" t="s">
        <v>1279</v>
      </c>
      <c r="C738" t="s">
        <v>1280</v>
      </c>
      <c r="D738" t="s">
        <v>1281</v>
      </c>
      <c r="E738" t="s">
        <v>2120</v>
      </c>
      <c r="F738">
        <v>0.29374999999999996</v>
      </c>
      <c r="G738" t="s">
        <v>1282</v>
      </c>
      <c r="H738" t="s">
        <v>292</v>
      </c>
    </row>
    <row r="739" spans="1:8" x14ac:dyDescent="0.25">
      <c r="E739" t="s">
        <v>2121</v>
      </c>
      <c r="F739">
        <v>0.28750000000000009</v>
      </c>
      <c r="G739" t="s">
        <v>1283</v>
      </c>
      <c r="H739" t="s">
        <v>267</v>
      </c>
    </row>
    <row r="740" spans="1:8" x14ac:dyDescent="0.25">
      <c r="E740" t="s">
        <v>869</v>
      </c>
      <c r="F740">
        <v>0</v>
      </c>
      <c r="H740" t="s">
        <v>267</v>
      </c>
    </row>
    <row r="741" spans="1:8" x14ac:dyDescent="0.25">
      <c r="E741" t="s">
        <v>870</v>
      </c>
      <c r="F741">
        <v>0</v>
      </c>
      <c r="H741" t="s">
        <v>267</v>
      </c>
    </row>
    <row r="742" spans="1:8" x14ac:dyDescent="0.25">
      <c r="E742" t="s">
        <v>2122</v>
      </c>
      <c r="F742">
        <v>0</v>
      </c>
      <c r="H742" t="s">
        <v>267</v>
      </c>
    </row>
    <row r="743" spans="1:8" x14ac:dyDescent="0.25">
      <c r="E743" t="s">
        <v>2123</v>
      </c>
      <c r="F743">
        <v>0.28125</v>
      </c>
      <c r="G743" t="s">
        <v>1284</v>
      </c>
      <c r="H743" t="s">
        <v>267</v>
      </c>
    </row>
    <row r="744" spans="1:8" x14ac:dyDescent="0.25">
      <c r="E744" t="s">
        <v>2124</v>
      </c>
      <c r="F744">
        <v>0</v>
      </c>
      <c r="H744" t="s">
        <v>267</v>
      </c>
    </row>
    <row r="745" spans="1:8" x14ac:dyDescent="0.25">
      <c r="E745" t="s">
        <v>2125</v>
      </c>
      <c r="F745">
        <v>0.29027777777777786</v>
      </c>
      <c r="G745" t="s">
        <v>1285</v>
      </c>
      <c r="H745" t="s">
        <v>267</v>
      </c>
    </row>
    <row r="746" spans="1:8" x14ac:dyDescent="0.25">
      <c r="E746" t="s">
        <v>2126</v>
      </c>
      <c r="F746">
        <v>0.29583333333333339</v>
      </c>
      <c r="G746" t="s">
        <v>1286</v>
      </c>
      <c r="H746" t="s">
        <v>267</v>
      </c>
    </row>
    <row r="747" spans="1:8" x14ac:dyDescent="0.25">
      <c r="E747" t="s">
        <v>871</v>
      </c>
      <c r="F747">
        <v>0.20763888888888893</v>
      </c>
      <c r="G747" t="s">
        <v>1287</v>
      </c>
      <c r="H747" t="s">
        <v>267</v>
      </c>
    </row>
    <row r="748" spans="1:8" x14ac:dyDescent="0.25">
      <c r="E748" t="s">
        <v>872</v>
      </c>
      <c r="F748">
        <v>0</v>
      </c>
      <c r="H748" t="s">
        <v>267</v>
      </c>
    </row>
    <row r="749" spans="1:8" x14ac:dyDescent="0.25">
      <c r="E749" t="s">
        <v>2127</v>
      </c>
      <c r="F749">
        <v>0.29166666666666674</v>
      </c>
      <c r="G749" t="s">
        <v>1288</v>
      </c>
      <c r="H749" t="s">
        <v>267</v>
      </c>
    </row>
    <row r="750" spans="1:8" x14ac:dyDescent="0.25">
      <c r="E750" t="s">
        <v>2128</v>
      </c>
      <c r="F750">
        <v>0.29374999999999996</v>
      </c>
      <c r="G750" t="s">
        <v>1289</v>
      </c>
      <c r="H750" t="s">
        <v>267</v>
      </c>
    </row>
    <row r="751" spans="1:8" x14ac:dyDescent="0.25">
      <c r="E751" t="s">
        <v>2129</v>
      </c>
      <c r="F751">
        <v>0.29583333333333339</v>
      </c>
      <c r="G751" t="s">
        <v>1290</v>
      </c>
      <c r="H751" t="s">
        <v>267</v>
      </c>
    </row>
    <row r="752" spans="1:8" x14ac:dyDescent="0.25">
      <c r="E752" t="s">
        <v>2130</v>
      </c>
      <c r="F752">
        <v>0.15833333333333344</v>
      </c>
      <c r="G752" t="s">
        <v>1291</v>
      </c>
      <c r="H752" t="s">
        <v>267</v>
      </c>
    </row>
    <row r="753" spans="5:8" x14ac:dyDescent="0.25">
      <c r="E753" t="s">
        <v>2131</v>
      </c>
      <c r="F753">
        <v>0.32777777777777772</v>
      </c>
      <c r="G753" t="s">
        <v>1292</v>
      </c>
      <c r="H753" t="s">
        <v>267</v>
      </c>
    </row>
    <row r="754" spans="5:8" x14ac:dyDescent="0.25">
      <c r="E754" t="s">
        <v>873</v>
      </c>
      <c r="F754">
        <v>0.20763888888888893</v>
      </c>
      <c r="G754" t="s">
        <v>1293</v>
      </c>
      <c r="H754" t="s">
        <v>267</v>
      </c>
    </row>
    <row r="755" spans="5:8" x14ac:dyDescent="0.25">
      <c r="E755" t="s">
        <v>874</v>
      </c>
      <c r="F755">
        <v>0</v>
      </c>
      <c r="H755" t="s">
        <v>267</v>
      </c>
    </row>
    <row r="756" spans="5:8" x14ac:dyDescent="0.25">
      <c r="E756" t="s">
        <v>2132</v>
      </c>
      <c r="F756">
        <v>0.29513888888888884</v>
      </c>
      <c r="G756" t="s">
        <v>1294</v>
      </c>
      <c r="H756" t="s">
        <v>267</v>
      </c>
    </row>
    <row r="757" spans="5:8" x14ac:dyDescent="0.25">
      <c r="E757" t="s">
        <v>2133</v>
      </c>
      <c r="F757">
        <v>0</v>
      </c>
      <c r="H757" t="s">
        <v>267</v>
      </c>
    </row>
    <row r="758" spans="5:8" x14ac:dyDescent="0.25">
      <c r="E758" t="s">
        <v>2134</v>
      </c>
      <c r="F758">
        <v>0.29374999999999996</v>
      </c>
      <c r="G758" t="s">
        <v>1295</v>
      </c>
      <c r="H758" t="s">
        <v>267</v>
      </c>
    </row>
    <row r="759" spans="5:8" x14ac:dyDescent="0.25">
      <c r="E759" t="s">
        <v>2135</v>
      </c>
      <c r="F759">
        <v>0.30000000000000004</v>
      </c>
      <c r="G759" t="s">
        <v>1296</v>
      </c>
      <c r="H759" t="s">
        <v>267</v>
      </c>
    </row>
    <row r="760" spans="5:8" x14ac:dyDescent="0.25">
      <c r="E760" t="s">
        <v>2136</v>
      </c>
      <c r="F760">
        <v>0.29583333333333339</v>
      </c>
      <c r="G760" t="s">
        <v>1297</v>
      </c>
      <c r="H760" t="s">
        <v>267</v>
      </c>
    </row>
    <row r="761" spans="5:8" x14ac:dyDescent="0.25">
      <c r="E761" t="s">
        <v>877</v>
      </c>
      <c r="F761">
        <v>0.21180555555555558</v>
      </c>
      <c r="G761" t="s">
        <v>1298</v>
      </c>
      <c r="H761" t="s">
        <v>267</v>
      </c>
    </row>
    <row r="762" spans="5:8" x14ac:dyDescent="0.25">
      <c r="E762" t="s">
        <v>879</v>
      </c>
      <c r="F762">
        <v>0</v>
      </c>
      <c r="H762" t="s">
        <v>267</v>
      </c>
    </row>
    <row r="763" spans="5:8" x14ac:dyDescent="0.25">
      <c r="E763" t="s">
        <v>2137</v>
      </c>
      <c r="F763">
        <v>0.30000000000000004</v>
      </c>
      <c r="G763" t="s">
        <v>1299</v>
      </c>
      <c r="H763" t="s">
        <v>267</v>
      </c>
    </row>
    <row r="764" spans="5:8" x14ac:dyDescent="0.25">
      <c r="E764" t="s">
        <v>2138</v>
      </c>
      <c r="F764">
        <v>0.29583333333333339</v>
      </c>
      <c r="G764" t="s">
        <v>1300</v>
      </c>
      <c r="H764" t="s">
        <v>267</v>
      </c>
    </row>
    <row r="765" spans="5:8" x14ac:dyDescent="0.25">
      <c r="E765" t="s">
        <v>2139</v>
      </c>
      <c r="F765">
        <v>0.29791666666666661</v>
      </c>
      <c r="G765" t="s">
        <v>1301</v>
      </c>
      <c r="H765" t="s">
        <v>267</v>
      </c>
    </row>
    <row r="766" spans="5:8" x14ac:dyDescent="0.25">
      <c r="E766" t="s">
        <v>2140</v>
      </c>
      <c r="F766">
        <v>0.29791666666666661</v>
      </c>
      <c r="G766" t="s">
        <v>1302</v>
      </c>
      <c r="H766" t="s">
        <v>267</v>
      </c>
    </row>
    <row r="767" spans="5:8" x14ac:dyDescent="0.25">
      <c r="E767" t="s">
        <v>2141</v>
      </c>
      <c r="F767">
        <v>0.29444444444444451</v>
      </c>
      <c r="G767" t="s">
        <v>1303</v>
      </c>
      <c r="H767" t="s">
        <v>267</v>
      </c>
    </row>
    <row r="768" spans="5:8" x14ac:dyDescent="0.25">
      <c r="E768" t="s">
        <v>880</v>
      </c>
      <c r="F768">
        <v>0.20763888888888893</v>
      </c>
      <c r="G768" t="s">
        <v>1304</v>
      </c>
      <c r="H768" t="s">
        <v>267</v>
      </c>
    </row>
    <row r="769" spans="1:8" x14ac:dyDescent="0.25">
      <c r="E769" t="s">
        <v>881</v>
      </c>
      <c r="F769">
        <v>6.3215277777777779</v>
      </c>
      <c r="G769" t="s">
        <v>882</v>
      </c>
      <c r="H769" t="s">
        <v>267</v>
      </c>
    </row>
    <row r="770" spans="1:8" x14ac:dyDescent="0.25">
      <c r="A770">
        <v>16</v>
      </c>
      <c r="B770" t="s">
        <v>1305</v>
      </c>
      <c r="C770" t="s">
        <v>1306</v>
      </c>
      <c r="D770" t="s">
        <v>340</v>
      </c>
      <c r="E770" t="s">
        <v>2120</v>
      </c>
      <c r="F770">
        <v>0</v>
      </c>
      <c r="H770" t="s">
        <v>340</v>
      </c>
    </row>
    <row r="771" spans="1:8" x14ac:dyDescent="0.25">
      <c r="E771" t="s">
        <v>2121</v>
      </c>
      <c r="F771">
        <v>0</v>
      </c>
      <c r="H771" t="s">
        <v>267</v>
      </c>
    </row>
    <row r="772" spans="1:8" x14ac:dyDescent="0.25">
      <c r="E772" t="s">
        <v>869</v>
      </c>
      <c r="F772">
        <v>0</v>
      </c>
      <c r="H772" t="s">
        <v>267</v>
      </c>
    </row>
    <row r="773" spans="1:8" x14ac:dyDescent="0.25">
      <c r="E773" t="s">
        <v>870</v>
      </c>
      <c r="F773">
        <v>0</v>
      </c>
      <c r="H773" t="s">
        <v>267</v>
      </c>
    </row>
    <row r="774" spans="1:8" x14ac:dyDescent="0.25">
      <c r="E774" t="s">
        <v>2122</v>
      </c>
      <c r="F774">
        <v>0</v>
      </c>
      <c r="H774" t="s">
        <v>267</v>
      </c>
    </row>
    <row r="775" spans="1:8" x14ac:dyDescent="0.25">
      <c r="E775" t="s">
        <v>2123</v>
      </c>
      <c r="F775">
        <v>0</v>
      </c>
      <c r="H775" t="s">
        <v>267</v>
      </c>
    </row>
    <row r="776" spans="1:8" x14ac:dyDescent="0.25">
      <c r="E776" t="s">
        <v>2124</v>
      </c>
      <c r="F776">
        <v>0</v>
      </c>
      <c r="H776" t="s">
        <v>267</v>
      </c>
    </row>
    <row r="777" spans="1:8" x14ac:dyDescent="0.25">
      <c r="E777" t="s">
        <v>2125</v>
      </c>
      <c r="F777">
        <v>0</v>
      </c>
      <c r="H777" t="s">
        <v>267</v>
      </c>
    </row>
    <row r="778" spans="1:8" x14ac:dyDescent="0.25">
      <c r="E778" t="s">
        <v>2126</v>
      </c>
      <c r="F778">
        <v>0</v>
      </c>
      <c r="H778" t="s">
        <v>267</v>
      </c>
    </row>
    <row r="779" spans="1:8" x14ac:dyDescent="0.25">
      <c r="E779" t="s">
        <v>871</v>
      </c>
      <c r="F779">
        <v>0</v>
      </c>
      <c r="H779" t="s">
        <v>267</v>
      </c>
    </row>
    <row r="780" spans="1:8" x14ac:dyDescent="0.25">
      <c r="E780" t="s">
        <v>872</v>
      </c>
      <c r="F780">
        <v>0</v>
      </c>
      <c r="H780" t="s">
        <v>267</v>
      </c>
    </row>
    <row r="781" spans="1:8" x14ac:dyDescent="0.25">
      <c r="E781" t="s">
        <v>2127</v>
      </c>
      <c r="F781">
        <v>0</v>
      </c>
      <c r="H781" t="s">
        <v>267</v>
      </c>
    </row>
    <row r="782" spans="1:8" x14ac:dyDescent="0.25">
      <c r="E782" t="s">
        <v>2128</v>
      </c>
      <c r="F782">
        <v>0</v>
      </c>
      <c r="H782" t="s">
        <v>267</v>
      </c>
    </row>
    <row r="783" spans="1:8" x14ac:dyDescent="0.25">
      <c r="E783" t="s">
        <v>2129</v>
      </c>
      <c r="F783">
        <v>0</v>
      </c>
      <c r="H783" t="s">
        <v>267</v>
      </c>
    </row>
    <row r="784" spans="1:8" x14ac:dyDescent="0.25">
      <c r="E784" t="s">
        <v>2130</v>
      </c>
      <c r="F784">
        <v>0</v>
      </c>
      <c r="H784" t="s">
        <v>267</v>
      </c>
    </row>
    <row r="785" spans="5:8" x14ac:dyDescent="0.25">
      <c r="E785" t="s">
        <v>2131</v>
      </c>
      <c r="F785">
        <v>0</v>
      </c>
      <c r="H785" t="s">
        <v>267</v>
      </c>
    </row>
    <row r="786" spans="5:8" x14ac:dyDescent="0.25">
      <c r="E786" t="s">
        <v>873</v>
      </c>
      <c r="F786">
        <v>0</v>
      </c>
      <c r="H786" t="s">
        <v>267</v>
      </c>
    </row>
    <row r="787" spans="5:8" x14ac:dyDescent="0.25">
      <c r="E787" t="s">
        <v>874</v>
      </c>
      <c r="F787">
        <v>0</v>
      </c>
      <c r="H787" t="s">
        <v>267</v>
      </c>
    </row>
    <row r="788" spans="5:8" x14ac:dyDescent="0.25">
      <c r="E788" t="s">
        <v>2132</v>
      </c>
      <c r="F788">
        <v>0</v>
      </c>
      <c r="H788" t="s">
        <v>267</v>
      </c>
    </row>
    <row r="789" spans="5:8" x14ac:dyDescent="0.25">
      <c r="E789" t="s">
        <v>2133</v>
      </c>
      <c r="F789">
        <v>0</v>
      </c>
      <c r="H789" t="s">
        <v>267</v>
      </c>
    </row>
    <row r="790" spans="5:8" x14ac:dyDescent="0.25">
      <c r="E790" t="s">
        <v>2134</v>
      </c>
      <c r="F790">
        <v>6.94444444444553E-4</v>
      </c>
      <c r="G790" t="s">
        <v>1307</v>
      </c>
      <c r="H790" t="s">
        <v>267</v>
      </c>
    </row>
    <row r="791" spans="5:8" x14ac:dyDescent="0.25">
      <c r="E791" t="s">
        <v>2135</v>
      </c>
      <c r="F791">
        <v>0.31875000000000009</v>
      </c>
      <c r="G791" t="s">
        <v>1308</v>
      </c>
      <c r="H791" t="s">
        <v>267</v>
      </c>
    </row>
    <row r="792" spans="5:8" x14ac:dyDescent="0.25">
      <c r="E792" t="s">
        <v>2136</v>
      </c>
      <c r="F792">
        <v>0.25625000000000009</v>
      </c>
      <c r="G792" t="s">
        <v>1309</v>
      </c>
      <c r="H792" t="s">
        <v>267</v>
      </c>
    </row>
    <row r="793" spans="5:8" x14ac:dyDescent="0.25">
      <c r="E793" t="s">
        <v>877</v>
      </c>
      <c r="F793">
        <v>0.20625000000000004</v>
      </c>
      <c r="G793" t="s">
        <v>1310</v>
      </c>
      <c r="H793" t="s">
        <v>267</v>
      </c>
    </row>
    <row r="794" spans="5:8" x14ac:dyDescent="0.25">
      <c r="E794" t="s">
        <v>879</v>
      </c>
      <c r="F794">
        <v>0</v>
      </c>
      <c r="H794" t="s">
        <v>267</v>
      </c>
    </row>
    <row r="795" spans="5:8" x14ac:dyDescent="0.25">
      <c r="E795" t="s">
        <v>2137</v>
      </c>
      <c r="F795">
        <v>0.28541666666666665</v>
      </c>
      <c r="G795" t="s">
        <v>1311</v>
      </c>
      <c r="H795" t="s">
        <v>267</v>
      </c>
    </row>
    <row r="796" spans="5:8" x14ac:dyDescent="0.25">
      <c r="E796" t="s">
        <v>2138</v>
      </c>
      <c r="F796">
        <v>0.29236111111111107</v>
      </c>
      <c r="G796" t="s">
        <v>1312</v>
      </c>
      <c r="H796" t="s">
        <v>267</v>
      </c>
    </row>
    <row r="797" spans="5:8" x14ac:dyDescent="0.25">
      <c r="E797" t="s">
        <v>2139</v>
      </c>
      <c r="F797">
        <v>0.29652777777777772</v>
      </c>
      <c r="G797" t="s">
        <v>1313</v>
      </c>
      <c r="H797" t="s">
        <v>267</v>
      </c>
    </row>
    <row r="798" spans="5:8" x14ac:dyDescent="0.25">
      <c r="E798" t="s">
        <v>2140</v>
      </c>
      <c r="F798">
        <v>0.29513888888888884</v>
      </c>
      <c r="G798" t="s">
        <v>1314</v>
      </c>
      <c r="H798" t="s">
        <v>267</v>
      </c>
    </row>
    <row r="799" spans="5:8" x14ac:dyDescent="0.25">
      <c r="E799" t="s">
        <v>2141</v>
      </c>
      <c r="F799">
        <v>0.32013888888888897</v>
      </c>
      <c r="G799" t="s">
        <v>1315</v>
      </c>
      <c r="H799" t="s">
        <v>267</v>
      </c>
    </row>
    <row r="800" spans="5:8" x14ac:dyDescent="0.25">
      <c r="E800" t="s">
        <v>880</v>
      </c>
      <c r="F800">
        <v>0.20625000000000004</v>
      </c>
      <c r="G800" t="s">
        <v>1316</v>
      </c>
      <c r="H800" t="s">
        <v>267</v>
      </c>
    </row>
    <row r="801" spans="1:8" x14ac:dyDescent="0.25">
      <c r="E801" t="s">
        <v>881</v>
      </c>
      <c r="F801">
        <v>2.4777777777777779</v>
      </c>
      <c r="G801" t="s">
        <v>882</v>
      </c>
      <c r="H801" t="s">
        <v>267</v>
      </c>
    </row>
    <row r="802" spans="1:8" x14ac:dyDescent="0.25">
      <c r="A802">
        <v>14</v>
      </c>
      <c r="B802" t="s">
        <v>1317</v>
      </c>
      <c r="C802" t="s">
        <v>1318</v>
      </c>
      <c r="D802" t="s">
        <v>342</v>
      </c>
      <c r="E802" t="s">
        <v>2120</v>
      </c>
      <c r="F802">
        <v>0</v>
      </c>
      <c r="H802" t="s">
        <v>342</v>
      </c>
    </row>
    <row r="803" spans="1:8" x14ac:dyDescent="0.25">
      <c r="E803" t="s">
        <v>2121</v>
      </c>
      <c r="F803">
        <v>0</v>
      </c>
      <c r="H803" t="s">
        <v>267</v>
      </c>
    </row>
    <row r="804" spans="1:8" x14ac:dyDescent="0.25">
      <c r="E804" t="s">
        <v>869</v>
      </c>
      <c r="F804">
        <v>0</v>
      </c>
      <c r="H804" t="s">
        <v>267</v>
      </c>
    </row>
    <row r="805" spans="1:8" x14ac:dyDescent="0.25">
      <c r="E805" t="s">
        <v>870</v>
      </c>
      <c r="F805">
        <v>0</v>
      </c>
      <c r="H805" t="s">
        <v>267</v>
      </c>
    </row>
    <row r="806" spans="1:8" x14ac:dyDescent="0.25">
      <c r="E806" t="s">
        <v>2122</v>
      </c>
      <c r="F806">
        <v>0</v>
      </c>
      <c r="H806" t="s">
        <v>267</v>
      </c>
    </row>
    <row r="807" spans="1:8" x14ac:dyDescent="0.25">
      <c r="E807" t="s">
        <v>2123</v>
      </c>
      <c r="F807">
        <v>0</v>
      </c>
      <c r="H807" t="s">
        <v>267</v>
      </c>
    </row>
    <row r="808" spans="1:8" x14ac:dyDescent="0.25">
      <c r="E808" t="s">
        <v>2124</v>
      </c>
      <c r="F808">
        <v>0</v>
      </c>
      <c r="H808" t="s">
        <v>267</v>
      </c>
    </row>
    <row r="809" spans="1:8" x14ac:dyDescent="0.25">
      <c r="E809" t="s">
        <v>2125</v>
      </c>
      <c r="F809">
        <v>0</v>
      </c>
      <c r="H809" t="s">
        <v>267</v>
      </c>
    </row>
    <row r="810" spans="1:8" x14ac:dyDescent="0.25">
      <c r="E810" t="s">
        <v>2126</v>
      </c>
      <c r="F810">
        <v>0</v>
      </c>
      <c r="H810" t="s">
        <v>267</v>
      </c>
    </row>
    <row r="811" spans="1:8" x14ac:dyDescent="0.25">
      <c r="E811" t="s">
        <v>871</v>
      </c>
      <c r="F811">
        <v>0</v>
      </c>
      <c r="H811" t="s">
        <v>267</v>
      </c>
    </row>
    <row r="812" spans="1:8" x14ac:dyDescent="0.25">
      <c r="E812" t="s">
        <v>872</v>
      </c>
      <c r="F812">
        <v>0</v>
      </c>
      <c r="H812" t="s">
        <v>267</v>
      </c>
    </row>
    <row r="813" spans="1:8" x14ac:dyDescent="0.25">
      <c r="E813" t="s">
        <v>2127</v>
      </c>
      <c r="F813">
        <v>0</v>
      </c>
      <c r="H813" t="s">
        <v>267</v>
      </c>
    </row>
    <row r="814" spans="1:8" x14ac:dyDescent="0.25">
      <c r="E814" t="s">
        <v>2128</v>
      </c>
      <c r="F814">
        <v>0</v>
      </c>
      <c r="H814" t="s">
        <v>267</v>
      </c>
    </row>
    <row r="815" spans="1:8" x14ac:dyDescent="0.25">
      <c r="E815" t="s">
        <v>2129</v>
      </c>
      <c r="F815">
        <v>0</v>
      </c>
      <c r="H815" t="s">
        <v>267</v>
      </c>
    </row>
    <row r="816" spans="1:8" x14ac:dyDescent="0.25">
      <c r="E816" t="s">
        <v>2130</v>
      </c>
      <c r="F816">
        <v>0</v>
      </c>
      <c r="H816" t="s">
        <v>267</v>
      </c>
    </row>
    <row r="817" spans="5:8" x14ac:dyDescent="0.25">
      <c r="E817" t="s">
        <v>2131</v>
      </c>
      <c r="F817">
        <v>0</v>
      </c>
      <c r="H817" t="s">
        <v>267</v>
      </c>
    </row>
    <row r="818" spans="5:8" x14ac:dyDescent="0.25">
      <c r="E818" t="s">
        <v>873</v>
      </c>
      <c r="F818">
        <v>0</v>
      </c>
      <c r="H818" t="s">
        <v>267</v>
      </c>
    </row>
    <row r="819" spans="5:8" x14ac:dyDescent="0.25">
      <c r="E819" t="s">
        <v>874</v>
      </c>
      <c r="F819">
        <v>0</v>
      </c>
      <c r="H819" t="s">
        <v>267</v>
      </c>
    </row>
    <row r="820" spans="5:8" x14ac:dyDescent="0.25">
      <c r="E820" t="s">
        <v>2132</v>
      </c>
      <c r="F820">
        <v>0</v>
      </c>
      <c r="H820" t="s">
        <v>267</v>
      </c>
    </row>
    <row r="821" spans="5:8" x14ac:dyDescent="0.25">
      <c r="E821" t="s">
        <v>2133</v>
      </c>
      <c r="F821">
        <v>0</v>
      </c>
      <c r="H821" t="s">
        <v>267</v>
      </c>
    </row>
    <row r="822" spans="5:8" x14ac:dyDescent="0.25">
      <c r="E822" t="s">
        <v>2134</v>
      </c>
      <c r="F822">
        <v>7.2222222222222188E-2</v>
      </c>
      <c r="G822" t="s">
        <v>1319</v>
      </c>
      <c r="H822" t="s">
        <v>267</v>
      </c>
    </row>
    <row r="823" spans="5:8" x14ac:dyDescent="0.25">
      <c r="E823" t="s">
        <v>2135</v>
      </c>
      <c r="F823">
        <v>0.30624999999999991</v>
      </c>
      <c r="G823" t="s">
        <v>1320</v>
      </c>
      <c r="H823" t="s">
        <v>267</v>
      </c>
    </row>
    <row r="824" spans="5:8" x14ac:dyDescent="0.25">
      <c r="E824" t="s">
        <v>2136</v>
      </c>
      <c r="F824">
        <v>0.31597222222222232</v>
      </c>
      <c r="G824" t="s">
        <v>1321</v>
      </c>
      <c r="H824" t="s">
        <v>267</v>
      </c>
    </row>
    <row r="825" spans="5:8" x14ac:dyDescent="0.25">
      <c r="E825" t="s">
        <v>877</v>
      </c>
      <c r="F825">
        <v>0.42222222222222228</v>
      </c>
      <c r="G825" t="s">
        <v>1322</v>
      </c>
      <c r="H825" t="s">
        <v>267</v>
      </c>
    </row>
    <row r="826" spans="5:8" x14ac:dyDescent="0.25">
      <c r="E826" t="s">
        <v>879</v>
      </c>
      <c r="F826">
        <v>0</v>
      </c>
      <c r="H826" t="s">
        <v>267</v>
      </c>
    </row>
    <row r="827" spans="5:8" x14ac:dyDescent="0.25">
      <c r="E827" t="s">
        <v>2137</v>
      </c>
      <c r="F827">
        <v>0.29722222222222228</v>
      </c>
      <c r="G827" t="s">
        <v>1323</v>
      </c>
      <c r="H827" t="s">
        <v>267</v>
      </c>
    </row>
    <row r="828" spans="5:8" x14ac:dyDescent="0.25">
      <c r="E828" t="s">
        <v>2138</v>
      </c>
      <c r="F828">
        <v>0.26944444444444438</v>
      </c>
      <c r="G828" t="s">
        <v>1324</v>
      </c>
      <c r="H828" t="s">
        <v>267</v>
      </c>
    </row>
    <row r="829" spans="5:8" x14ac:dyDescent="0.25">
      <c r="E829" t="s">
        <v>2139</v>
      </c>
      <c r="F829">
        <v>0.22222222222222232</v>
      </c>
      <c r="G829" t="s">
        <v>1325</v>
      </c>
      <c r="H829" t="s">
        <v>267</v>
      </c>
    </row>
    <row r="830" spans="5:8" x14ac:dyDescent="0.25">
      <c r="E830" t="s">
        <v>2140</v>
      </c>
      <c r="F830">
        <v>0.29791666666666661</v>
      </c>
      <c r="G830" t="s">
        <v>1326</v>
      </c>
      <c r="H830" t="s">
        <v>267</v>
      </c>
    </row>
    <row r="831" spans="5:8" x14ac:dyDescent="0.25">
      <c r="E831" t="s">
        <v>2141</v>
      </c>
      <c r="F831">
        <v>0.30208333333333326</v>
      </c>
      <c r="G831" t="s">
        <v>1327</v>
      </c>
      <c r="H831" t="s">
        <v>267</v>
      </c>
    </row>
    <row r="832" spans="5:8" x14ac:dyDescent="0.25">
      <c r="E832" t="s">
        <v>880</v>
      </c>
      <c r="F832">
        <v>0.21597222222222223</v>
      </c>
      <c r="G832" t="s">
        <v>1328</v>
      </c>
      <c r="H832" t="s">
        <v>267</v>
      </c>
    </row>
    <row r="833" spans="1:8" x14ac:dyDescent="0.25">
      <c r="E833" t="s">
        <v>881</v>
      </c>
      <c r="F833">
        <v>2.7215277777777778</v>
      </c>
      <c r="G833" t="s">
        <v>882</v>
      </c>
      <c r="H833" t="s">
        <v>267</v>
      </c>
    </row>
    <row r="834" spans="1:8" x14ac:dyDescent="0.25">
      <c r="A834">
        <v>86</v>
      </c>
      <c r="B834" t="s">
        <v>1329</v>
      </c>
      <c r="C834" t="s">
        <v>1330</v>
      </c>
      <c r="D834" t="s">
        <v>1331</v>
      </c>
      <c r="E834" t="s">
        <v>2120</v>
      </c>
      <c r="F834">
        <v>0.2763888888888888</v>
      </c>
      <c r="G834" t="s">
        <v>1332</v>
      </c>
      <c r="H834" t="s">
        <v>1331</v>
      </c>
    </row>
    <row r="835" spans="1:8" x14ac:dyDescent="0.25">
      <c r="E835" t="s">
        <v>2121</v>
      </c>
      <c r="F835">
        <v>0.29097222222222219</v>
      </c>
      <c r="G835" t="s">
        <v>1333</v>
      </c>
      <c r="H835" t="s">
        <v>267</v>
      </c>
    </row>
    <row r="836" spans="1:8" x14ac:dyDescent="0.25">
      <c r="E836" t="s">
        <v>869</v>
      </c>
      <c r="F836">
        <v>0</v>
      </c>
      <c r="H836" t="s">
        <v>267</v>
      </c>
    </row>
    <row r="837" spans="1:8" x14ac:dyDescent="0.25">
      <c r="E837" t="s">
        <v>870</v>
      </c>
      <c r="F837">
        <v>0</v>
      </c>
      <c r="H837" t="s">
        <v>267</v>
      </c>
    </row>
    <row r="838" spans="1:8" x14ac:dyDescent="0.25">
      <c r="E838" t="s">
        <v>2122</v>
      </c>
      <c r="F838">
        <v>0.29722222222222228</v>
      </c>
      <c r="G838" t="s">
        <v>1334</v>
      </c>
      <c r="H838" t="s">
        <v>267</v>
      </c>
    </row>
    <row r="839" spans="1:8" x14ac:dyDescent="0.25">
      <c r="E839" t="s">
        <v>2123</v>
      </c>
      <c r="F839">
        <v>0</v>
      </c>
      <c r="H839" t="s">
        <v>267</v>
      </c>
    </row>
    <row r="840" spans="1:8" x14ac:dyDescent="0.25">
      <c r="E840" t="s">
        <v>2124</v>
      </c>
      <c r="F840">
        <v>0.29374999999999996</v>
      </c>
      <c r="G840" t="s">
        <v>1335</v>
      </c>
      <c r="H840" t="s">
        <v>267</v>
      </c>
    </row>
    <row r="841" spans="1:8" x14ac:dyDescent="0.25">
      <c r="E841" t="s">
        <v>2125</v>
      </c>
      <c r="F841">
        <v>0.25277777777777777</v>
      </c>
      <c r="G841" t="s">
        <v>1336</v>
      </c>
      <c r="H841" t="s">
        <v>267</v>
      </c>
    </row>
    <row r="842" spans="1:8" x14ac:dyDescent="0.25">
      <c r="E842" t="s">
        <v>2126</v>
      </c>
      <c r="F842">
        <v>0.28750000000000009</v>
      </c>
      <c r="G842" t="s">
        <v>1337</v>
      </c>
      <c r="H842" t="s">
        <v>267</v>
      </c>
    </row>
    <row r="843" spans="1:8" x14ac:dyDescent="0.25">
      <c r="E843" t="s">
        <v>871</v>
      </c>
      <c r="F843">
        <v>0.21249999999999991</v>
      </c>
      <c r="G843" t="s">
        <v>1338</v>
      </c>
      <c r="H843" t="s">
        <v>267</v>
      </c>
    </row>
    <row r="844" spans="1:8" x14ac:dyDescent="0.25">
      <c r="E844" t="s">
        <v>872</v>
      </c>
      <c r="F844">
        <v>0</v>
      </c>
      <c r="H844" t="s">
        <v>267</v>
      </c>
    </row>
    <row r="845" spans="1:8" x14ac:dyDescent="0.25">
      <c r="E845" t="s">
        <v>2127</v>
      </c>
      <c r="F845">
        <v>0.29722222222222228</v>
      </c>
      <c r="G845" t="s">
        <v>1339</v>
      </c>
      <c r="H845" t="s">
        <v>267</v>
      </c>
    </row>
    <row r="846" spans="1:8" x14ac:dyDescent="0.25">
      <c r="E846" t="s">
        <v>2128</v>
      </c>
      <c r="F846">
        <v>0.29930555555555549</v>
      </c>
      <c r="G846" t="s">
        <v>1340</v>
      </c>
      <c r="H846" t="s">
        <v>267</v>
      </c>
    </row>
    <row r="847" spans="1:8" x14ac:dyDescent="0.25">
      <c r="E847" t="s">
        <v>2129</v>
      </c>
      <c r="F847">
        <v>0.22430555555555554</v>
      </c>
      <c r="G847" t="s">
        <v>1341</v>
      </c>
      <c r="H847" t="s">
        <v>267</v>
      </c>
    </row>
    <row r="848" spans="1:8" x14ac:dyDescent="0.25">
      <c r="E848" t="s">
        <v>2130</v>
      </c>
      <c r="F848">
        <v>0.15763888888888888</v>
      </c>
      <c r="G848" t="s">
        <v>1342</v>
      </c>
      <c r="H848" t="s">
        <v>267</v>
      </c>
    </row>
    <row r="849" spans="5:8" x14ac:dyDescent="0.25">
      <c r="E849" t="s">
        <v>2131</v>
      </c>
      <c r="F849">
        <v>0.22916666666666674</v>
      </c>
      <c r="G849" t="s">
        <v>1343</v>
      </c>
      <c r="H849" t="s">
        <v>267</v>
      </c>
    </row>
    <row r="850" spans="5:8" x14ac:dyDescent="0.25">
      <c r="E850" t="s">
        <v>873</v>
      </c>
      <c r="F850">
        <v>0.20138888888888884</v>
      </c>
      <c r="G850" t="s">
        <v>1344</v>
      </c>
      <c r="H850" t="s">
        <v>267</v>
      </c>
    </row>
    <row r="851" spans="5:8" x14ac:dyDescent="0.25">
      <c r="E851" t="s">
        <v>874</v>
      </c>
      <c r="F851">
        <v>0</v>
      </c>
      <c r="H851" t="s">
        <v>267</v>
      </c>
    </row>
    <row r="852" spans="5:8" x14ac:dyDescent="0.25">
      <c r="E852" t="s">
        <v>2132</v>
      </c>
      <c r="F852">
        <v>0.29444444444444451</v>
      </c>
      <c r="G852" t="s">
        <v>1345</v>
      </c>
      <c r="H852" t="s">
        <v>267</v>
      </c>
    </row>
    <row r="853" spans="5:8" x14ac:dyDescent="0.25">
      <c r="E853" t="s">
        <v>2133</v>
      </c>
      <c r="F853">
        <v>0.29097222222222219</v>
      </c>
      <c r="G853" t="s">
        <v>1346</v>
      </c>
      <c r="H853" t="s">
        <v>267</v>
      </c>
    </row>
    <row r="854" spans="5:8" x14ac:dyDescent="0.25">
      <c r="E854" t="s">
        <v>2134</v>
      </c>
      <c r="F854">
        <v>0.29861111111111116</v>
      </c>
      <c r="G854" t="s">
        <v>1347</v>
      </c>
      <c r="H854" t="s">
        <v>267</v>
      </c>
    </row>
    <row r="855" spans="5:8" x14ac:dyDescent="0.25">
      <c r="E855" t="s">
        <v>2135</v>
      </c>
      <c r="F855">
        <v>0.3125</v>
      </c>
      <c r="G855" t="s">
        <v>1348</v>
      </c>
      <c r="H855" t="s">
        <v>267</v>
      </c>
    </row>
    <row r="856" spans="5:8" x14ac:dyDescent="0.25">
      <c r="E856" t="s">
        <v>2136</v>
      </c>
      <c r="F856">
        <v>0</v>
      </c>
      <c r="H856" t="s">
        <v>267</v>
      </c>
    </row>
    <row r="857" spans="5:8" x14ac:dyDescent="0.25">
      <c r="E857" t="s">
        <v>877</v>
      </c>
      <c r="F857">
        <v>0</v>
      </c>
      <c r="H857" t="s">
        <v>267</v>
      </c>
    </row>
    <row r="858" spans="5:8" x14ac:dyDescent="0.25">
      <c r="E858" t="s">
        <v>879</v>
      </c>
      <c r="F858">
        <v>0</v>
      </c>
      <c r="H858" t="s">
        <v>267</v>
      </c>
    </row>
    <row r="859" spans="5:8" x14ac:dyDescent="0.25">
      <c r="E859" t="s">
        <v>2137</v>
      </c>
      <c r="F859">
        <v>0</v>
      </c>
      <c r="H859" t="s">
        <v>267</v>
      </c>
    </row>
    <row r="860" spans="5:8" x14ac:dyDescent="0.25">
      <c r="E860" t="s">
        <v>2138</v>
      </c>
      <c r="F860">
        <v>0</v>
      </c>
      <c r="H860" t="s">
        <v>267</v>
      </c>
    </row>
    <row r="861" spans="5:8" x14ac:dyDescent="0.25">
      <c r="E861" t="s">
        <v>2139</v>
      </c>
      <c r="F861">
        <v>0</v>
      </c>
      <c r="H861" t="s">
        <v>267</v>
      </c>
    </row>
    <row r="862" spans="5:8" x14ac:dyDescent="0.25">
      <c r="E862" t="s">
        <v>2140</v>
      </c>
      <c r="F862">
        <v>0</v>
      </c>
      <c r="H862" t="s">
        <v>267</v>
      </c>
    </row>
    <row r="863" spans="5:8" x14ac:dyDescent="0.25">
      <c r="E863" t="s">
        <v>2141</v>
      </c>
      <c r="F863">
        <v>0</v>
      </c>
      <c r="H863" t="s">
        <v>267</v>
      </c>
    </row>
    <row r="864" spans="5:8" x14ac:dyDescent="0.25">
      <c r="E864" t="s">
        <v>880</v>
      </c>
      <c r="F864">
        <v>0</v>
      </c>
      <c r="H864" t="s">
        <v>267</v>
      </c>
    </row>
    <row r="865" spans="1:8" x14ac:dyDescent="0.25">
      <c r="E865" t="s">
        <v>881</v>
      </c>
      <c r="F865">
        <v>4.5166666666666666</v>
      </c>
      <c r="G865" t="s">
        <v>882</v>
      </c>
      <c r="H865" t="s">
        <v>267</v>
      </c>
    </row>
    <row r="866" spans="1:8" x14ac:dyDescent="0.25">
      <c r="A866">
        <v>71</v>
      </c>
      <c r="B866" t="s">
        <v>1349</v>
      </c>
      <c r="C866" t="s">
        <v>1350</v>
      </c>
      <c r="D866" t="s">
        <v>353</v>
      </c>
      <c r="E866" t="s">
        <v>2120</v>
      </c>
      <c r="F866">
        <v>0.28888888888888897</v>
      </c>
      <c r="G866" t="s">
        <v>1351</v>
      </c>
      <c r="H866" t="s">
        <v>353</v>
      </c>
    </row>
    <row r="867" spans="1:8" x14ac:dyDescent="0.25">
      <c r="E867" t="s">
        <v>2121</v>
      </c>
      <c r="F867">
        <v>0.29097222222222219</v>
      </c>
      <c r="G867" t="s">
        <v>1352</v>
      </c>
      <c r="H867" t="s">
        <v>267</v>
      </c>
    </row>
    <row r="868" spans="1:8" x14ac:dyDescent="0.25">
      <c r="E868" t="s">
        <v>869</v>
      </c>
      <c r="F868">
        <v>0</v>
      </c>
      <c r="H868" t="s">
        <v>267</v>
      </c>
    </row>
    <row r="869" spans="1:8" x14ac:dyDescent="0.25">
      <c r="E869" t="s">
        <v>870</v>
      </c>
      <c r="F869">
        <v>0</v>
      </c>
      <c r="H869" t="s">
        <v>267</v>
      </c>
    </row>
    <row r="870" spans="1:8" x14ac:dyDescent="0.25">
      <c r="E870" t="s">
        <v>2122</v>
      </c>
      <c r="F870">
        <v>0.26041666666666674</v>
      </c>
      <c r="G870" t="s">
        <v>1353</v>
      </c>
      <c r="H870" t="s">
        <v>267</v>
      </c>
    </row>
    <row r="871" spans="1:8" x14ac:dyDescent="0.25">
      <c r="E871" t="s">
        <v>2123</v>
      </c>
      <c r="F871">
        <v>0.24305555555555558</v>
      </c>
      <c r="G871" t="s">
        <v>1354</v>
      </c>
      <c r="H871" t="s">
        <v>267</v>
      </c>
    </row>
    <row r="872" spans="1:8" x14ac:dyDescent="0.25">
      <c r="E872" t="s">
        <v>2124</v>
      </c>
      <c r="F872">
        <v>0.27361111111111103</v>
      </c>
      <c r="G872" t="s">
        <v>1355</v>
      </c>
      <c r="H872" t="s">
        <v>267</v>
      </c>
    </row>
    <row r="873" spans="1:8" x14ac:dyDescent="0.25">
      <c r="E873" t="s">
        <v>2125</v>
      </c>
      <c r="F873">
        <v>0.24930555555555545</v>
      </c>
      <c r="G873" t="s">
        <v>1356</v>
      </c>
      <c r="H873" t="s">
        <v>267</v>
      </c>
    </row>
    <row r="874" spans="1:8" x14ac:dyDescent="0.25">
      <c r="E874" t="s">
        <v>2126</v>
      </c>
      <c r="F874">
        <v>6.4583333333333437E-2</v>
      </c>
      <c r="G874" t="s">
        <v>1357</v>
      </c>
      <c r="H874" t="s">
        <v>267</v>
      </c>
    </row>
    <row r="875" spans="1:8" x14ac:dyDescent="0.25">
      <c r="E875" t="s">
        <v>871</v>
      </c>
      <c r="F875">
        <v>0.2104166666666667</v>
      </c>
      <c r="G875" t="s">
        <v>1358</v>
      </c>
      <c r="H875" t="s">
        <v>267</v>
      </c>
    </row>
    <row r="876" spans="1:8" x14ac:dyDescent="0.25">
      <c r="E876" t="s">
        <v>872</v>
      </c>
      <c r="F876">
        <v>0</v>
      </c>
      <c r="H876" t="s">
        <v>267</v>
      </c>
    </row>
    <row r="877" spans="1:8" x14ac:dyDescent="0.25">
      <c r="E877" t="s">
        <v>2127</v>
      </c>
      <c r="F877">
        <v>0.28472222222222232</v>
      </c>
      <c r="G877" t="s">
        <v>1359</v>
      </c>
      <c r="H877" t="s">
        <v>267</v>
      </c>
    </row>
    <row r="878" spans="1:8" x14ac:dyDescent="0.25">
      <c r="E878" t="s">
        <v>2128</v>
      </c>
      <c r="F878">
        <v>0.29305555555555562</v>
      </c>
      <c r="G878" t="s">
        <v>1360</v>
      </c>
      <c r="H878" t="s">
        <v>267</v>
      </c>
    </row>
    <row r="879" spans="1:8" x14ac:dyDescent="0.25">
      <c r="E879" t="s">
        <v>2129</v>
      </c>
      <c r="F879">
        <v>0.2861111111111112</v>
      </c>
      <c r="G879" t="s">
        <v>1361</v>
      </c>
      <c r="H879" t="s">
        <v>267</v>
      </c>
    </row>
    <row r="880" spans="1:8" x14ac:dyDescent="0.25">
      <c r="E880" t="s">
        <v>2130</v>
      </c>
      <c r="F880">
        <v>0.14305555555555549</v>
      </c>
      <c r="G880" t="s">
        <v>1362</v>
      </c>
      <c r="H880" t="s">
        <v>267</v>
      </c>
    </row>
    <row r="881" spans="5:8" x14ac:dyDescent="0.25">
      <c r="E881" t="s">
        <v>2131</v>
      </c>
      <c r="F881">
        <v>0.29374999999999996</v>
      </c>
      <c r="G881" t="s">
        <v>1363</v>
      </c>
      <c r="H881" t="s">
        <v>267</v>
      </c>
    </row>
    <row r="882" spans="5:8" x14ac:dyDescent="0.25">
      <c r="E882" t="s">
        <v>873</v>
      </c>
      <c r="F882">
        <v>0.20138888888888884</v>
      </c>
      <c r="G882" t="s">
        <v>1364</v>
      </c>
      <c r="H882" t="s">
        <v>267</v>
      </c>
    </row>
    <row r="883" spans="5:8" x14ac:dyDescent="0.25">
      <c r="E883" t="s">
        <v>874</v>
      </c>
      <c r="F883">
        <v>0</v>
      </c>
      <c r="H883" t="s">
        <v>267</v>
      </c>
    </row>
    <row r="884" spans="5:8" x14ac:dyDescent="0.25">
      <c r="E884" t="s">
        <v>2132</v>
      </c>
      <c r="F884">
        <v>0.29166666666666674</v>
      </c>
      <c r="G884" t="s">
        <v>1365</v>
      </c>
      <c r="H884" t="s">
        <v>267</v>
      </c>
    </row>
    <row r="885" spans="5:8" x14ac:dyDescent="0.25">
      <c r="E885" t="s">
        <v>2133</v>
      </c>
      <c r="F885">
        <v>0.29166666666666674</v>
      </c>
      <c r="G885" t="s">
        <v>1366</v>
      </c>
      <c r="H885" t="s">
        <v>267</v>
      </c>
    </row>
    <row r="886" spans="5:8" x14ac:dyDescent="0.25">
      <c r="E886" t="s">
        <v>2134</v>
      </c>
      <c r="F886">
        <v>0.29722222222222228</v>
      </c>
      <c r="G886" t="s">
        <v>1367</v>
      </c>
      <c r="H886" t="s">
        <v>267</v>
      </c>
    </row>
    <row r="887" spans="5:8" x14ac:dyDescent="0.25">
      <c r="E887" t="s">
        <v>2135</v>
      </c>
      <c r="F887">
        <v>0.29166666666666674</v>
      </c>
      <c r="G887" t="s">
        <v>1368</v>
      </c>
      <c r="H887" t="s">
        <v>267</v>
      </c>
    </row>
    <row r="888" spans="5:8" x14ac:dyDescent="0.25">
      <c r="E888" t="s">
        <v>2136</v>
      </c>
      <c r="F888">
        <v>0.2416666666666667</v>
      </c>
      <c r="G888" t="s">
        <v>1369</v>
      </c>
      <c r="H888" t="s">
        <v>267</v>
      </c>
    </row>
    <row r="889" spans="5:8" x14ac:dyDescent="0.25">
      <c r="E889" t="s">
        <v>877</v>
      </c>
      <c r="F889">
        <v>0.2104166666666667</v>
      </c>
      <c r="G889" t="s">
        <v>1370</v>
      </c>
      <c r="H889" t="s">
        <v>267</v>
      </c>
    </row>
    <row r="890" spans="5:8" x14ac:dyDescent="0.25">
      <c r="E890" t="s">
        <v>879</v>
      </c>
      <c r="F890">
        <v>0</v>
      </c>
      <c r="H890" t="s">
        <v>267</v>
      </c>
    </row>
    <row r="891" spans="5:8" x14ac:dyDescent="0.25">
      <c r="E891" t="s">
        <v>2137</v>
      </c>
      <c r="F891">
        <v>0.29513888888888884</v>
      </c>
      <c r="G891" t="s">
        <v>1371</v>
      </c>
      <c r="H891" t="s">
        <v>267</v>
      </c>
    </row>
    <row r="892" spans="5:8" x14ac:dyDescent="0.25">
      <c r="E892" t="s">
        <v>2138</v>
      </c>
      <c r="F892">
        <v>0.29374999999999996</v>
      </c>
      <c r="G892" t="s">
        <v>1372</v>
      </c>
      <c r="H892" t="s">
        <v>267</v>
      </c>
    </row>
    <row r="893" spans="5:8" x14ac:dyDescent="0.25">
      <c r="E893" t="s">
        <v>2139</v>
      </c>
      <c r="F893">
        <v>0.29097222222222219</v>
      </c>
      <c r="G893" t="s">
        <v>1373</v>
      </c>
      <c r="H893" t="s">
        <v>267</v>
      </c>
    </row>
    <row r="894" spans="5:8" x14ac:dyDescent="0.25">
      <c r="E894" t="s">
        <v>2140</v>
      </c>
      <c r="F894">
        <v>0.29027777777777786</v>
      </c>
      <c r="G894" t="s">
        <v>1374</v>
      </c>
      <c r="H894" t="s">
        <v>267</v>
      </c>
    </row>
    <row r="895" spans="5:8" x14ac:dyDescent="0.25">
      <c r="E895" t="s">
        <v>2141</v>
      </c>
      <c r="F895">
        <v>0.29305555555555562</v>
      </c>
      <c r="G895" t="s">
        <v>1375</v>
      </c>
      <c r="H895" t="s">
        <v>267</v>
      </c>
    </row>
    <row r="896" spans="5:8" x14ac:dyDescent="0.25">
      <c r="E896" t="s">
        <v>880</v>
      </c>
      <c r="F896">
        <v>0.20763888888888893</v>
      </c>
      <c r="G896" t="s">
        <v>1376</v>
      </c>
      <c r="H896" t="s">
        <v>267</v>
      </c>
    </row>
    <row r="897" spans="1:8" x14ac:dyDescent="0.25">
      <c r="E897" t="s">
        <v>881</v>
      </c>
      <c r="F897">
        <v>6.6784722222222221</v>
      </c>
      <c r="G897" t="s">
        <v>882</v>
      </c>
      <c r="H897" t="s">
        <v>267</v>
      </c>
    </row>
    <row r="898" spans="1:8" x14ac:dyDescent="0.25">
      <c r="A898">
        <v>66</v>
      </c>
      <c r="B898" t="s">
        <v>1377</v>
      </c>
      <c r="C898" t="s">
        <v>1378</v>
      </c>
      <c r="D898" t="s">
        <v>350</v>
      </c>
      <c r="E898" t="s">
        <v>2120</v>
      </c>
      <c r="F898">
        <v>0</v>
      </c>
      <c r="H898" t="s">
        <v>350</v>
      </c>
    </row>
    <row r="899" spans="1:8" x14ac:dyDescent="0.25">
      <c r="E899" t="s">
        <v>2121</v>
      </c>
      <c r="F899">
        <v>0</v>
      </c>
      <c r="H899" t="s">
        <v>267</v>
      </c>
    </row>
    <row r="900" spans="1:8" x14ac:dyDescent="0.25">
      <c r="E900" t="s">
        <v>869</v>
      </c>
      <c r="F900">
        <v>0</v>
      </c>
      <c r="H900" t="s">
        <v>267</v>
      </c>
    </row>
    <row r="901" spans="1:8" x14ac:dyDescent="0.25">
      <c r="E901" t="s">
        <v>870</v>
      </c>
      <c r="F901">
        <v>0</v>
      </c>
      <c r="H901" t="s">
        <v>267</v>
      </c>
    </row>
    <row r="902" spans="1:8" x14ac:dyDescent="0.25">
      <c r="E902" t="s">
        <v>2122</v>
      </c>
      <c r="F902">
        <v>0</v>
      </c>
      <c r="H902" t="s">
        <v>267</v>
      </c>
    </row>
    <row r="903" spans="1:8" x14ac:dyDescent="0.25">
      <c r="E903" t="s">
        <v>2123</v>
      </c>
      <c r="F903">
        <v>0</v>
      </c>
      <c r="H903" t="s">
        <v>267</v>
      </c>
    </row>
    <row r="904" spans="1:8" x14ac:dyDescent="0.25">
      <c r="E904" t="s">
        <v>2124</v>
      </c>
      <c r="F904">
        <v>0</v>
      </c>
      <c r="H904" t="s">
        <v>267</v>
      </c>
    </row>
    <row r="905" spans="1:8" x14ac:dyDescent="0.25">
      <c r="E905" t="s">
        <v>2125</v>
      </c>
      <c r="F905">
        <v>0</v>
      </c>
      <c r="H905" t="s">
        <v>267</v>
      </c>
    </row>
    <row r="906" spans="1:8" x14ac:dyDescent="0.25">
      <c r="E906" t="s">
        <v>2126</v>
      </c>
      <c r="F906">
        <v>0</v>
      </c>
      <c r="H906" t="s">
        <v>267</v>
      </c>
    </row>
    <row r="907" spans="1:8" x14ac:dyDescent="0.25">
      <c r="E907" t="s">
        <v>871</v>
      </c>
      <c r="F907">
        <v>0</v>
      </c>
      <c r="H907" t="s">
        <v>267</v>
      </c>
    </row>
    <row r="908" spans="1:8" x14ac:dyDescent="0.25">
      <c r="E908" t="s">
        <v>872</v>
      </c>
      <c r="F908">
        <v>0</v>
      </c>
      <c r="H908" t="s">
        <v>267</v>
      </c>
    </row>
    <row r="909" spans="1:8" x14ac:dyDescent="0.25">
      <c r="E909" t="s">
        <v>2127</v>
      </c>
      <c r="F909">
        <v>0</v>
      </c>
      <c r="H909" t="s">
        <v>267</v>
      </c>
    </row>
    <row r="910" spans="1:8" x14ac:dyDescent="0.25">
      <c r="E910" t="s">
        <v>2128</v>
      </c>
      <c r="F910">
        <v>0</v>
      </c>
      <c r="H910" t="s">
        <v>267</v>
      </c>
    </row>
    <row r="911" spans="1:8" x14ac:dyDescent="0.25">
      <c r="E911" t="s">
        <v>2129</v>
      </c>
      <c r="F911">
        <v>0</v>
      </c>
      <c r="H911" t="s">
        <v>267</v>
      </c>
    </row>
    <row r="912" spans="1:8" x14ac:dyDescent="0.25">
      <c r="E912" t="s">
        <v>2130</v>
      </c>
      <c r="F912">
        <v>0</v>
      </c>
      <c r="H912" t="s">
        <v>267</v>
      </c>
    </row>
    <row r="913" spans="5:8" x14ac:dyDescent="0.25">
      <c r="E913" t="s">
        <v>2131</v>
      </c>
      <c r="F913">
        <v>0</v>
      </c>
      <c r="H913" t="s">
        <v>267</v>
      </c>
    </row>
    <row r="914" spans="5:8" x14ac:dyDescent="0.25">
      <c r="E914" t="s">
        <v>873</v>
      </c>
      <c r="F914">
        <v>0</v>
      </c>
      <c r="H914" t="s">
        <v>267</v>
      </c>
    </row>
    <row r="915" spans="5:8" x14ac:dyDescent="0.25">
      <c r="E915" t="s">
        <v>874</v>
      </c>
      <c r="F915">
        <v>0</v>
      </c>
      <c r="H915" t="s">
        <v>267</v>
      </c>
    </row>
    <row r="916" spans="5:8" x14ac:dyDescent="0.25">
      <c r="E916" t="s">
        <v>2132</v>
      </c>
      <c r="F916">
        <v>0</v>
      </c>
      <c r="H916" t="s">
        <v>267</v>
      </c>
    </row>
    <row r="917" spans="5:8" x14ac:dyDescent="0.25">
      <c r="E917" t="s">
        <v>2133</v>
      </c>
      <c r="F917">
        <v>0</v>
      </c>
      <c r="H917" t="s">
        <v>267</v>
      </c>
    </row>
    <row r="918" spans="5:8" x14ac:dyDescent="0.25">
      <c r="E918" t="s">
        <v>2134</v>
      </c>
      <c r="F918">
        <v>0</v>
      </c>
      <c r="H918" t="s">
        <v>267</v>
      </c>
    </row>
    <row r="919" spans="5:8" x14ac:dyDescent="0.25">
      <c r="E919" t="s">
        <v>2135</v>
      </c>
      <c r="F919">
        <v>6.94444444444553E-4</v>
      </c>
      <c r="G919" t="s">
        <v>1379</v>
      </c>
      <c r="H919" t="s">
        <v>267</v>
      </c>
    </row>
    <row r="920" spans="5:8" x14ac:dyDescent="0.25">
      <c r="E920" t="s">
        <v>2136</v>
      </c>
      <c r="F920">
        <v>0.2895833333333333</v>
      </c>
      <c r="G920" t="s">
        <v>1380</v>
      </c>
      <c r="H920" t="s">
        <v>267</v>
      </c>
    </row>
    <row r="921" spans="5:8" x14ac:dyDescent="0.25">
      <c r="E921" t="s">
        <v>877</v>
      </c>
      <c r="F921">
        <v>0.2104166666666667</v>
      </c>
      <c r="G921" t="s">
        <v>1381</v>
      </c>
      <c r="H921" t="s">
        <v>267</v>
      </c>
    </row>
    <row r="922" spans="5:8" x14ac:dyDescent="0.25">
      <c r="E922" t="s">
        <v>879</v>
      </c>
      <c r="F922">
        <v>0</v>
      </c>
      <c r="H922" t="s">
        <v>267</v>
      </c>
    </row>
    <row r="923" spans="5:8" x14ac:dyDescent="0.25">
      <c r="E923" t="s">
        <v>2137</v>
      </c>
      <c r="F923">
        <v>0.29583333333333339</v>
      </c>
      <c r="G923" t="s">
        <v>1382</v>
      </c>
      <c r="H923" t="s">
        <v>267</v>
      </c>
    </row>
    <row r="924" spans="5:8" x14ac:dyDescent="0.25">
      <c r="E924" t="s">
        <v>2138</v>
      </c>
      <c r="F924">
        <v>0.29791666666666661</v>
      </c>
      <c r="G924" t="s">
        <v>1383</v>
      </c>
      <c r="H924" t="s">
        <v>267</v>
      </c>
    </row>
    <row r="925" spans="5:8" x14ac:dyDescent="0.25">
      <c r="E925" t="s">
        <v>2139</v>
      </c>
      <c r="F925">
        <v>0.29513888888888884</v>
      </c>
      <c r="G925" t="s">
        <v>1384</v>
      </c>
      <c r="H925" t="s">
        <v>267</v>
      </c>
    </row>
    <row r="926" spans="5:8" x14ac:dyDescent="0.25">
      <c r="E926" t="s">
        <v>2140</v>
      </c>
      <c r="F926">
        <v>0.29097222222222219</v>
      </c>
      <c r="G926" t="s">
        <v>1385</v>
      </c>
      <c r="H926" t="s">
        <v>267</v>
      </c>
    </row>
    <row r="927" spans="5:8" x14ac:dyDescent="0.25">
      <c r="E927" t="s">
        <v>2141</v>
      </c>
      <c r="F927">
        <v>0.29722222222222228</v>
      </c>
      <c r="G927" t="s">
        <v>1386</v>
      </c>
      <c r="H927" t="s">
        <v>267</v>
      </c>
    </row>
    <row r="928" spans="5:8" x14ac:dyDescent="0.25">
      <c r="E928" t="s">
        <v>880</v>
      </c>
      <c r="F928">
        <v>0.20902777777777781</v>
      </c>
      <c r="G928" t="s">
        <v>1387</v>
      </c>
      <c r="H928" t="s">
        <v>267</v>
      </c>
    </row>
    <row r="929" spans="1:8" x14ac:dyDescent="0.25">
      <c r="E929" t="s">
        <v>881</v>
      </c>
      <c r="F929">
        <v>2.1868055555555554</v>
      </c>
      <c r="G929" t="s">
        <v>882</v>
      </c>
      <c r="H929" t="s">
        <v>267</v>
      </c>
    </row>
    <row r="930" spans="1:8" x14ac:dyDescent="0.25">
      <c r="A930">
        <v>28</v>
      </c>
      <c r="B930" t="s">
        <v>1388</v>
      </c>
      <c r="C930" t="s">
        <v>1389</v>
      </c>
      <c r="D930" t="s">
        <v>1390</v>
      </c>
      <c r="E930" t="s">
        <v>2120</v>
      </c>
      <c r="F930">
        <v>0</v>
      </c>
      <c r="H930" t="s">
        <v>326</v>
      </c>
    </row>
    <row r="931" spans="1:8" x14ac:dyDescent="0.25">
      <c r="E931" t="s">
        <v>2121</v>
      </c>
      <c r="F931">
        <v>0</v>
      </c>
      <c r="H931" t="s">
        <v>267</v>
      </c>
    </row>
    <row r="932" spans="1:8" x14ac:dyDescent="0.25">
      <c r="E932" t="s">
        <v>869</v>
      </c>
      <c r="F932">
        <v>0</v>
      </c>
      <c r="H932" t="s">
        <v>267</v>
      </c>
    </row>
    <row r="933" spans="1:8" x14ac:dyDescent="0.25">
      <c r="E933" t="s">
        <v>870</v>
      </c>
      <c r="F933">
        <v>0</v>
      </c>
      <c r="H933" t="s">
        <v>267</v>
      </c>
    </row>
    <row r="934" spans="1:8" x14ac:dyDescent="0.25">
      <c r="E934" t="s">
        <v>2122</v>
      </c>
      <c r="F934">
        <v>0.29444444444444451</v>
      </c>
      <c r="G934" t="s">
        <v>1391</v>
      </c>
      <c r="H934" t="s">
        <v>267</v>
      </c>
    </row>
    <row r="935" spans="1:8" x14ac:dyDescent="0.25">
      <c r="E935" t="s">
        <v>2123</v>
      </c>
      <c r="F935">
        <v>0.29166666666666674</v>
      </c>
      <c r="G935" t="s">
        <v>1392</v>
      </c>
      <c r="H935" t="s">
        <v>267</v>
      </c>
    </row>
    <row r="936" spans="1:8" x14ac:dyDescent="0.25">
      <c r="E936" t="s">
        <v>2124</v>
      </c>
      <c r="F936">
        <v>0.29305555555555562</v>
      </c>
      <c r="G936" t="s">
        <v>1393</v>
      </c>
      <c r="H936" t="s">
        <v>267</v>
      </c>
    </row>
    <row r="937" spans="1:8" x14ac:dyDescent="0.25">
      <c r="E937" t="s">
        <v>2125</v>
      </c>
      <c r="F937">
        <v>0</v>
      </c>
      <c r="H937" t="s">
        <v>267</v>
      </c>
    </row>
    <row r="938" spans="1:8" x14ac:dyDescent="0.25">
      <c r="E938" t="s">
        <v>2126</v>
      </c>
      <c r="F938">
        <v>0.29097222222222219</v>
      </c>
      <c r="G938" t="s">
        <v>1394</v>
      </c>
      <c r="H938" t="s">
        <v>267</v>
      </c>
    </row>
    <row r="939" spans="1:8" x14ac:dyDescent="0.25">
      <c r="E939" t="s">
        <v>871</v>
      </c>
      <c r="F939">
        <v>0.20763888888888893</v>
      </c>
      <c r="G939" t="s">
        <v>1395</v>
      </c>
      <c r="H939" t="s">
        <v>267</v>
      </c>
    </row>
    <row r="940" spans="1:8" x14ac:dyDescent="0.25">
      <c r="E940" t="s">
        <v>872</v>
      </c>
      <c r="F940">
        <v>0</v>
      </c>
      <c r="H940" t="s">
        <v>267</v>
      </c>
    </row>
    <row r="941" spans="1:8" x14ac:dyDescent="0.25">
      <c r="E941" t="s">
        <v>2127</v>
      </c>
      <c r="F941">
        <v>0.27777777777777768</v>
      </c>
      <c r="G941" t="s">
        <v>1396</v>
      </c>
      <c r="H941" t="s">
        <v>267</v>
      </c>
    </row>
    <row r="942" spans="1:8" x14ac:dyDescent="0.25">
      <c r="E942" t="s">
        <v>2128</v>
      </c>
      <c r="F942">
        <v>0.29930555555555549</v>
      </c>
      <c r="G942" t="s">
        <v>1397</v>
      </c>
      <c r="H942" t="s">
        <v>267</v>
      </c>
    </row>
    <row r="943" spans="1:8" x14ac:dyDescent="0.25">
      <c r="E943" t="s">
        <v>2129</v>
      </c>
      <c r="F943">
        <v>0.29097222222222219</v>
      </c>
      <c r="G943" t="s">
        <v>1398</v>
      </c>
      <c r="H943" t="s">
        <v>267</v>
      </c>
    </row>
    <row r="944" spans="1:8" x14ac:dyDescent="0.25">
      <c r="E944" t="s">
        <v>2130</v>
      </c>
      <c r="F944">
        <v>0.15555555555555545</v>
      </c>
      <c r="G944" t="s">
        <v>1399</v>
      </c>
      <c r="H944" t="s">
        <v>267</v>
      </c>
    </row>
    <row r="945" spans="5:8" x14ac:dyDescent="0.25">
      <c r="E945" t="s">
        <v>2131</v>
      </c>
      <c r="F945">
        <v>0.29583333333333339</v>
      </c>
      <c r="G945" t="s">
        <v>1400</v>
      </c>
      <c r="H945" t="s">
        <v>267</v>
      </c>
    </row>
    <row r="946" spans="5:8" x14ac:dyDescent="0.25">
      <c r="E946" t="s">
        <v>873</v>
      </c>
      <c r="F946">
        <v>0.19930555555555562</v>
      </c>
      <c r="G946" t="s">
        <v>1401</v>
      </c>
      <c r="H946" t="s">
        <v>267</v>
      </c>
    </row>
    <row r="947" spans="5:8" x14ac:dyDescent="0.25">
      <c r="E947" t="s">
        <v>874</v>
      </c>
      <c r="F947">
        <v>0</v>
      </c>
      <c r="H947" t="s">
        <v>267</v>
      </c>
    </row>
    <row r="948" spans="5:8" x14ac:dyDescent="0.25">
      <c r="E948" t="s">
        <v>2132</v>
      </c>
      <c r="F948">
        <v>0.29305555555555562</v>
      </c>
      <c r="G948" t="s">
        <v>1402</v>
      </c>
      <c r="H948" t="s">
        <v>267</v>
      </c>
    </row>
    <row r="949" spans="5:8" x14ac:dyDescent="0.25">
      <c r="E949" t="s">
        <v>2133</v>
      </c>
      <c r="F949">
        <v>0.29166666666666674</v>
      </c>
      <c r="G949" t="s">
        <v>1403</v>
      </c>
      <c r="H949" t="s">
        <v>267</v>
      </c>
    </row>
    <row r="950" spans="5:8" x14ac:dyDescent="0.25">
      <c r="E950" t="s">
        <v>2134</v>
      </c>
      <c r="F950">
        <v>0.22222222222222232</v>
      </c>
      <c r="G950" t="s">
        <v>1404</v>
      </c>
      <c r="H950" t="s">
        <v>267</v>
      </c>
    </row>
    <row r="951" spans="5:8" x14ac:dyDescent="0.25">
      <c r="E951" t="s">
        <v>2135</v>
      </c>
      <c r="F951">
        <v>0</v>
      </c>
      <c r="H951" t="s">
        <v>267</v>
      </c>
    </row>
    <row r="952" spans="5:8" x14ac:dyDescent="0.25">
      <c r="E952" t="s">
        <v>2136</v>
      </c>
      <c r="F952">
        <v>0</v>
      </c>
      <c r="H952" t="s">
        <v>267</v>
      </c>
    </row>
    <row r="953" spans="5:8" x14ac:dyDescent="0.25">
      <c r="E953" t="s">
        <v>877</v>
      </c>
      <c r="F953">
        <v>0</v>
      </c>
      <c r="H953" t="s">
        <v>267</v>
      </c>
    </row>
    <row r="954" spans="5:8" x14ac:dyDescent="0.25">
      <c r="E954" t="s">
        <v>879</v>
      </c>
      <c r="F954">
        <v>0</v>
      </c>
      <c r="H954" t="s">
        <v>267</v>
      </c>
    </row>
    <row r="955" spans="5:8" x14ac:dyDescent="0.25">
      <c r="E955" t="s">
        <v>2137</v>
      </c>
      <c r="F955">
        <v>0</v>
      </c>
      <c r="H955" t="s">
        <v>267</v>
      </c>
    </row>
    <row r="956" spans="5:8" x14ac:dyDescent="0.25">
      <c r="E956" t="s">
        <v>2138</v>
      </c>
      <c r="F956">
        <v>0</v>
      </c>
      <c r="H956" t="s">
        <v>267</v>
      </c>
    </row>
    <row r="957" spans="5:8" x14ac:dyDescent="0.25">
      <c r="E957" t="s">
        <v>2139</v>
      </c>
      <c r="F957">
        <v>0</v>
      </c>
      <c r="H957" t="s">
        <v>267</v>
      </c>
    </row>
    <row r="958" spans="5:8" x14ac:dyDescent="0.25">
      <c r="E958" t="s">
        <v>2140</v>
      </c>
      <c r="F958">
        <v>0</v>
      </c>
      <c r="H958" t="s">
        <v>267</v>
      </c>
    </row>
    <row r="959" spans="5:8" x14ac:dyDescent="0.25">
      <c r="E959" t="s">
        <v>2141</v>
      </c>
      <c r="F959">
        <v>0</v>
      </c>
      <c r="H959" t="s">
        <v>267</v>
      </c>
    </row>
    <row r="960" spans="5:8" x14ac:dyDescent="0.25">
      <c r="E960" t="s">
        <v>880</v>
      </c>
      <c r="F960">
        <v>0</v>
      </c>
      <c r="H960" t="s">
        <v>267</v>
      </c>
    </row>
    <row r="961" spans="1:8" x14ac:dyDescent="0.25">
      <c r="E961" t="s">
        <v>881</v>
      </c>
      <c r="F961">
        <v>3.7034722222222225</v>
      </c>
      <c r="G961" t="s">
        <v>882</v>
      </c>
      <c r="H961" t="s">
        <v>267</v>
      </c>
    </row>
    <row r="962" spans="1:8" x14ac:dyDescent="0.25">
      <c r="A962">
        <v>65</v>
      </c>
      <c r="B962" t="s">
        <v>1405</v>
      </c>
      <c r="C962" t="s">
        <v>1406</v>
      </c>
      <c r="D962" t="s">
        <v>351</v>
      </c>
      <c r="E962" t="s">
        <v>2120</v>
      </c>
      <c r="F962">
        <v>0</v>
      </c>
      <c r="H962" t="s">
        <v>351</v>
      </c>
    </row>
    <row r="963" spans="1:8" x14ac:dyDescent="0.25">
      <c r="E963" t="s">
        <v>2121</v>
      </c>
      <c r="F963">
        <v>0</v>
      </c>
      <c r="H963" t="s">
        <v>267</v>
      </c>
    </row>
    <row r="964" spans="1:8" x14ac:dyDescent="0.25">
      <c r="E964" t="s">
        <v>869</v>
      </c>
      <c r="F964">
        <v>0</v>
      </c>
      <c r="H964" t="s">
        <v>267</v>
      </c>
    </row>
    <row r="965" spans="1:8" x14ac:dyDescent="0.25">
      <c r="E965" t="s">
        <v>870</v>
      </c>
      <c r="F965">
        <v>0</v>
      </c>
      <c r="H965" t="s">
        <v>267</v>
      </c>
    </row>
    <row r="966" spans="1:8" x14ac:dyDescent="0.25">
      <c r="E966" t="s">
        <v>2122</v>
      </c>
      <c r="F966">
        <v>0</v>
      </c>
      <c r="H966" t="s">
        <v>267</v>
      </c>
    </row>
    <row r="967" spans="1:8" x14ac:dyDescent="0.25">
      <c r="E967" t="s">
        <v>2123</v>
      </c>
      <c r="F967">
        <v>0</v>
      </c>
      <c r="H967" t="s">
        <v>267</v>
      </c>
    </row>
    <row r="968" spans="1:8" x14ac:dyDescent="0.25">
      <c r="E968" t="s">
        <v>2124</v>
      </c>
      <c r="F968">
        <v>0</v>
      </c>
      <c r="H968" t="s">
        <v>267</v>
      </c>
    </row>
    <row r="969" spans="1:8" x14ac:dyDescent="0.25">
      <c r="E969" t="s">
        <v>2125</v>
      </c>
      <c r="F969">
        <v>0</v>
      </c>
      <c r="H969" t="s">
        <v>267</v>
      </c>
    </row>
    <row r="970" spans="1:8" x14ac:dyDescent="0.25">
      <c r="E970" t="s">
        <v>2126</v>
      </c>
      <c r="F970">
        <v>0</v>
      </c>
      <c r="H970" t="s">
        <v>267</v>
      </c>
    </row>
    <row r="971" spans="1:8" x14ac:dyDescent="0.25">
      <c r="E971" t="s">
        <v>871</v>
      </c>
      <c r="F971">
        <v>0</v>
      </c>
      <c r="H971" t="s">
        <v>267</v>
      </c>
    </row>
    <row r="972" spans="1:8" x14ac:dyDescent="0.25">
      <c r="E972" t="s">
        <v>872</v>
      </c>
      <c r="F972">
        <v>0</v>
      </c>
      <c r="H972" t="s">
        <v>267</v>
      </c>
    </row>
    <row r="973" spans="1:8" x14ac:dyDescent="0.25">
      <c r="E973" t="s">
        <v>2127</v>
      </c>
      <c r="F973">
        <v>0</v>
      </c>
      <c r="H973" t="s">
        <v>267</v>
      </c>
    </row>
    <row r="974" spans="1:8" x14ac:dyDescent="0.25">
      <c r="E974" t="s">
        <v>2128</v>
      </c>
      <c r="F974">
        <v>0</v>
      </c>
      <c r="H974" t="s">
        <v>267</v>
      </c>
    </row>
    <row r="975" spans="1:8" x14ac:dyDescent="0.25">
      <c r="E975" t="s">
        <v>2129</v>
      </c>
      <c r="F975">
        <v>0</v>
      </c>
      <c r="H975" t="s">
        <v>267</v>
      </c>
    </row>
    <row r="976" spans="1:8" x14ac:dyDescent="0.25">
      <c r="E976" t="s">
        <v>2130</v>
      </c>
      <c r="F976">
        <v>0</v>
      </c>
      <c r="H976" t="s">
        <v>267</v>
      </c>
    </row>
    <row r="977" spans="5:8" x14ac:dyDescent="0.25">
      <c r="E977" t="s">
        <v>2131</v>
      </c>
      <c r="F977">
        <v>0</v>
      </c>
      <c r="H977" t="s">
        <v>267</v>
      </c>
    </row>
    <row r="978" spans="5:8" x14ac:dyDescent="0.25">
      <c r="E978" t="s">
        <v>873</v>
      </c>
      <c r="F978">
        <v>0</v>
      </c>
      <c r="H978" t="s">
        <v>267</v>
      </c>
    </row>
    <row r="979" spans="5:8" x14ac:dyDescent="0.25">
      <c r="E979" t="s">
        <v>874</v>
      </c>
      <c r="F979">
        <v>0</v>
      </c>
      <c r="H979" t="s">
        <v>267</v>
      </c>
    </row>
    <row r="980" spans="5:8" x14ac:dyDescent="0.25">
      <c r="E980" t="s">
        <v>2132</v>
      </c>
      <c r="F980">
        <v>0</v>
      </c>
      <c r="H980" t="s">
        <v>267</v>
      </c>
    </row>
    <row r="981" spans="5:8" x14ac:dyDescent="0.25">
      <c r="E981" t="s">
        <v>2133</v>
      </c>
      <c r="F981">
        <v>0</v>
      </c>
      <c r="H981" t="s">
        <v>267</v>
      </c>
    </row>
    <row r="982" spans="5:8" x14ac:dyDescent="0.25">
      <c r="E982" t="s">
        <v>2134</v>
      </c>
      <c r="F982">
        <v>7.2916666666666741E-2</v>
      </c>
      <c r="G982" t="s">
        <v>1407</v>
      </c>
      <c r="H982" t="s">
        <v>267</v>
      </c>
    </row>
    <row r="983" spans="5:8" x14ac:dyDescent="0.25">
      <c r="E983" t="s">
        <v>2135</v>
      </c>
      <c r="F983">
        <v>0.3041666666666667</v>
      </c>
      <c r="G983" t="s">
        <v>1408</v>
      </c>
      <c r="H983" t="s">
        <v>267</v>
      </c>
    </row>
    <row r="984" spans="5:8" x14ac:dyDescent="0.25">
      <c r="E984" t="s">
        <v>2136</v>
      </c>
      <c r="F984">
        <v>0.3041666666666667</v>
      </c>
      <c r="G984" t="s">
        <v>1409</v>
      </c>
      <c r="H984" t="s">
        <v>267</v>
      </c>
    </row>
    <row r="985" spans="5:8" x14ac:dyDescent="0.25">
      <c r="E985" t="s">
        <v>877</v>
      </c>
      <c r="F985">
        <v>0.21458333333333335</v>
      </c>
      <c r="G985" t="s">
        <v>1410</v>
      </c>
      <c r="H985" t="s">
        <v>267</v>
      </c>
    </row>
    <row r="986" spans="5:8" x14ac:dyDescent="0.25">
      <c r="E986" t="s">
        <v>879</v>
      </c>
      <c r="F986">
        <v>0</v>
      </c>
      <c r="H986" t="s">
        <v>267</v>
      </c>
    </row>
    <row r="987" spans="5:8" x14ac:dyDescent="0.25">
      <c r="E987" t="s">
        <v>2137</v>
      </c>
      <c r="F987">
        <v>0.30555555555555558</v>
      </c>
      <c r="G987" t="s">
        <v>1411</v>
      </c>
      <c r="H987" t="s">
        <v>267</v>
      </c>
    </row>
    <row r="988" spans="5:8" x14ac:dyDescent="0.25">
      <c r="E988" t="s">
        <v>2138</v>
      </c>
      <c r="F988">
        <v>0.30347222222222214</v>
      </c>
      <c r="G988" t="s">
        <v>1412</v>
      </c>
      <c r="H988" t="s">
        <v>267</v>
      </c>
    </row>
    <row r="989" spans="5:8" x14ac:dyDescent="0.25">
      <c r="E989" t="s">
        <v>2139</v>
      </c>
      <c r="F989">
        <v>0.29583333333333339</v>
      </c>
      <c r="G989" t="s">
        <v>1413</v>
      </c>
      <c r="H989" t="s">
        <v>267</v>
      </c>
    </row>
    <row r="990" spans="5:8" x14ac:dyDescent="0.25">
      <c r="E990" t="s">
        <v>2140</v>
      </c>
      <c r="F990">
        <v>0.30069444444444438</v>
      </c>
      <c r="G990" t="s">
        <v>1414</v>
      </c>
      <c r="H990" t="s">
        <v>267</v>
      </c>
    </row>
    <row r="991" spans="5:8" x14ac:dyDescent="0.25">
      <c r="E991" t="s">
        <v>2141</v>
      </c>
      <c r="F991">
        <v>0.29930555555555549</v>
      </c>
      <c r="G991" t="s">
        <v>1415</v>
      </c>
      <c r="H991" t="s">
        <v>267</v>
      </c>
    </row>
    <row r="992" spans="5:8" x14ac:dyDescent="0.25">
      <c r="E992" t="s">
        <v>880</v>
      </c>
      <c r="F992">
        <v>0.20972222222222214</v>
      </c>
      <c r="G992" t="s">
        <v>1416</v>
      </c>
      <c r="H992" t="s">
        <v>267</v>
      </c>
    </row>
    <row r="993" spans="1:8" x14ac:dyDescent="0.25">
      <c r="E993" t="s">
        <v>881</v>
      </c>
      <c r="F993">
        <v>2.6104166666666666</v>
      </c>
      <c r="G993" t="s">
        <v>882</v>
      </c>
      <c r="H993" t="s">
        <v>267</v>
      </c>
    </row>
    <row r="994" spans="1:8" x14ac:dyDescent="0.25">
      <c r="A994">
        <v>67</v>
      </c>
      <c r="B994" t="s">
        <v>1417</v>
      </c>
      <c r="C994" t="s">
        <v>1418</v>
      </c>
      <c r="D994" t="s">
        <v>352</v>
      </c>
      <c r="E994" t="s">
        <v>2120</v>
      </c>
      <c r="F994">
        <v>0</v>
      </c>
      <c r="H994" t="s">
        <v>352</v>
      </c>
    </row>
    <row r="995" spans="1:8" x14ac:dyDescent="0.25">
      <c r="E995" t="s">
        <v>2121</v>
      </c>
      <c r="F995">
        <v>0</v>
      </c>
      <c r="H995" t="s">
        <v>267</v>
      </c>
    </row>
    <row r="996" spans="1:8" x14ac:dyDescent="0.25">
      <c r="E996" t="s">
        <v>869</v>
      </c>
      <c r="F996">
        <v>0</v>
      </c>
      <c r="H996" t="s">
        <v>267</v>
      </c>
    </row>
    <row r="997" spans="1:8" x14ac:dyDescent="0.25">
      <c r="E997" t="s">
        <v>870</v>
      </c>
      <c r="F997">
        <v>0</v>
      </c>
      <c r="H997" t="s">
        <v>267</v>
      </c>
    </row>
    <row r="998" spans="1:8" x14ac:dyDescent="0.25">
      <c r="E998" t="s">
        <v>2122</v>
      </c>
      <c r="F998">
        <v>0</v>
      </c>
      <c r="H998" t="s">
        <v>267</v>
      </c>
    </row>
    <row r="999" spans="1:8" x14ac:dyDescent="0.25">
      <c r="E999" t="s">
        <v>2123</v>
      </c>
      <c r="F999">
        <v>0</v>
      </c>
      <c r="H999" t="s">
        <v>267</v>
      </c>
    </row>
    <row r="1000" spans="1:8" x14ac:dyDescent="0.25">
      <c r="E1000" t="s">
        <v>2124</v>
      </c>
      <c r="F1000">
        <v>0</v>
      </c>
      <c r="H1000" t="s">
        <v>267</v>
      </c>
    </row>
    <row r="1001" spans="1:8" x14ac:dyDescent="0.25">
      <c r="E1001" t="s">
        <v>2125</v>
      </c>
      <c r="F1001">
        <v>0</v>
      </c>
      <c r="H1001" t="s">
        <v>267</v>
      </c>
    </row>
    <row r="1002" spans="1:8" x14ac:dyDescent="0.25">
      <c r="E1002" t="s">
        <v>2126</v>
      </c>
      <c r="F1002">
        <v>0</v>
      </c>
      <c r="H1002" t="s">
        <v>267</v>
      </c>
    </row>
    <row r="1003" spans="1:8" x14ac:dyDescent="0.25">
      <c r="E1003" t="s">
        <v>871</v>
      </c>
      <c r="F1003">
        <v>0</v>
      </c>
      <c r="H1003" t="s">
        <v>267</v>
      </c>
    </row>
    <row r="1004" spans="1:8" x14ac:dyDescent="0.25">
      <c r="E1004" t="s">
        <v>872</v>
      </c>
      <c r="F1004">
        <v>0</v>
      </c>
      <c r="H1004" t="s">
        <v>267</v>
      </c>
    </row>
    <row r="1005" spans="1:8" x14ac:dyDescent="0.25">
      <c r="E1005" t="s">
        <v>2127</v>
      </c>
      <c r="F1005">
        <v>0</v>
      </c>
      <c r="H1005" t="s">
        <v>267</v>
      </c>
    </row>
    <row r="1006" spans="1:8" x14ac:dyDescent="0.25">
      <c r="E1006" t="s">
        <v>2128</v>
      </c>
      <c r="F1006">
        <v>0</v>
      </c>
      <c r="H1006" t="s">
        <v>267</v>
      </c>
    </row>
    <row r="1007" spans="1:8" x14ac:dyDescent="0.25">
      <c r="E1007" t="s">
        <v>2129</v>
      </c>
      <c r="F1007">
        <v>0</v>
      </c>
      <c r="H1007" t="s">
        <v>267</v>
      </c>
    </row>
    <row r="1008" spans="1:8" x14ac:dyDescent="0.25">
      <c r="E1008" t="s">
        <v>2130</v>
      </c>
      <c r="F1008">
        <v>0</v>
      </c>
      <c r="H1008" t="s">
        <v>267</v>
      </c>
    </row>
    <row r="1009" spans="5:8" x14ac:dyDescent="0.25">
      <c r="E1009" t="s">
        <v>2131</v>
      </c>
      <c r="F1009">
        <v>0</v>
      </c>
      <c r="H1009" t="s">
        <v>267</v>
      </c>
    </row>
    <row r="1010" spans="5:8" x14ac:dyDescent="0.25">
      <c r="E1010" t="s">
        <v>873</v>
      </c>
      <c r="F1010">
        <v>0</v>
      </c>
      <c r="H1010" t="s">
        <v>267</v>
      </c>
    </row>
    <row r="1011" spans="5:8" x14ac:dyDescent="0.25">
      <c r="E1011" t="s">
        <v>874</v>
      </c>
      <c r="F1011">
        <v>0</v>
      </c>
      <c r="H1011" t="s">
        <v>267</v>
      </c>
    </row>
    <row r="1012" spans="5:8" x14ac:dyDescent="0.25">
      <c r="E1012" t="s">
        <v>2132</v>
      </c>
      <c r="F1012">
        <v>0</v>
      </c>
      <c r="H1012" t="s">
        <v>267</v>
      </c>
    </row>
    <row r="1013" spans="5:8" x14ac:dyDescent="0.25">
      <c r="E1013" t="s">
        <v>2133</v>
      </c>
      <c r="F1013">
        <v>0</v>
      </c>
      <c r="H1013" t="s">
        <v>267</v>
      </c>
    </row>
    <row r="1014" spans="5:8" x14ac:dyDescent="0.25">
      <c r="E1014" t="s">
        <v>2134</v>
      </c>
      <c r="F1014">
        <v>0</v>
      </c>
      <c r="H1014" t="s">
        <v>267</v>
      </c>
    </row>
    <row r="1015" spans="5:8" x14ac:dyDescent="0.25">
      <c r="E1015" t="s">
        <v>2135</v>
      </c>
      <c r="F1015">
        <v>0</v>
      </c>
      <c r="H1015" t="s">
        <v>267</v>
      </c>
    </row>
    <row r="1016" spans="5:8" x14ac:dyDescent="0.25">
      <c r="E1016" t="s">
        <v>2136</v>
      </c>
      <c r="F1016">
        <v>0</v>
      </c>
      <c r="H1016" t="s">
        <v>267</v>
      </c>
    </row>
    <row r="1017" spans="5:8" x14ac:dyDescent="0.25">
      <c r="E1017" t="s">
        <v>877</v>
      </c>
      <c r="F1017">
        <v>0</v>
      </c>
      <c r="H1017" t="s">
        <v>267</v>
      </c>
    </row>
    <row r="1018" spans="5:8" x14ac:dyDescent="0.25">
      <c r="E1018" t="s">
        <v>879</v>
      </c>
      <c r="F1018">
        <v>0</v>
      </c>
      <c r="H1018" t="s">
        <v>267</v>
      </c>
    </row>
    <row r="1019" spans="5:8" x14ac:dyDescent="0.25">
      <c r="E1019" t="s">
        <v>2137</v>
      </c>
      <c r="F1019">
        <v>0</v>
      </c>
      <c r="H1019" t="s">
        <v>267</v>
      </c>
    </row>
    <row r="1020" spans="5:8" x14ac:dyDescent="0.25">
      <c r="E1020" t="s">
        <v>2138</v>
      </c>
      <c r="F1020">
        <v>0</v>
      </c>
      <c r="H1020" t="s">
        <v>267</v>
      </c>
    </row>
    <row r="1021" spans="5:8" x14ac:dyDescent="0.25">
      <c r="E1021" t="s">
        <v>2139</v>
      </c>
      <c r="F1021">
        <v>6.94444444444553E-4</v>
      </c>
      <c r="G1021" t="s">
        <v>1419</v>
      </c>
      <c r="H1021" t="s">
        <v>267</v>
      </c>
    </row>
    <row r="1022" spans="5:8" x14ac:dyDescent="0.25">
      <c r="E1022" t="s">
        <v>2140</v>
      </c>
      <c r="F1022">
        <v>0.29652777777777772</v>
      </c>
      <c r="G1022" t="s">
        <v>1420</v>
      </c>
      <c r="H1022" t="s">
        <v>267</v>
      </c>
    </row>
    <row r="1023" spans="5:8" x14ac:dyDescent="0.25">
      <c r="E1023" t="s">
        <v>2141</v>
      </c>
      <c r="F1023">
        <v>0.30138888888888893</v>
      </c>
      <c r="G1023" t="s">
        <v>1421</v>
      </c>
      <c r="H1023" t="s">
        <v>267</v>
      </c>
    </row>
    <row r="1024" spans="5:8" x14ac:dyDescent="0.25">
      <c r="E1024" t="s">
        <v>880</v>
      </c>
      <c r="F1024">
        <v>0</v>
      </c>
      <c r="H1024" t="s">
        <v>267</v>
      </c>
    </row>
    <row r="1025" spans="1:8" x14ac:dyDescent="0.25">
      <c r="E1025" t="s">
        <v>881</v>
      </c>
      <c r="F1025">
        <v>0.5986111111111112</v>
      </c>
      <c r="G1025" t="s">
        <v>882</v>
      </c>
      <c r="H1025" t="s">
        <v>267</v>
      </c>
    </row>
    <row r="1026" spans="1:8" x14ac:dyDescent="0.25">
      <c r="A1026">
        <v>74</v>
      </c>
      <c r="B1026" t="s">
        <v>1422</v>
      </c>
      <c r="C1026" t="s">
        <v>1423</v>
      </c>
      <c r="D1026" t="s">
        <v>1424</v>
      </c>
      <c r="E1026" t="s">
        <v>2120</v>
      </c>
      <c r="F1026">
        <v>0.32708333333333339</v>
      </c>
      <c r="G1026" t="s">
        <v>1425</v>
      </c>
      <c r="H1026" t="s">
        <v>355</v>
      </c>
    </row>
    <row r="1027" spans="1:8" x14ac:dyDescent="0.25">
      <c r="E1027" t="s">
        <v>2121</v>
      </c>
      <c r="F1027">
        <v>0.29097222222222219</v>
      </c>
      <c r="G1027" t="s">
        <v>1426</v>
      </c>
      <c r="H1027" t="s">
        <v>267</v>
      </c>
    </row>
    <row r="1028" spans="1:8" x14ac:dyDescent="0.25">
      <c r="E1028" t="s">
        <v>869</v>
      </c>
      <c r="F1028">
        <v>0</v>
      </c>
      <c r="H1028" t="s">
        <v>267</v>
      </c>
    </row>
    <row r="1029" spans="1:8" x14ac:dyDescent="0.25">
      <c r="E1029" t="s">
        <v>870</v>
      </c>
      <c r="F1029">
        <v>0</v>
      </c>
      <c r="H1029" t="s">
        <v>267</v>
      </c>
    </row>
    <row r="1030" spans="1:8" x14ac:dyDescent="0.25">
      <c r="E1030" t="s">
        <v>2122</v>
      </c>
      <c r="F1030">
        <v>0.29930555555555549</v>
      </c>
      <c r="G1030" t="s">
        <v>1427</v>
      </c>
      <c r="H1030" t="s">
        <v>267</v>
      </c>
    </row>
    <row r="1031" spans="1:8" x14ac:dyDescent="0.25">
      <c r="E1031" t="s">
        <v>2123</v>
      </c>
      <c r="F1031">
        <v>0.29722222222222228</v>
      </c>
      <c r="G1031" t="s">
        <v>1428</v>
      </c>
      <c r="H1031" t="s">
        <v>267</v>
      </c>
    </row>
    <row r="1032" spans="1:8" x14ac:dyDescent="0.25">
      <c r="E1032" t="s">
        <v>2124</v>
      </c>
      <c r="F1032">
        <v>0.28194444444444455</v>
      </c>
      <c r="G1032" t="s">
        <v>1429</v>
      </c>
      <c r="H1032" t="s">
        <v>267</v>
      </c>
    </row>
    <row r="1033" spans="1:8" x14ac:dyDescent="0.25">
      <c r="E1033" t="s">
        <v>2125</v>
      </c>
      <c r="F1033">
        <v>0.28819444444444442</v>
      </c>
      <c r="G1033" t="s">
        <v>1430</v>
      </c>
      <c r="H1033" t="s">
        <v>267</v>
      </c>
    </row>
    <row r="1034" spans="1:8" x14ac:dyDescent="0.25">
      <c r="E1034" t="s">
        <v>2126</v>
      </c>
      <c r="F1034">
        <v>0.29374999999999996</v>
      </c>
      <c r="G1034" t="s">
        <v>1431</v>
      </c>
      <c r="H1034" t="s">
        <v>267</v>
      </c>
    </row>
    <row r="1035" spans="1:8" x14ac:dyDescent="0.25">
      <c r="E1035" t="s">
        <v>871</v>
      </c>
      <c r="F1035">
        <v>0.2104166666666667</v>
      </c>
      <c r="G1035" t="s">
        <v>1432</v>
      </c>
      <c r="H1035" t="s">
        <v>267</v>
      </c>
    </row>
    <row r="1036" spans="1:8" x14ac:dyDescent="0.25">
      <c r="E1036" t="s">
        <v>872</v>
      </c>
      <c r="F1036">
        <v>0</v>
      </c>
      <c r="H1036" t="s">
        <v>267</v>
      </c>
    </row>
    <row r="1037" spans="1:8" x14ac:dyDescent="0.25">
      <c r="E1037" t="s">
        <v>2127</v>
      </c>
      <c r="F1037">
        <v>0.29097222222222219</v>
      </c>
      <c r="G1037" t="s">
        <v>1433</v>
      </c>
      <c r="H1037" t="s">
        <v>267</v>
      </c>
    </row>
    <row r="1038" spans="1:8" x14ac:dyDescent="0.25">
      <c r="E1038" t="s">
        <v>2128</v>
      </c>
      <c r="F1038">
        <v>0.29166666666666674</v>
      </c>
      <c r="G1038" t="s">
        <v>1434</v>
      </c>
      <c r="H1038" t="s">
        <v>267</v>
      </c>
    </row>
    <row r="1039" spans="1:8" x14ac:dyDescent="0.25">
      <c r="E1039" t="s">
        <v>2129</v>
      </c>
      <c r="F1039">
        <v>0.29583333333333339</v>
      </c>
      <c r="G1039" t="s">
        <v>1435</v>
      </c>
      <c r="H1039" t="s">
        <v>267</v>
      </c>
    </row>
    <row r="1040" spans="1:8" x14ac:dyDescent="0.25">
      <c r="E1040" t="s">
        <v>2130</v>
      </c>
      <c r="F1040">
        <v>0.16041666666666665</v>
      </c>
      <c r="G1040" t="s">
        <v>1436</v>
      </c>
      <c r="H1040" t="s">
        <v>267</v>
      </c>
    </row>
    <row r="1041" spans="5:8" x14ac:dyDescent="0.25">
      <c r="E1041" t="s">
        <v>2131</v>
      </c>
      <c r="F1041">
        <v>0.29305555555555562</v>
      </c>
      <c r="G1041" t="s">
        <v>1437</v>
      </c>
      <c r="H1041" t="s">
        <v>267</v>
      </c>
    </row>
    <row r="1042" spans="5:8" x14ac:dyDescent="0.25">
      <c r="E1042" t="s">
        <v>873</v>
      </c>
      <c r="F1042">
        <v>0.20208333333333339</v>
      </c>
      <c r="G1042" t="s">
        <v>1438</v>
      </c>
      <c r="H1042" t="s">
        <v>267</v>
      </c>
    </row>
    <row r="1043" spans="5:8" x14ac:dyDescent="0.25">
      <c r="E1043" t="s">
        <v>874</v>
      </c>
      <c r="F1043">
        <v>0</v>
      </c>
      <c r="H1043" t="s">
        <v>267</v>
      </c>
    </row>
    <row r="1044" spans="5:8" x14ac:dyDescent="0.25">
      <c r="E1044" t="s">
        <v>2132</v>
      </c>
      <c r="F1044">
        <v>0.28819444444444442</v>
      </c>
      <c r="G1044" t="s">
        <v>1439</v>
      </c>
      <c r="H1044" t="s">
        <v>267</v>
      </c>
    </row>
    <row r="1045" spans="5:8" x14ac:dyDescent="0.25">
      <c r="E1045" t="s">
        <v>2133</v>
      </c>
      <c r="F1045">
        <v>0.29166666666666674</v>
      </c>
      <c r="G1045" t="s">
        <v>1440</v>
      </c>
      <c r="H1045" t="s">
        <v>267</v>
      </c>
    </row>
    <row r="1046" spans="5:8" x14ac:dyDescent="0.25">
      <c r="E1046" t="s">
        <v>2134</v>
      </c>
      <c r="F1046">
        <v>0.29652777777777772</v>
      </c>
      <c r="G1046" t="s">
        <v>1441</v>
      </c>
      <c r="H1046" t="s">
        <v>267</v>
      </c>
    </row>
    <row r="1047" spans="5:8" x14ac:dyDescent="0.25">
      <c r="E1047" t="s">
        <v>2135</v>
      </c>
      <c r="F1047">
        <v>0.29722222222222228</v>
      </c>
      <c r="G1047" t="s">
        <v>1442</v>
      </c>
      <c r="H1047" t="s">
        <v>267</v>
      </c>
    </row>
    <row r="1048" spans="5:8" x14ac:dyDescent="0.25">
      <c r="E1048" t="s">
        <v>2136</v>
      </c>
      <c r="F1048">
        <v>0.29097222222222219</v>
      </c>
      <c r="G1048" t="s">
        <v>1443</v>
      </c>
      <c r="H1048" t="s">
        <v>267</v>
      </c>
    </row>
    <row r="1049" spans="5:8" x14ac:dyDescent="0.25">
      <c r="E1049" t="s">
        <v>877</v>
      </c>
      <c r="F1049">
        <v>0.20833333333333326</v>
      </c>
      <c r="G1049" t="s">
        <v>1444</v>
      </c>
      <c r="H1049" t="s">
        <v>267</v>
      </c>
    </row>
    <row r="1050" spans="5:8" x14ac:dyDescent="0.25">
      <c r="E1050" t="s">
        <v>879</v>
      </c>
      <c r="F1050">
        <v>0</v>
      </c>
      <c r="H1050" t="s">
        <v>267</v>
      </c>
    </row>
    <row r="1051" spans="5:8" x14ac:dyDescent="0.25">
      <c r="E1051" t="s">
        <v>2137</v>
      </c>
      <c r="F1051">
        <v>0.27083333333333326</v>
      </c>
      <c r="G1051" t="s">
        <v>1445</v>
      </c>
      <c r="H1051" t="s">
        <v>267</v>
      </c>
    </row>
    <row r="1052" spans="5:8" x14ac:dyDescent="0.25">
      <c r="E1052" t="s">
        <v>2138</v>
      </c>
      <c r="F1052">
        <v>0.29722222222222228</v>
      </c>
      <c r="G1052" t="s">
        <v>1446</v>
      </c>
      <c r="H1052" t="s">
        <v>267</v>
      </c>
    </row>
    <row r="1053" spans="5:8" x14ac:dyDescent="0.25">
      <c r="E1053" t="s">
        <v>2139</v>
      </c>
      <c r="F1053">
        <v>0.29374999999999996</v>
      </c>
      <c r="G1053" t="s">
        <v>1447</v>
      </c>
      <c r="H1053" t="s">
        <v>267</v>
      </c>
    </row>
    <row r="1054" spans="5:8" x14ac:dyDescent="0.25">
      <c r="E1054" t="s">
        <v>2140</v>
      </c>
      <c r="F1054">
        <v>0.29166666666666674</v>
      </c>
      <c r="G1054" t="s">
        <v>1448</v>
      </c>
      <c r="H1054" t="s">
        <v>267</v>
      </c>
    </row>
    <row r="1055" spans="5:8" x14ac:dyDescent="0.25">
      <c r="E1055" t="s">
        <v>2141</v>
      </c>
      <c r="F1055">
        <v>0.29513888888888884</v>
      </c>
      <c r="G1055" t="s">
        <v>1449</v>
      </c>
      <c r="H1055" t="s">
        <v>267</v>
      </c>
    </row>
    <row r="1056" spans="5:8" x14ac:dyDescent="0.25">
      <c r="E1056" t="s">
        <v>880</v>
      </c>
      <c r="F1056">
        <v>0.20763888888888893</v>
      </c>
      <c r="G1056" t="s">
        <v>1450</v>
      </c>
      <c r="H1056" t="s">
        <v>267</v>
      </c>
    </row>
    <row r="1057" spans="1:8" x14ac:dyDescent="0.25">
      <c r="E1057" t="s">
        <v>881</v>
      </c>
      <c r="F1057">
        <v>7.1520833333333336</v>
      </c>
      <c r="G1057" t="s">
        <v>882</v>
      </c>
      <c r="H1057" t="s">
        <v>267</v>
      </c>
    </row>
    <row r="1058" spans="1:8" x14ac:dyDescent="0.25">
      <c r="A1058">
        <v>72</v>
      </c>
      <c r="B1058" t="s">
        <v>1451</v>
      </c>
      <c r="C1058" t="s">
        <v>1452</v>
      </c>
      <c r="D1058" t="s">
        <v>328</v>
      </c>
      <c r="E1058" t="s">
        <v>2120</v>
      </c>
      <c r="F1058">
        <v>0</v>
      </c>
      <c r="H1058" t="s">
        <v>328</v>
      </c>
    </row>
    <row r="1059" spans="1:8" x14ac:dyDescent="0.25">
      <c r="E1059" t="s">
        <v>2121</v>
      </c>
      <c r="F1059">
        <v>0</v>
      </c>
      <c r="H1059" t="s">
        <v>267</v>
      </c>
    </row>
    <row r="1060" spans="1:8" x14ac:dyDescent="0.25">
      <c r="E1060" t="s">
        <v>869</v>
      </c>
      <c r="F1060">
        <v>0</v>
      </c>
      <c r="H1060" t="s">
        <v>267</v>
      </c>
    </row>
    <row r="1061" spans="1:8" x14ac:dyDescent="0.25">
      <c r="E1061" t="s">
        <v>870</v>
      </c>
      <c r="F1061">
        <v>0</v>
      </c>
      <c r="H1061" t="s">
        <v>267</v>
      </c>
    </row>
    <row r="1062" spans="1:8" x14ac:dyDescent="0.25">
      <c r="E1062" t="s">
        <v>2122</v>
      </c>
      <c r="F1062">
        <v>0</v>
      </c>
      <c r="H1062" t="s">
        <v>267</v>
      </c>
    </row>
    <row r="1063" spans="1:8" x14ac:dyDescent="0.25">
      <c r="E1063" t="s">
        <v>2123</v>
      </c>
      <c r="F1063">
        <v>0</v>
      </c>
      <c r="H1063" t="s">
        <v>267</v>
      </c>
    </row>
    <row r="1064" spans="1:8" x14ac:dyDescent="0.25">
      <c r="E1064" t="s">
        <v>2124</v>
      </c>
      <c r="F1064">
        <v>0</v>
      </c>
      <c r="H1064" t="s">
        <v>267</v>
      </c>
    </row>
    <row r="1065" spans="1:8" x14ac:dyDescent="0.25">
      <c r="E1065" t="s">
        <v>2125</v>
      </c>
      <c r="F1065">
        <v>0</v>
      </c>
      <c r="H1065" t="s">
        <v>267</v>
      </c>
    </row>
    <row r="1066" spans="1:8" x14ac:dyDescent="0.25">
      <c r="E1066" t="s">
        <v>2126</v>
      </c>
      <c r="F1066">
        <v>0</v>
      </c>
      <c r="H1066" t="s">
        <v>267</v>
      </c>
    </row>
    <row r="1067" spans="1:8" x14ac:dyDescent="0.25">
      <c r="E1067" t="s">
        <v>871</v>
      </c>
      <c r="F1067">
        <v>0</v>
      </c>
      <c r="H1067" t="s">
        <v>267</v>
      </c>
    </row>
    <row r="1068" spans="1:8" x14ac:dyDescent="0.25">
      <c r="E1068" t="s">
        <v>872</v>
      </c>
      <c r="F1068">
        <v>0</v>
      </c>
      <c r="H1068" t="s">
        <v>267</v>
      </c>
    </row>
    <row r="1069" spans="1:8" x14ac:dyDescent="0.25">
      <c r="E1069" t="s">
        <v>2127</v>
      </c>
      <c r="F1069">
        <v>0</v>
      </c>
      <c r="H1069" t="s">
        <v>267</v>
      </c>
    </row>
    <row r="1070" spans="1:8" x14ac:dyDescent="0.25">
      <c r="E1070" t="s">
        <v>2128</v>
      </c>
      <c r="F1070">
        <v>0</v>
      </c>
      <c r="H1070" t="s">
        <v>267</v>
      </c>
    </row>
    <row r="1071" spans="1:8" x14ac:dyDescent="0.25">
      <c r="E1071" t="s">
        <v>2129</v>
      </c>
      <c r="F1071">
        <v>0.1958333333333333</v>
      </c>
      <c r="G1071" t="s">
        <v>1453</v>
      </c>
      <c r="H1071" t="s">
        <v>267</v>
      </c>
    </row>
    <row r="1072" spans="1:8" x14ac:dyDescent="0.25">
      <c r="E1072" t="s">
        <v>2130</v>
      </c>
      <c r="F1072">
        <v>0.15555555555555545</v>
      </c>
      <c r="G1072" t="s">
        <v>1454</v>
      </c>
      <c r="H1072" t="s">
        <v>267</v>
      </c>
    </row>
    <row r="1073" spans="5:8" x14ac:dyDescent="0.25">
      <c r="E1073" t="s">
        <v>2131</v>
      </c>
      <c r="F1073">
        <v>0.29513888888888884</v>
      </c>
      <c r="G1073" t="s">
        <v>1455</v>
      </c>
      <c r="H1073" t="s">
        <v>267</v>
      </c>
    </row>
    <row r="1074" spans="5:8" x14ac:dyDescent="0.25">
      <c r="E1074" t="s">
        <v>873</v>
      </c>
      <c r="F1074">
        <v>0.20763888888888893</v>
      </c>
      <c r="G1074" t="s">
        <v>1456</v>
      </c>
      <c r="H1074" t="s">
        <v>267</v>
      </c>
    </row>
    <row r="1075" spans="5:8" x14ac:dyDescent="0.25">
      <c r="E1075" t="s">
        <v>874</v>
      </c>
      <c r="F1075">
        <v>0</v>
      </c>
      <c r="H1075" t="s">
        <v>267</v>
      </c>
    </row>
    <row r="1076" spans="5:8" x14ac:dyDescent="0.25">
      <c r="E1076" t="s">
        <v>2132</v>
      </c>
      <c r="F1076">
        <v>0.27499999999999991</v>
      </c>
      <c r="G1076" t="s">
        <v>1457</v>
      </c>
      <c r="H1076" t="s">
        <v>267</v>
      </c>
    </row>
    <row r="1077" spans="5:8" x14ac:dyDescent="0.25">
      <c r="E1077" t="s">
        <v>2133</v>
      </c>
      <c r="F1077">
        <v>0.29583333333333339</v>
      </c>
      <c r="G1077" t="s">
        <v>1458</v>
      </c>
      <c r="H1077" t="s">
        <v>267</v>
      </c>
    </row>
    <row r="1078" spans="5:8" x14ac:dyDescent="0.25">
      <c r="E1078" t="s">
        <v>2134</v>
      </c>
      <c r="F1078">
        <v>0.29722222222222228</v>
      </c>
      <c r="G1078" t="s">
        <v>1459</v>
      </c>
      <c r="H1078" t="s">
        <v>267</v>
      </c>
    </row>
    <row r="1079" spans="5:8" x14ac:dyDescent="0.25">
      <c r="E1079" t="s">
        <v>2135</v>
      </c>
      <c r="F1079">
        <v>0.30208333333333326</v>
      </c>
      <c r="G1079" t="s">
        <v>1460</v>
      </c>
      <c r="H1079" t="s">
        <v>267</v>
      </c>
    </row>
    <row r="1080" spans="5:8" x14ac:dyDescent="0.25">
      <c r="E1080" t="s">
        <v>2136</v>
      </c>
      <c r="F1080">
        <v>0.23680555555555549</v>
      </c>
      <c r="G1080" t="s">
        <v>1461</v>
      </c>
      <c r="H1080" t="s">
        <v>267</v>
      </c>
    </row>
    <row r="1081" spans="5:8" x14ac:dyDescent="0.25">
      <c r="E1081" t="s">
        <v>877</v>
      </c>
      <c r="F1081">
        <v>0.21249999999999991</v>
      </c>
      <c r="G1081" t="s">
        <v>1462</v>
      </c>
      <c r="H1081" t="s">
        <v>267</v>
      </c>
    </row>
    <row r="1082" spans="5:8" x14ac:dyDescent="0.25">
      <c r="E1082" t="s">
        <v>879</v>
      </c>
      <c r="F1082">
        <v>0</v>
      </c>
      <c r="H1082" t="s">
        <v>267</v>
      </c>
    </row>
    <row r="1083" spans="5:8" x14ac:dyDescent="0.25">
      <c r="E1083" t="s">
        <v>2137</v>
      </c>
      <c r="F1083">
        <v>0.32708333333333339</v>
      </c>
      <c r="G1083" t="s">
        <v>1463</v>
      </c>
      <c r="H1083" t="s">
        <v>267</v>
      </c>
    </row>
    <row r="1084" spans="5:8" x14ac:dyDescent="0.25">
      <c r="E1084" t="s">
        <v>2138</v>
      </c>
      <c r="F1084">
        <v>0.29861111111111116</v>
      </c>
      <c r="G1084" t="s">
        <v>1464</v>
      </c>
      <c r="H1084" t="s">
        <v>267</v>
      </c>
    </row>
    <row r="1085" spans="5:8" x14ac:dyDescent="0.25">
      <c r="E1085" t="s">
        <v>2139</v>
      </c>
      <c r="F1085">
        <v>0.29583333333333339</v>
      </c>
      <c r="G1085" t="s">
        <v>1465</v>
      </c>
      <c r="H1085" t="s">
        <v>267</v>
      </c>
    </row>
    <row r="1086" spans="5:8" x14ac:dyDescent="0.25">
      <c r="E1086" t="s">
        <v>2140</v>
      </c>
      <c r="F1086">
        <v>0.30000000000000004</v>
      </c>
      <c r="G1086" t="s">
        <v>1466</v>
      </c>
      <c r="H1086" t="s">
        <v>267</v>
      </c>
    </row>
    <row r="1087" spans="5:8" x14ac:dyDescent="0.25">
      <c r="E1087" t="s">
        <v>2141</v>
      </c>
      <c r="F1087">
        <v>0.29374999999999996</v>
      </c>
      <c r="G1087" t="s">
        <v>1467</v>
      </c>
      <c r="H1087" t="s">
        <v>267</v>
      </c>
    </row>
    <row r="1088" spans="5:8" x14ac:dyDescent="0.25">
      <c r="E1088" t="s">
        <v>880</v>
      </c>
      <c r="F1088">
        <v>0.20625000000000004</v>
      </c>
      <c r="G1088" t="s">
        <v>1468</v>
      </c>
      <c r="H1088" t="s">
        <v>267</v>
      </c>
    </row>
    <row r="1089" spans="1:8" x14ac:dyDescent="0.25">
      <c r="E1089" t="s">
        <v>881</v>
      </c>
      <c r="F1089">
        <v>4.1951388888888888</v>
      </c>
      <c r="G1089" t="s">
        <v>882</v>
      </c>
      <c r="H1089" t="s">
        <v>267</v>
      </c>
    </row>
    <row r="1090" spans="1:8" x14ac:dyDescent="0.25">
      <c r="A1090">
        <v>88</v>
      </c>
      <c r="B1090" t="s">
        <v>1469</v>
      </c>
      <c r="C1090" t="s">
        <v>1470</v>
      </c>
      <c r="D1090" t="s">
        <v>335</v>
      </c>
      <c r="E1090" t="s">
        <v>2120</v>
      </c>
      <c r="F1090">
        <v>0.32638888888888884</v>
      </c>
      <c r="G1090" t="s">
        <v>1471</v>
      </c>
      <c r="H1090" t="s">
        <v>335</v>
      </c>
    </row>
    <row r="1091" spans="1:8" x14ac:dyDescent="0.25">
      <c r="E1091" t="s">
        <v>2121</v>
      </c>
      <c r="F1091">
        <v>0.29722222222222228</v>
      </c>
      <c r="G1091" t="s">
        <v>1472</v>
      </c>
      <c r="H1091" t="s">
        <v>267</v>
      </c>
    </row>
    <row r="1092" spans="1:8" x14ac:dyDescent="0.25">
      <c r="E1092" t="s">
        <v>869</v>
      </c>
      <c r="F1092">
        <v>0</v>
      </c>
      <c r="H1092" t="s">
        <v>267</v>
      </c>
    </row>
    <row r="1093" spans="1:8" x14ac:dyDescent="0.25">
      <c r="E1093" t="s">
        <v>870</v>
      </c>
      <c r="F1093">
        <v>0</v>
      </c>
      <c r="H1093" t="s">
        <v>267</v>
      </c>
    </row>
    <row r="1094" spans="1:8" x14ac:dyDescent="0.25">
      <c r="E1094" t="s">
        <v>2122</v>
      </c>
      <c r="F1094">
        <v>0.29722222222222228</v>
      </c>
      <c r="G1094" t="s">
        <v>1473</v>
      </c>
      <c r="H1094" t="s">
        <v>267</v>
      </c>
    </row>
    <row r="1095" spans="1:8" x14ac:dyDescent="0.25">
      <c r="E1095" t="s">
        <v>2123</v>
      </c>
      <c r="F1095">
        <v>0.29444444444444451</v>
      </c>
      <c r="G1095" t="s">
        <v>1474</v>
      </c>
      <c r="H1095" t="s">
        <v>267</v>
      </c>
    </row>
    <row r="1096" spans="1:8" x14ac:dyDescent="0.25">
      <c r="E1096" t="s">
        <v>2124</v>
      </c>
      <c r="F1096">
        <v>0.29791666666666661</v>
      </c>
      <c r="G1096" t="s">
        <v>1475</v>
      </c>
      <c r="H1096" t="s">
        <v>267</v>
      </c>
    </row>
    <row r="1097" spans="1:8" x14ac:dyDescent="0.25">
      <c r="E1097" t="s">
        <v>2125</v>
      </c>
      <c r="F1097">
        <v>0.30277777777777781</v>
      </c>
      <c r="G1097" t="s">
        <v>1476</v>
      </c>
      <c r="H1097" t="s">
        <v>267</v>
      </c>
    </row>
    <row r="1098" spans="1:8" x14ac:dyDescent="0.25">
      <c r="E1098" t="s">
        <v>2126</v>
      </c>
      <c r="F1098">
        <v>0.30069444444444438</v>
      </c>
      <c r="G1098" t="s">
        <v>1477</v>
      </c>
      <c r="H1098" t="s">
        <v>267</v>
      </c>
    </row>
    <row r="1099" spans="1:8" x14ac:dyDescent="0.25">
      <c r="E1099" t="s">
        <v>871</v>
      </c>
      <c r="F1099">
        <v>0.21180555555555558</v>
      </c>
      <c r="G1099" t="s">
        <v>1478</v>
      </c>
      <c r="H1099" t="s">
        <v>267</v>
      </c>
    </row>
    <row r="1100" spans="1:8" x14ac:dyDescent="0.25">
      <c r="E1100" t="s">
        <v>872</v>
      </c>
      <c r="F1100">
        <v>0</v>
      </c>
      <c r="H1100" t="s">
        <v>267</v>
      </c>
    </row>
    <row r="1101" spans="1:8" x14ac:dyDescent="0.25">
      <c r="E1101" t="s">
        <v>2127</v>
      </c>
      <c r="F1101">
        <v>0.30138888888888893</v>
      </c>
      <c r="G1101" t="s">
        <v>1479</v>
      </c>
      <c r="H1101" t="s">
        <v>267</v>
      </c>
    </row>
    <row r="1102" spans="1:8" x14ac:dyDescent="0.25">
      <c r="E1102" t="s">
        <v>2128</v>
      </c>
      <c r="F1102">
        <v>0.29722222222222228</v>
      </c>
      <c r="G1102" t="s">
        <v>1480</v>
      </c>
      <c r="H1102" t="s">
        <v>267</v>
      </c>
    </row>
    <row r="1103" spans="1:8" x14ac:dyDescent="0.25">
      <c r="E1103" t="s">
        <v>2129</v>
      </c>
      <c r="F1103">
        <v>0.29652777777777772</v>
      </c>
      <c r="G1103" t="s">
        <v>1481</v>
      </c>
      <c r="H1103" t="s">
        <v>267</v>
      </c>
    </row>
    <row r="1104" spans="1:8" x14ac:dyDescent="0.25">
      <c r="E1104" t="s">
        <v>2130</v>
      </c>
      <c r="F1104">
        <v>0.16041666666666665</v>
      </c>
      <c r="G1104" t="s">
        <v>1482</v>
      </c>
      <c r="H1104" t="s">
        <v>267</v>
      </c>
    </row>
    <row r="1105" spans="5:8" x14ac:dyDescent="0.25">
      <c r="E1105" t="s">
        <v>2131</v>
      </c>
      <c r="F1105">
        <v>0.29652777777777772</v>
      </c>
      <c r="G1105" t="s">
        <v>1483</v>
      </c>
      <c r="H1105" t="s">
        <v>267</v>
      </c>
    </row>
    <row r="1106" spans="5:8" x14ac:dyDescent="0.25">
      <c r="E1106" t="s">
        <v>873</v>
      </c>
      <c r="F1106">
        <v>0.20347222222222228</v>
      </c>
      <c r="G1106" t="s">
        <v>1484</v>
      </c>
      <c r="H1106" t="s">
        <v>267</v>
      </c>
    </row>
    <row r="1107" spans="5:8" x14ac:dyDescent="0.25">
      <c r="E1107" t="s">
        <v>874</v>
      </c>
      <c r="F1107">
        <v>0</v>
      </c>
      <c r="H1107" t="s">
        <v>267</v>
      </c>
    </row>
    <row r="1108" spans="5:8" x14ac:dyDescent="0.25">
      <c r="E1108" t="s">
        <v>2132</v>
      </c>
      <c r="F1108">
        <v>0.29791666666666661</v>
      </c>
      <c r="G1108" t="s">
        <v>1485</v>
      </c>
      <c r="H1108" t="s">
        <v>267</v>
      </c>
    </row>
    <row r="1109" spans="5:8" x14ac:dyDescent="0.25">
      <c r="E1109" t="s">
        <v>2133</v>
      </c>
      <c r="F1109">
        <v>0.27777777777777768</v>
      </c>
      <c r="G1109" t="s">
        <v>1486</v>
      </c>
      <c r="H1109" t="s">
        <v>267</v>
      </c>
    </row>
    <row r="1110" spans="5:8" x14ac:dyDescent="0.25">
      <c r="E1110" t="s">
        <v>2134</v>
      </c>
      <c r="F1110">
        <v>0.29444444444444451</v>
      </c>
      <c r="G1110" t="s">
        <v>1487</v>
      </c>
      <c r="H1110" t="s">
        <v>267</v>
      </c>
    </row>
    <row r="1111" spans="5:8" x14ac:dyDescent="0.25">
      <c r="E1111" t="s">
        <v>2135</v>
      </c>
      <c r="F1111">
        <v>0.29791666666666661</v>
      </c>
      <c r="G1111" t="s">
        <v>1488</v>
      </c>
      <c r="H1111" t="s">
        <v>267</v>
      </c>
    </row>
    <row r="1112" spans="5:8" x14ac:dyDescent="0.25">
      <c r="E1112" t="s">
        <v>2136</v>
      </c>
      <c r="F1112">
        <v>0.29444444444444451</v>
      </c>
      <c r="G1112" t="s">
        <v>1489</v>
      </c>
      <c r="H1112" t="s">
        <v>267</v>
      </c>
    </row>
    <row r="1113" spans="5:8" x14ac:dyDescent="0.25">
      <c r="E1113" t="s">
        <v>877</v>
      </c>
      <c r="F1113">
        <v>0.10833333333333339</v>
      </c>
      <c r="G1113" t="s">
        <v>1490</v>
      </c>
      <c r="H1113" t="s">
        <v>267</v>
      </c>
    </row>
    <row r="1114" spans="5:8" x14ac:dyDescent="0.25">
      <c r="E1114" t="s">
        <v>879</v>
      </c>
      <c r="F1114">
        <v>0</v>
      </c>
      <c r="H1114" t="s">
        <v>267</v>
      </c>
    </row>
    <row r="1115" spans="5:8" x14ac:dyDescent="0.25">
      <c r="E1115" t="s">
        <v>2137</v>
      </c>
      <c r="F1115">
        <v>0.30000000000000004</v>
      </c>
      <c r="G1115" t="s">
        <v>1491</v>
      </c>
      <c r="H1115" t="s">
        <v>267</v>
      </c>
    </row>
    <row r="1116" spans="5:8" x14ac:dyDescent="0.25">
      <c r="E1116" t="s">
        <v>2138</v>
      </c>
      <c r="F1116">
        <v>0.3076388888888888</v>
      </c>
      <c r="G1116" t="s">
        <v>1492</v>
      </c>
      <c r="H1116" t="s">
        <v>267</v>
      </c>
    </row>
    <row r="1117" spans="5:8" x14ac:dyDescent="0.25">
      <c r="E1117" t="s">
        <v>2139</v>
      </c>
      <c r="F1117">
        <v>0.29722222222222228</v>
      </c>
      <c r="G1117" t="s">
        <v>1493</v>
      </c>
      <c r="H1117" t="s">
        <v>267</v>
      </c>
    </row>
    <row r="1118" spans="5:8" x14ac:dyDescent="0.25">
      <c r="E1118" t="s">
        <v>2140</v>
      </c>
      <c r="F1118">
        <v>0.29444444444444451</v>
      </c>
      <c r="G1118" t="s">
        <v>1494</v>
      </c>
      <c r="H1118" t="s">
        <v>267</v>
      </c>
    </row>
    <row r="1119" spans="5:8" x14ac:dyDescent="0.25">
      <c r="E1119" t="s">
        <v>2141</v>
      </c>
      <c r="F1119">
        <v>0.3076388888888888</v>
      </c>
      <c r="G1119" t="s">
        <v>1495</v>
      </c>
      <c r="H1119" t="s">
        <v>267</v>
      </c>
    </row>
    <row r="1120" spans="5:8" x14ac:dyDescent="0.25">
      <c r="E1120" t="s">
        <v>880</v>
      </c>
      <c r="F1120">
        <v>0.20833333333333326</v>
      </c>
      <c r="G1120" t="s">
        <v>1496</v>
      </c>
      <c r="H1120" t="s">
        <v>267</v>
      </c>
    </row>
    <row r="1121" spans="1:8" x14ac:dyDescent="0.25">
      <c r="E1121" t="s">
        <v>881</v>
      </c>
      <c r="F1121">
        <v>7.1701388888888893</v>
      </c>
      <c r="G1121" t="s">
        <v>882</v>
      </c>
      <c r="H1121" t="s">
        <v>267</v>
      </c>
    </row>
    <row r="1122" spans="1:8" x14ac:dyDescent="0.25">
      <c r="A1122">
        <v>84</v>
      </c>
      <c r="B1122" t="s">
        <v>1497</v>
      </c>
      <c r="C1122" t="s">
        <v>1498</v>
      </c>
      <c r="D1122" t="s">
        <v>745</v>
      </c>
      <c r="E1122" t="s">
        <v>2120</v>
      </c>
      <c r="F1122">
        <v>0.29166666666666674</v>
      </c>
      <c r="G1122" t="s">
        <v>1499</v>
      </c>
      <c r="H1122" t="s">
        <v>745</v>
      </c>
    </row>
    <row r="1123" spans="1:8" x14ac:dyDescent="0.25">
      <c r="E1123" t="s">
        <v>2121</v>
      </c>
      <c r="F1123">
        <v>0.29097222222222219</v>
      </c>
      <c r="G1123" t="s">
        <v>1500</v>
      </c>
      <c r="H1123" t="s">
        <v>267</v>
      </c>
    </row>
    <row r="1124" spans="1:8" x14ac:dyDescent="0.25">
      <c r="E1124" t="s">
        <v>869</v>
      </c>
      <c r="F1124">
        <v>0</v>
      </c>
      <c r="H1124" t="s">
        <v>267</v>
      </c>
    </row>
    <row r="1125" spans="1:8" x14ac:dyDescent="0.25">
      <c r="E1125" t="s">
        <v>870</v>
      </c>
      <c r="F1125">
        <v>0</v>
      </c>
      <c r="H1125" t="s">
        <v>267</v>
      </c>
    </row>
    <row r="1126" spans="1:8" x14ac:dyDescent="0.25">
      <c r="E1126" t="s">
        <v>2122</v>
      </c>
      <c r="F1126">
        <v>0.31388888888888888</v>
      </c>
      <c r="G1126" t="s">
        <v>1501</v>
      </c>
      <c r="H1126" t="s">
        <v>267</v>
      </c>
    </row>
    <row r="1127" spans="1:8" x14ac:dyDescent="0.25">
      <c r="E1127" t="s">
        <v>2123</v>
      </c>
      <c r="F1127">
        <v>0.21597222222222223</v>
      </c>
      <c r="G1127" t="s">
        <v>1502</v>
      </c>
      <c r="H1127" t="s">
        <v>267</v>
      </c>
    </row>
    <row r="1128" spans="1:8" x14ac:dyDescent="0.25">
      <c r="E1128" t="s">
        <v>2124</v>
      </c>
      <c r="F1128">
        <v>0.27569444444444446</v>
      </c>
      <c r="G1128" t="s">
        <v>1503</v>
      </c>
      <c r="H1128" t="s">
        <v>267</v>
      </c>
    </row>
    <row r="1129" spans="1:8" x14ac:dyDescent="0.25">
      <c r="E1129" t="s">
        <v>2125</v>
      </c>
      <c r="F1129">
        <v>0.28819444444444442</v>
      </c>
      <c r="G1129" t="s">
        <v>1504</v>
      </c>
      <c r="H1129" t="s">
        <v>267</v>
      </c>
    </row>
    <row r="1130" spans="1:8" x14ac:dyDescent="0.25">
      <c r="E1130" t="s">
        <v>2126</v>
      </c>
      <c r="F1130">
        <v>0</v>
      </c>
      <c r="H1130" t="s">
        <v>267</v>
      </c>
    </row>
    <row r="1131" spans="1:8" x14ac:dyDescent="0.25">
      <c r="E1131" t="s">
        <v>871</v>
      </c>
      <c r="F1131">
        <v>5.0000000000000044E-2</v>
      </c>
      <c r="G1131" t="s">
        <v>1505</v>
      </c>
      <c r="H1131" t="s">
        <v>267</v>
      </c>
    </row>
    <row r="1132" spans="1:8" x14ac:dyDescent="0.25">
      <c r="E1132" t="s">
        <v>872</v>
      </c>
      <c r="F1132">
        <v>0</v>
      </c>
      <c r="H1132" t="s">
        <v>267</v>
      </c>
    </row>
    <row r="1133" spans="1:8" x14ac:dyDescent="0.25">
      <c r="E1133" t="s">
        <v>2127</v>
      </c>
      <c r="F1133">
        <v>0.29444444444444451</v>
      </c>
      <c r="G1133" t="s">
        <v>1506</v>
      </c>
      <c r="H1133" t="s">
        <v>267</v>
      </c>
    </row>
    <row r="1134" spans="1:8" x14ac:dyDescent="0.25">
      <c r="E1134" t="s">
        <v>2128</v>
      </c>
      <c r="F1134">
        <v>0.29791666666666661</v>
      </c>
      <c r="G1134" t="s">
        <v>1507</v>
      </c>
      <c r="H1134" t="s">
        <v>267</v>
      </c>
    </row>
    <row r="1135" spans="1:8" x14ac:dyDescent="0.25">
      <c r="E1135" t="s">
        <v>2129</v>
      </c>
      <c r="F1135">
        <v>0.29513888888888884</v>
      </c>
      <c r="G1135" t="s">
        <v>1508</v>
      </c>
      <c r="H1135" t="s">
        <v>267</v>
      </c>
    </row>
    <row r="1136" spans="1:8" x14ac:dyDescent="0.25">
      <c r="E1136" t="s">
        <v>2130</v>
      </c>
      <c r="F1136">
        <v>0.15902777777777777</v>
      </c>
      <c r="G1136" t="s">
        <v>1509</v>
      </c>
      <c r="H1136" t="s">
        <v>267</v>
      </c>
    </row>
    <row r="1137" spans="5:8" x14ac:dyDescent="0.25">
      <c r="E1137" t="s">
        <v>2131</v>
      </c>
      <c r="F1137">
        <v>0.29583333333333339</v>
      </c>
      <c r="G1137" t="s">
        <v>1510</v>
      </c>
      <c r="H1137" t="s">
        <v>267</v>
      </c>
    </row>
    <row r="1138" spans="5:8" x14ac:dyDescent="0.25">
      <c r="E1138" t="s">
        <v>873</v>
      </c>
      <c r="F1138">
        <v>0.20416666666666661</v>
      </c>
      <c r="G1138" t="s">
        <v>1511</v>
      </c>
      <c r="H1138" t="s">
        <v>267</v>
      </c>
    </row>
    <row r="1139" spans="5:8" x14ac:dyDescent="0.25">
      <c r="E1139" t="s">
        <v>874</v>
      </c>
      <c r="F1139">
        <v>0</v>
      </c>
      <c r="H1139" t="s">
        <v>267</v>
      </c>
    </row>
    <row r="1140" spans="5:8" x14ac:dyDescent="0.25">
      <c r="E1140" t="s">
        <v>2132</v>
      </c>
      <c r="F1140">
        <v>0.28541666666666665</v>
      </c>
      <c r="G1140" t="s">
        <v>1512</v>
      </c>
      <c r="H1140" t="s">
        <v>267</v>
      </c>
    </row>
    <row r="1141" spans="5:8" x14ac:dyDescent="0.25">
      <c r="E1141" t="s">
        <v>2133</v>
      </c>
      <c r="F1141">
        <v>0.29583333333333339</v>
      </c>
      <c r="G1141" t="s">
        <v>1513</v>
      </c>
      <c r="H1141" t="s">
        <v>267</v>
      </c>
    </row>
    <row r="1142" spans="5:8" x14ac:dyDescent="0.25">
      <c r="E1142" t="s">
        <v>2134</v>
      </c>
      <c r="F1142">
        <v>0.29305555555555562</v>
      </c>
      <c r="G1142" t="s">
        <v>1514</v>
      </c>
      <c r="H1142" t="s">
        <v>267</v>
      </c>
    </row>
    <row r="1143" spans="5:8" x14ac:dyDescent="0.25">
      <c r="E1143" t="s">
        <v>2135</v>
      </c>
      <c r="F1143">
        <v>0.28055555555555545</v>
      </c>
      <c r="G1143" t="s">
        <v>1515</v>
      </c>
      <c r="H1143" t="s">
        <v>267</v>
      </c>
    </row>
    <row r="1144" spans="5:8" x14ac:dyDescent="0.25">
      <c r="E1144" t="s">
        <v>2136</v>
      </c>
      <c r="F1144">
        <v>0.29166666666666674</v>
      </c>
      <c r="G1144" t="s">
        <v>1516</v>
      </c>
      <c r="H1144" t="s">
        <v>267</v>
      </c>
    </row>
    <row r="1145" spans="5:8" x14ac:dyDescent="0.25">
      <c r="E1145" t="s">
        <v>877</v>
      </c>
      <c r="F1145">
        <v>0.2104166666666667</v>
      </c>
      <c r="G1145" t="s">
        <v>1517</v>
      </c>
      <c r="H1145" t="s">
        <v>267</v>
      </c>
    </row>
    <row r="1146" spans="5:8" x14ac:dyDescent="0.25">
      <c r="E1146" t="s">
        <v>879</v>
      </c>
      <c r="F1146">
        <v>0</v>
      </c>
      <c r="H1146" t="s">
        <v>267</v>
      </c>
    </row>
    <row r="1147" spans="5:8" x14ac:dyDescent="0.25">
      <c r="E1147" t="s">
        <v>2137</v>
      </c>
      <c r="F1147">
        <v>0.28680555555555554</v>
      </c>
      <c r="G1147" t="s">
        <v>1518</v>
      </c>
      <c r="H1147" t="s">
        <v>267</v>
      </c>
    </row>
    <row r="1148" spans="5:8" x14ac:dyDescent="0.25">
      <c r="E1148" t="s">
        <v>2138</v>
      </c>
      <c r="F1148">
        <v>0.26041666666666674</v>
      </c>
      <c r="G1148" t="s">
        <v>1519</v>
      </c>
      <c r="H1148" t="s">
        <v>267</v>
      </c>
    </row>
    <row r="1149" spans="5:8" x14ac:dyDescent="0.25">
      <c r="E1149" t="s">
        <v>2139</v>
      </c>
      <c r="F1149">
        <v>0.29305555555555562</v>
      </c>
      <c r="G1149" t="s">
        <v>1520</v>
      </c>
      <c r="H1149" t="s">
        <v>267</v>
      </c>
    </row>
    <row r="1150" spans="5:8" x14ac:dyDescent="0.25">
      <c r="E1150" t="s">
        <v>2140</v>
      </c>
      <c r="F1150">
        <v>0.2270833333333333</v>
      </c>
      <c r="G1150" t="s">
        <v>1521</v>
      </c>
      <c r="H1150" t="s">
        <v>267</v>
      </c>
    </row>
    <row r="1151" spans="5:8" x14ac:dyDescent="0.25">
      <c r="E1151" t="s">
        <v>2141</v>
      </c>
      <c r="F1151">
        <v>0.2895833333333333</v>
      </c>
      <c r="G1151" t="s">
        <v>1522</v>
      </c>
      <c r="H1151" t="s">
        <v>267</v>
      </c>
    </row>
    <row r="1152" spans="5:8" x14ac:dyDescent="0.25">
      <c r="E1152" t="s">
        <v>880</v>
      </c>
      <c r="F1152">
        <v>0</v>
      </c>
      <c r="H1152" t="s">
        <v>267</v>
      </c>
    </row>
    <row r="1153" spans="1:8" x14ac:dyDescent="0.25">
      <c r="E1153" t="s">
        <v>881</v>
      </c>
      <c r="F1153">
        <v>6.2868055555555555</v>
      </c>
      <c r="G1153" t="s">
        <v>882</v>
      </c>
      <c r="H1153" t="s">
        <v>267</v>
      </c>
    </row>
    <row r="1154" spans="1:8" x14ac:dyDescent="0.25">
      <c r="A1154">
        <v>73</v>
      </c>
      <c r="B1154" t="s">
        <v>1523</v>
      </c>
      <c r="C1154" t="s">
        <v>1524</v>
      </c>
      <c r="D1154" t="s">
        <v>354</v>
      </c>
      <c r="E1154" t="s">
        <v>2120</v>
      </c>
      <c r="F1154">
        <v>0.29791666666666661</v>
      </c>
      <c r="G1154" t="s">
        <v>1525</v>
      </c>
      <c r="H1154" t="s">
        <v>354</v>
      </c>
    </row>
    <row r="1155" spans="1:8" x14ac:dyDescent="0.25">
      <c r="E1155" t="s">
        <v>2121</v>
      </c>
      <c r="F1155">
        <v>0.29166666666666674</v>
      </c>
      <c r="G1155" t="s">
        <v>1526</v>
      </c>
      <c r="H1155" t="s">
        <v>267</v>
      </c>
    </row>
    <row r="1156" spans="1:8" x14ac:dyDescent="0.25">
      <c r="E1156" t="s">
        <v>869</v>
      </c>
      <c r="F1156">
        <v>0</v>
      </c>
      <c r="H1156" t="s">
        <v>267</v>
      </c>
    </row>
    <row r="1157" spans="1:8" x14ac:dyDescent="0.25">
      <c r="E1157" t="s">
        <v>870</v>
      </c>
      <c r="F1157">
        <v>0</v>
      </c>
      <c r="H1157" t="s">
        <v>267</v>
      </c>
    </row>
    <row r="1158" spans="1:8" x14ac:dyDescent="0.25">
      <c r="E1158" t="s">
        <v>2122</v>
      </c>
      <c r="F1158">
        <v>0.29583333333333339</v>
      </c>
      <c r="G1158" t="s">
        <v>1527</v>
      </c>
      <c r="H1158" t="s">
        <v>267</v>
      </c>
    </row>
    <row r="1159" spans="1:8" x14ac:dyDescent="0.25">
      <c r="E1159" t="s">
        <v>2123</v>
      </c>
      <c r="F1159">
        <v>0.28888888888888897</v>
      </c>
      <c r="G1159" t="s">
        <v>1528</v>
      </c>
      <c r="H1159" t="s">
        <v>267</v>
      </c>
    </row>
    <row r="1160" spans="1:8" x14ac:dyDescent="0.25">
      <c r="E1160" t="s">
        <v>2124</v>
      </c>
      <c r="F1160">
        <v>0.29166666666666674</v>
      </c>
      <c r="G1160" t="s">
        <v>1529</v>
      </c>
      <c r="H1160" t="s">
        <v>267</v>
      </c>
    </row>
    <row r="1161" spans="1:8" x14ac:dyDescent="0.25">
      <c r="E1161" t="s">
        <v>2125</v>
      </c>
      <c r="F1161">
        <v>0.29722222222222228</v>
      </c>
      <c r="G1161" t="s">
        <v>1530</v>
      </c>
      <c r="H1161" t="s">
        <v>267</v>
      </c>
    </row>
    <row r="1162" spans="1:8" x14ac:dyDescent="0.25">
      <c r="E1162" t="s">
        <v>2126</v>
      </c>
      <c r="F1162">
        <v>0.29305555555555562</v>
      </c>
      <c r="G1162" t="s">
        <v>1531</v>
      </c>
      <c r="H1162" t="s">
        <v>267</v>
      </c>
    </row>
    <row r="1163" spans="1:8" x14ac:dyDescent="0.25">
      <c r="E1163" t="s">
        <v>871</v>
      </c>
      <c r="F1163">
        <v>0</v>
      </c>
      <c r="H1163" t="s">
        <v>267</v>
      </c>
    </row>
    <row r="1164" spans="1:8" x14ac:dyDescent="0.25">
      <c r="E1164" t="s">
        <v>872</v>
      </c>
      <c r="F1164">
        <v>0</v>
      </c>
      <c r="H1164" t="s">
        <v>267</v>
      </c>
    </row>
    <row r="1165" spans="1:8" x14ac:dyDescent="0.25">
      <c r="E1165" t="s">
        <v>2127</v>
      </c>
      <c r="F1165">
        <v>0.27916666666666656</v>
      </c>
      <c r="G1165" t="s">
        <v>1532</v>
      </c>
      <c r="H1165" t="s">
        <v>267</v>
      </c>
    </row>
    <row r="1166" spans="1:8" x14ac:dyDescent="0.25">
      <c r="E1166" t="s">
        <v>2128</v>
      </c>
      <c r="F1166">
        <v>0.29791666666666661</v>
      </c>
      <c r="G1166" t="s">
        <v>1533</v>
      </c>
      <c r="H1166" t="s">
        <v>267</v>
      </c>
    </row>
    <row r="1167" spans="1:8" x14ac:dyDescent="0.25">
      <c r="E1167" t="s">
        <v>2129</v>
      </c>
      <c r="F1167">
        <v>0.29374999999999996</v>
      </c>
      <c r="G1167" t="s">
        <v>1534</v>
      </c>
      <c r="H1167" t="s">
        <v>267</v>
      </c>
    </row>
    <row r="1168" spans="1:8" x14ac:dyDescent="0.25">
      <c r="E1168" t="s">
        <v>2130</v>
      </c>
      <c r="F1168">
        <v>0.16041666666666665</v>
      </c>
      <c r="G1168" t="s">
        <v>1535</v>
      </c>
      <c r="H1168" t="s">
        <v>267</v>
      </c>
    </row>
    <row r="1169" spans="5:8" x14ac:dyDescent="0.25">
      <c r="E1169" t="s">
        <v>2131</v>
      </c>
      <c r="F1169">
        <v>0</v>
      </c>
      <c r="H1169" t="s">
        <v>267</v>
      </c>
    </row>
    <row r="1170" spans="5:8" x14ac:dyDescent="0.25">
      <c r="E1170" t="s">
        <v>873</v>
      </c>
      <c r="F1170">
        <v>0</v>
      </c>
      <c r="H1170" t="s">
        <v>267</v>
      </c>
    </row>
    <row r="1171" spans="5:8" x14ac:dyDescent="0.25">
      <c r="E1171" t="s">
        <v>874</v>
      </c>
      <c r="F1171">
        <v>0</v>
      </c>
      <c r="H1171" t="s">
        <v>267</v>
      </c>
    </row>
    <row r="1172" spans="5:8" x14ac:dyDescent="0.25">
      <c r="E1172" t="s">
        <v>2132</v>
      </c>
      <c r="F1172">
        <v>0.29166666666666674</v>
      </c>
      <c r="G1172" t="s">
        <v>1536</v>
      </c>
      <c r="H1172" t="s">
        <v>267</v>
      </c>
    </row>
    <row r="1173" spans="5:8" x14ac:dyDescent="0.25">
      <c r="E1173" t="s">
        <v>2133</v>
      </c>
      <c r="F1173">
        <v>0.30000000000000004</v>
      </c>
      <c r="G1173" t="s">
        <v>1537</v>
      </c>
      <c r="H1173" t="s">
        <v>267</v>
      </c>
    </row>
    <row r="1174" spans="5:8" x14ac:dyDescent="0.25">
      <c r="E1174" t="s">
        <v>2134</v>
      </c>
      <c r="F1174">
        <v>0.29652777777777772</v>
      </c>
      <c r="G1174" t="s">
        <v>1538</v>
      </c>
      <c r="H1174" t="s">
        <v>267</v>
      </c>
    </row>
    <row r="1175" spans="5:8" x14ac:dyDescent="0.25">
      <c r="E1175" t="s">
        <v>2135</v>
      </c>
      <c r="F1175">
        <v>0.29930555555555549</v>
      </c>
      <c r="G1175" t="s">
        <v>1539</v>
      </c>
      <c r="H1175" t="s">
        <v>267</v>
      </c>
    </row>
    <row r="1176" spans="5:8" x14ac:dyDescent="0.25">
      <c r="E1176" t="s">
        <v>2136</v>
      </c>
      <c r="F1176">
        <v>0.29374999999999996</v>
      </c>
      <c r="G1176" t="s">
        <v>1540</v>
      </c>
      <c r="H1176" t="s">
        <v>267</v>
      </c>
    </row>
    <row r="1177" spans="5:8" x14ac:dyDescent="0.25">
      <c r="E1177" t="s">
        <v>877</v>
      </c>
      <c r="F1177">
        <v>0.20972222222222214</v>
      </c>
      <c r="G1177" t="s">
        <v>1541</v>
      </c>
      <c r="H1177" t="s">
        <v>267</v>
      </c>
    </row>
    <row r="1178" spans="5:8" x14ac:dyDescent="0.25">
      <c r="E1178" t="s">
        <v>879</v>
      </c>
      <c r="F1178">
        <v>0</v>
      </c>
      <c r="H1178" t="s">
        <v>267</v>
      </c>
    </row>
    <row r="1179" spans="5:8" x14ac:dyDescent="0.25">
      <c r="E1179" t="s">
        <v>2137</v>
      </c>
      <c r="F1179">
        <v>0.29374999999999996</v>
      </c>
      <c r="G1179" t="s">
        <v>1542</v>
      </c>
      <c r="H1179" t="s">
        <v>267</v>
      </c>
    </row>
    <row r="1180" spans="5:8" x14ac:dyDescent="0.25">
      <c r="E1180" t="s">
        <v>2138</v>
      </c>
      <c r="F1180">
        <v>0.29513888888888884</v>
      </c>
      <c r="G1180" t="s">
        <v>1543</v>
      </c>
      <c r="H1180" t="s">
        <v>267</v>
      </c>
    </row>
    <row r="1181" spans="5:8" x14ac:dyDescent="0.25">
      <c r="E1181" t="s">
        <v>2139</v>
      </c>
      <c r="F1181">
        <v>0.29444444444444451</v>
      </c>
      <c r="G1181" t="s">
        <v>1544</v>
      </c>
      <c r="H1181" t="s">
        <v>267</v>
      </c>
    </row>
    <row r="1182" spans="5:8" x14ac:dyDescent="0.25">
      <c r="E1182" t="s">
        <v>2140</v>
      </c>
      <c r="F1182">
        <v>0.29583333333333339</v>
      </c>
      <c r="G1182" t="s">
        <v>1545</v>
      </c>
      <c r="H1182" t="s">
        <v>267</v>
      </c>
    </row>
    <row r="1183" spans="5:8" x14ac:dyDescent="0.25">
      <c r="E1183" t="s">
        <v>2141</v>
      </c>
      <c r="F1183">
        <v>0.28472222222222232</v>
      </c>
      <c r="G1183" t="s">
        <v>1546</v>
      </c>
      <c r="H1183" t="s">
        <v>267</v>
      </c>
    </row>
    <row r="1184" spans="5:8" x14ac:dyDescent="0.25">
      <c r="E1184" t="s">
        <v>880</v>
      </c>
      <c r="F1184">
        <v>0.20833333333333326</v>
      </c>
      <c r="G1184" t="s">
        <v>1547</v>
      </c>
      <c r="H1184" t="s">
        <v>267</v>
      </c>
    </row>
    <row r="1185" spans="1:8" x14ac:dyDescent="0.25">
      <c r="E1185" t="s">
        <v>881</v>
      </c>
      <c r="F1185">
        <v>6.4506944444444443</v>
      </c>
      <c r="G1185" t="s">
        <v>882</v>
      </c>
      <c r="H1185" t="s">
        <v>267</v>
      </c>
    </row>
    <row r="1186" spans="1:8" x14ac:dyDescent="0.25">
      <c r="A1186">
        <v>81</v>
      </c>
      <c r="B1186" t="s">
        <v>1548</v>
      </c>
      <c r="C1186" t="s">
        <v>1549</v>
      </c>
      <c r="D1186" t="s">
        <v>1550</v>
      </c>
      <c r="E1186" t="s">
        <v>2120</v>
      </c>
      <c r="F1186">
        <v>0.29236111111111107</v>
      </c>
      <c r="G1186" t="s">
        <v>1551</v>
      </c>
      <c r="H1186" t="s">
        <v>1550</v>
      </c>
    </row>
    <row r="1187" spans="1:8" x14ac:dyDescent="0.25">
      <c r="E1187" t="s">
        <v>2121</v>
      </c>
      <c r="F1187">
        <v>0.29374999999999996</v>
      </c>
      <c r="G1187" t="s">
        <v>1552</v>
      </c>
      <c r="H1187" t="s">
        <v>267</v>
      </c>
    </row>
    <row r="1188" spans="1:8" x14ac:dyDescent="0.25">
      <c r="E1188" t="s">
        <v>869</v>
      </c>
      <c r="F1188">
        <v>0</v>
      </c>
      <c r="H1188" t="s">
        <v>267</v>
      </c>
    </row>
    <row r="1189" spans="1:8" x14ac:dyDescent="0.25">
      <c r="E1189" t="s">
        <v>870</v>
      </c>
      <c r="F1189">
        <v>0</v>
      </c>
      <c r="H1189" t="s">
        <v>267</v>
      </c>
    </row>
    <row r="1190" spans="1:8" x14ac:dyDescent="0.25">
      <c r="E1190" t="s">
        <v>2122</v>
      </c>
      <c r="F1190">
        <v>0.19166666666666665</v>
      </c>
      <c r="G1190" t="s">
        <v>1553</v>
      </c>
      <c r="H1190" t="s">
        <v>267</v>
      </c>
    </row>
    <row r="1191" spans="1:8" x14ac:dyDescent="0.25">
      <c r="E1191" t="s">
        <v>2123</v>
      </c>
      <c r="F1191">
        <v>0.29583333333333339</v>
      </c>
      <c r="G1191" t="s">
        <v>1554</v>
      </c>
      <c r="H1191" t="s">
        <v>267</v>
      </c>
    </row>
    <row r="1192" spans="1:8" x14ac:dyDescent="0.25">
      <c r="E1192" t="s">
        <v>2124</v>
      </c>
      <c r="F1192">
        <v>0.28333333333333344</v>
      </c>
      <c r="G1192" t="s">
        <v>1555</v>
      </c>
      <c r="H1192" t="s">
        <v>267</v>
      </c>
    </row>
    <row r="1193" spans="1:8" x14ac:dyDescent="0.25">
      <c r="E1193" t="s">
        <v>2125</v>
      </c>
      <c r="F1193">
        <v>0.29305555555555562</v>
      </c>
      <c r="G1193" t="s">
        <v>1556</v>
      </c>
      <c r="H1193" t="s">
        <v>267</v>
      </c>
    </row>
    <row r="1194" spans="1:8" x14ac:dyDescent="0.25">
      <c r="E1194" t="s">
        <v>2126</v>
      </c>
      <c r="F1194">
        <v>0.29305555555555562</v>
      </c>
      <c r="G1194" t="s">
        <v>1557</v>
      </c>
      <c r="H1194" t="s">
        <v>267</v>
      </c>
    </row>
    <row r="1195" spans="1:8" x14ac:dyDescent="0.25">
      <c r="E1195" t="s">
        <v>871</v>
      </c>
      <c r="F1195">
        <v>0.22847222222222219</v>
      </c>
      <c r="G1195" t="s">
        <v>1558</v>
      </c>
      <c r="H1195" t="s">
        <v>267</v>
      </c>
    </row>
    <row r="1196" spans="1:8" x14ac:dyDescent="0.25">
      <c r="E1196" t="s">
        <v>872</v>
      </c>
      <c r="F1196">
        <v>0</v>
      </c>
      <c r="H1196" t="s">
        <v>267</v>
      </c>
    </row>
    <row r="1197" spans="1:8" x14ac:dyDescent="0.25">
      <c r="E1197" t="s">
        <v>2127</v>
      </c>
      <c r="F1197">
        <v>0.31111111111111112</v>
      </c>
      <c r="G1197" t="s">
        <v>1559</v>
      </c>
      <c r="H1197" t="s">
        <v>267</v>
      </c>
    </row>
    <row r="1198" spans="1:8" x14ac:dyDescent="0.25">
      <c r="E1198" t="s">
        <v>2128</v>
      </c>
      <c r="F1198">
        <v>0.34652777777777777</v>
      </c>
      <c r="G1198" t="s">
        <v>1560</v>
      </c>
      <c r="H1198" t="s">
        <v>267</v>
      </c>
    </row>
    <row r="1199" spans="1:8" x14ac:dyDescent="0.25">
      <c r="E1199" t="s">
        <v>2129</v>
      </c>
      <c r="F1199">
        <v>0.34236111111111112</v>
      </c>
      <c r="G1199" t="s">
        <v>1561</v>
      </c>
      <c r="H1199" t="s">
        <v>267</v>
      </c>
    </row>
    <row r="1200" spans="1:8" x14ac:dyDescent="0.25">
      <c r="E1200" t="s">
        <v>2130</v>
      </c>
      <c r="F1200">
        <v>0.44166666666666665</v>
      </c>
      <c r="G1200" t="s">
        <v>1562</v>
      </c>
      <c r="H1200" t="s">
        <v>267</v>
      </c>
    </row>
    <row r="1201" spans="5:8" x14ac:dyDescent="0.25">
      <c r="E1201" t="s">
        <v>2131</v>
      </c>
      <c r="F1201">
        <v>0.3173611111111112</v>
      </c>
      <c r="G1201" t="s">
        <v>1563</v>
      </c>
      <c r="H1201" t="s">
        <v>267</v>
      </c>
    </row>
    <row r="1202" spans="5:8" x14ac:dyDescent="0.25">
      <c r="E1202" t="s">
        <v>873</v>
      </c>
      <c r="F1202">
        <v>0.22430555555555554</v>
      </c>
      <c r="G1202" t="s">
        <v>1564</v>
      </c>
      <c r="H1202" t="s">
        <v>267</v>
      </c>
    </row>
    <row r="1203" spans="5:8" x14ac:dyDescent="0.25">
      <c r="E1203" t="s">
        <v>874</v>
      </c>
      <c r="F1203">
        <v>0</v>
      </c>
      <c r="H1203" t="s">
        <v>267</v>
      </c>
    </row>
    <row r="1204" spans="5:8" x14ac:dyDescent="0.25">
      <c r="E1204" t="s">
        <v>2132</v>
      </c>
      <c r="F1204">
        <v>0.12083333333333335</v>
      </c>
      <c r="G1204" t="s">
        <v>1565</v>
      </c>
      <c r="H1204" t="s">
        <v>267</v>
      </c>
    </row>
    <row r="1205" spans="5:8" x14ac:dyDescent="0.25">
      <c r="E1205" t="s">
        <v>2133</v>
      </c>
      <c r="F1205">
        <v>0.20625000000000004</v>
      </c>
      <c r="G1205" t="s">
        <v>1566</v>
      </c>
      <c r="H1205" t="s">
        <v>267</v>
      </c>
    </row>
    <row r="1206" spans="5:8" x14ac:dyDescent="0.25">
      <c r="E1206" t="s">
        <v>2134</v>
      </c>
      <c r="F1206">
        <v>0</v>
      </c>
      <c r="H1206" t="s">
        <v>267</v>
      </c>
    </row>
    <row r="1207" spans="5:8" x14ac:dyDescent="0.25">
      <c r="E1207" t="s">
        <v>2135</v>
      </c>
      <c r="F1207">
        <v>0</v>
      </c>
      <c r="H1207" t="s">
        <v>267</v>
      </c>
    </row>
    <row r="1208" spans="5:8" x14ac:dyDescent="0.25">
      <c r="E1208" t="s">
        <v>2136</v>
      </c>
      <c r="F1208">
        <v>0</v>
      </c>
      <c r="H1208" t="s">
        <v>267</v>
      </c>
    </row>
    <row r="1209" spans="5:8" x14ac:dyDescent="0.25">
      <c r="E1209" t="s">
        <v>877</v>
      </c>
      <c r="F1209">
        <v>0</v>
      </c>
      <c r="H1209" t="s">
        <v>267</v>
      </c>
    </row>
    <row r="1210" spans="5:8" x14ac:dyDescent="0.25">
      <c r="E1210" t="s">
        <v>879</v>
      </c>
      <c r="F1210">
        <v>0</v>
      </c>
      <c r="H1210" t="s">
        <v>267</v>
      </c>
    </row>
    <row r="1211" spans="5:8" x14ac:dyDescent="0.25">
      <c r="E1211" t="s">
        <v>2137</v>
      </c>
      <c r="F1211">
        <v>0</v>
      </c>
      <c r="H1211" t="s">
        <v>267</v>
      </c>
    </row>
    <row r="1212" spans="5:8" x14ac:dyDescent="0.25">
      <c r="E1212" t="s">
        <v>2138</v>
      </c>
      <c r="F1212">
        <v>0</v>
      </c>
      <c r="H1212" t="s">
        <v>267</v>
      </c>
    </row>
    <row r="1213" spans="5:8" x14ac:dyDescent="0.25">
      <c r="E1213" t="s">
        <v>2139</v>
      </c>
      <c r="F1213">
        <v>0</v>
      </c>
      <c r="H1213" t="s">
        <v>267</v>
      </c>
    </row>
    <row r="1214" spans="5:8" x14ac:dyDescent="0.25">
      <c r="E1214" t="s">
        <v>2140</v>
      </c>
      <c r="F1214">
        <v>0</v>
      </c>
      <c r="H1214" t="s">
        <v>267</v>
      </c>
    </row>
    <row r="1215" spans="5:8" x14ac:dyDescent="0.25">
      <c r="E1215" t="s">
        <v>2141</v>
      </c>
      <c r="F1215">
        <v>0</v>
      </c>
      <c r="H1215" t="s">
        <v>267</v>
      </c>
    </row>
    <row r="1216" spans="5:8" x14ac:dyDescent="0.25">
      <c r="E1216" t="s">
        <v>880</v>
      </c>
      <c r="F1216">
        <v>0</v>
      </c>
      <c r="H1216" t="s">
        <v>267</v>
      </c>
    </row>
    <row r="1217" spans="1:8" x14ac:dyDescent="0.25">
      <c r="E1217" t="s">
        <v>881</v>
      </c>
      <c r="F1217">
        <v>4.4819444444444443</v>
      </c>
      <c r="G1217" t="s">
        <v>882</v>
      </c>
      <c r="H1217" t="s">
        <v>267</v>
      </c>
    </row>
    <row r="1218" spans="1:8" x14ac:dyDescent="0.25">
      <c r="A1218">
        <v>11</v>
      </c>
      <c r="B1218" t="s">
        <v>468</v>
      </c>
      <c r="C1218" t="s">
        <v>1567</v>
      </c>
      <c r="D1218" t="s">
        <v>338</v>
      </c>
      <c r="E1218" t="s">
        <v>2120</v>
      </c>
      <c r="F1218">
        <v>0.29374999999999996</v>
      </c>
      <c r="G1218" t="s">
        <v>1568</v>
      </c>
      <c r="H1218" t="s">
        <v>338</v>
      </c>
    </row>
    <row r="1219" spans="1:8" x14ac:dyDescent="0.25">
      <c r="E1219" t="s">
        <v>2121</v>
      </c>
      <c r="F1219">
        <v>0.29027777777777786</v>
      </c>
      <c r="G1219" t="s">
        <v>1569</v>
      </c>
      <c r="H1219" t="s">
        <v>267</v>
      </c>
    </row>
    <row r="1220" spans="1:8" x14ac:dyDescent="0.25">
      <c r="E1220" t="s">
        <v>869</v>
      </c>
      <c r="F1220">
        <v>0</v>
      </c>
      <c r="H1220" t="s">
        <v>267</v>
      </c>
    </row>
    <row r="1221" spans="1:8" x14ac:dyDescent="0.25">
      <c r="E1221" t="s">
        <v>870</v>
      </c>
      <c r="F1221">
        <v>0</v>
      </c>
      <c r="H1221" t="s">
        <v>267</v>
      </c>
    </row>
    <row r="1222" spans="1:8" x14ac:dyDescent="0.25">
      <c r="E1222" t="s">
        <v>2122</v>
      </c>
      <c r="F1222">
        <v>0.29722222222222228</v>
      </c>
      <c r="G1222" t="s">
        <v>1570</v>
      </c>
      <c r="H1222" t="s">
        <v>267</v>
      </c>
    </row>
    <row r="1223" spans="1:8" x14ac:dyDescent="0.25">
      <c r="E1223" t="s">
        <v>2123</v>
      </c>
      <c r="F1223">
        <v>0</v>
      </c>
      <c r="H1223" t="s">
        <v>267</v>
      </c>
    </row>
    <row r="1224" spans="1:8" x14ac:dyDescent="0.25">
      <c r="E1224" t="s">
        <v>2124</v>
      </c>
      <c r="F1224">
        <v>0</v>
      </c>
      <c r="H1224" t="s">
        <v>267</v>
      </c>
    </row>
    <row r="1225" spans="1:8" x14ac:dyDescent="0.25">
      <c r="E1225" t="s">
        <v>2125</v>
      </c>
      <c r="F1225">
        <v>0</v>
      </c>
      <c r="H1225" t="s">
        <v>267</v>
      </c>
    </row>
    <row r="1226" spans="1:8" x14ac:dyDescent="0.25">
      <c r="E1226" t="s">
        <v>2126</v>
      </c>
      <c r="F1226">
        <v>0</v>
      </c>
      <c r="H1226" t="s">
        <v>267</v>
      </c>
    </row>
    <row r="1227" spans="1:8" x14ac:dyDescent="0.25">
      <c r="E1227" t="s">
        <v>871</v>
      </c>
      <c r="F1227">
        <v>0</v>
      </c>
      <c r="H1227" t="s">
        <v>267</v>
      </c>
    </row>
    <row r="1228" spans="1:8" x14ac:dyDescent="0.25">
      <c r="E1228" t="s">
        <v>872</v>
      </c>
      <c r="F1228">
        <v>0</v>
      </c>
      <c r="H1228" t="s">
        <v>267</v>
      </c>
    </row>
    <row r="1229" spans="1:8" x14ac:dyDescent="0.25">
      <c r="E1229" t="s">
        <v>2127</v>
      </c>
      <c r="F1229">
        <v>0</v>
      </c>
      <c r="H1229" t="s">
        <v>267</v>
      </c>
    </row>
    <row r="1230" spans="1:8" x14ac:dyDescent="0.25">
      <c r="E1230" t="s">
        <v>2128</v>
      </c>
      <c r="F1230">
        <v>0</v>
      </c>
      <c r="H1230" t="s">
        <v>267</v>
      </c>
    </row>
    <row r="1231" spans="1:8" x14ac:dyDescent="0.25">
      <c r="E1231" t="s">
        <v>2129</v>
      </c>
      <c r="F1231">
        <v>0</v>
      </c>
      <c r="H1231" t="s">
        <v>267</v>
      </c>
    </row>
    <row r="1232" spans="1:8" x14ac:dyDescent="0.25">
      <c r="E1232" t="s">
        <v>2130</v>
      </c>
      <c r="F1232">
        <v>0</v>
      </c>
      <c r="H1232" t="s">
        <v>267</v>
      </c>
    </row>
    <row r="1233" spans="5:8" x14ac:dyDescent="0.25">
      <c r="E1233" t="s">
        <v>2131</v>
      </c>
      <c r="F1233">
        <v>0</v>
      </c>
      <c r="H1233" t="s">
        <v>267</v>
      </c>
    </row>
    <row r="1234" spans="5:8" x14ac:dyDescent="0.25">
      <c r="E1234" t="s">
        <v>873</v>
      </c>
      <c r="F1234">
        <v>0</v>
      </c>
      <c r="H1234" t="s">
        <v>267</v>
      </c>
    </row>
    <row r="1235" spans="5:8" x14ac:dyDescent="0.25">
      <c r="E1235" t="s">
        <v>874</v>
      </c>
      <c r="F1235">
        <v>0</v>
      </c>
      <c r="H1235" t="s">
        <v>267</v>
      </c>
    </row>
    <row r="1236" spans="5:8" x14ac:dyDescent="0.25">
      <c r="E1236" t="s">
        <v>2132</v>
      </c>
      <c r="F1236">
        <v>0</v>
      </c>
      <c r="H1236" t="s">
        <v>267</v>
      </c>
    </row>
    <row r="1237" spans="5:8" x14ac:dyDescent="0.25">
      <c r="E1237" t="s">
        <v>2133</v>
      </c>
      <c r="F1237">
        <v>0</v>
      </c>
      <c r="H1237" t="s">
        <v>267</v>
      </c>
    </row>
    <row r="1238" spans="5:8" x14ac:dyDescent="0.25">
      <c r="E1238" t="s">
        <v>2134</v>
      </c>
      <c r="F1238">
        <v>0</v>
      </c>
      <c r="H1238" t="s">
        <v>267</v>
      </c>
    </row>
    <row r="1239" spans="5:8" x14ac:dyDescent="0.25">
      <c r="E1239" t="s">
        <v>2135</v>
      </c>
      <c r="F1239">
        <v>0</v>
      </c>
      <c r="H1239" t="s">
        <v>267</v>
      </c>
    </row>
    <row r="1240" spans="5:8" x14ac:dyDescent="0.25">
      <c r="E1240" t="s">
        <v>2136</v>
      </c>
      <c r="F1240">
        <v>0</v>
      </c>
      <c r="H1240" t="s">
        <v>267</v>
      </c>
    </row>
    <row r="1241" spans="5:8" x14ac:dyDescent="0.25">
      <c r="E1241" t="s">
        <v>877</v>
      </c>
      <c r="F1241">
        <v>0</v>
      </c>
      <c r="H1241" t="s">
        <v>267</v>
      </c>
    </row>
    <row r="1242" spans="5:8" x14ac:dyDescent="0.25">
      <c r="E1242" t="s">
        <v>879</v>
      </c>
      <c r="F1242">
        <v>0</v>
      </c>
      <c r="H1242" t="s">
        <v>267</v>
      </c>
    </row>
    <row r="1243" spans="5:8" x14ac:dyDescent="0.25">
      <c r="E1243" t="s">
        <v>2137</v>
      </c>
      <c r="F1243">
        <v>0</v>
      </c>
      <c r="H1243" t="s">
        <v>267</v>
      </c>
    </row>
    <row r="1244" spans="5:8" x14ac:dyDescent="0.25">
      <c r="E1244" t="s">
        <v>2138</v>
      </c>
      <c r="F1244">
        <v>0</v>
      </c>
      <c r="H1244" t="s">
        <v>267</v>
      </c>
    </row>
    <row r="1245" spans="5:8" x14ac:dyDescent="0.25">
      <c r="E1245" t="s">
        <v>2139</v>
      </c>
      <c r="F1245">
        <v>0</v>
      </c>
      <c r="H1245" t="s">
        <v>267</v>
      </c>
    </row>
    <row r="1246" spans="5:8" x14ac:dyDescent="0.25">
      <c r="E1246" t="s">
        <v>2140</v>
      </c>
      <c r="F1246">
        <v>0</v>
      </c>
      <c r="H1246" t="s">
        <v>267</v>
      </c>
    </row>
    <row r="1247" spans="5:8" x14ac:dyDescent="0.25">
      <c r="E1247" t="s">
        <v>2141</v>
      </c>
      <c r="F1247">
        <v>0</v>
      </c>
      <c r="H1247" t="s">
        <v>267</v>
      </c>
    </row>
    <row r="1248" spans="5:8" x14ac:dyDescent="0.25">
      <c r="E1248" t="s">
        <v>880</v>
      </c>
      <c r="F1248">
        <v>0</v>
      </c>
      <c r="H1248" t="s">
        <v>267</v>
      </c>
    </row>
    <row r="1249" spans="1:8" x14ac:dyDescent="0.25">
      <c r="E1249" t="s">
        <v>881</v>
      </c>
      <c r="F1249">
        <v>0.88125000000000009</v>
      </c>
      <c r="G1249" t="s">
        <v>882</v>
      </c>
      <c r="H1249" t="s">
        <v>267</v>
      </c>
    </row>
    <row r="1250" spans="1:8" x14ac:dyDescent="0.25">
      <c r="A1250">
        <v>51</v>
      </c>
      <c r="B1250" t="s">
        <v>1571</v>
      </c>
      <c r="C1250" t="s">
        <v>1572</v>
      </c>
      <c r="D1250" t="s">
        <v>636</v>
      </c>
      <c r="E1250" t="s">
        <v>2120</v>
      </c>
      <c r="F1250">
        <v>0.29513888888888884</v>
      </c>
      <c r="G1250" t="s">
        <v>1573</v>
      </c>
      <c r="H1250" t="s">
        <v>636</v>
      </c>
    </row>
    <row r="1251" spans="1:8" x14ac:dyDescent="0.25">
      <c r="E1251" t="s">
        <v>2121</v>
      </c>
      <c r="F1251">
        <v>0.29583333333333339</v>
      </c>
      <c r="G1251" t="s">
        <v>1574</v>
      </c>
      <c r="H1251" t="s">
        <v>267</v>
      </c>
    </row>
    <row r="1252" spans="1:8" x14ac:dyDescent="0.25">
      <c r="E1252" t="s">
        <v>869</v>
      </c>
      <c r="F1252">
        <v>0</v>
      </c>
      <c r="H1252" t="s">
        <v>267</v>
      </c>
    </row>
    <row r="1253" spans="1:8" x14ac:dyDescent="0.25">
      <c r="E1253" t="s">
        <v>870</v>
      </c>
      <c r="F1253">
        <v>0</v>
      </c>
      <c r="H1253" t="s">
        <v>267</v>
      </c>
    </row>
    <row r="1254" spans="1:8" x14ac:dyDescent="0.25">
      <c r="E1254" t="s">
        <v>2122</v>
      </c>
      <c r="F1254">
        <v>0.29444444444444451</v>
      </c>
      <c r="G1254" t="s">
        <v>1575</v>
      </c>
      <c r="H1254" t="s">
        <v>267</v>
      </c>
    </row>
    <row r="1255" spans="1:8" x14ac:dyDescent="0.25">
      <c r="E1255" t="s">
        <v>2123</v>
      </c>
      <c r="F1255">
        <v>0.29583333333333339</v>
      </c>
      <c r="G1255" t="s">
        <v>1576</v>
      </c>
      <c r="H1255" t="s">
        <v>267</v>
      </c>
    </row>
    <row r="1256" spans="1:8" x14ac:dyDescent="0.25">
      <c r="E1256" t="s">
        <v>2124</v>
      </c>
      <c r="F1256">
        <v>0</v>
      </c>
      <c r="H1256" t="s">
        <v>267</v>
      </c>
    </row>
    <row r="1257" spans="1:8" x14ac:dyDescent="0.25">
      <c r="E1257" t="s">
        <v>2125</v>
      </c>
      <c r="F1257">
        <v>0.29305555555555562</v>
      </c>
      <c r="G1257" t="s">
        <v>1577</v>
      </c>
      <c r="H1257" t="s">
        <v>267</v>
      </c>
    </row>
    <row r="1258" spans="1:8" x14ac:dyDescent="0.25">
      <c r="E1258" t="s">
        <v>2126</v>
      </c>
      <c r="F1258">
        <v>0.29583333333333339</v>
      </c>
      <c r="G1258" t="s">
        <v>1578</v>
      </c>
      <c r="H1258" t="s">
        <v>267</v>
      </c>
    </row>
    <row r="1259" spans="1:8" x14ac:dyDescent="0.25">
      <c r="E1259" t="s">
        <v>871</v>
      </c>
      <c r="F1259">
        <v>0.21249999999999991</v>
      </c>
      <c r="G1259" t="s">
        <v>1579</v>
      </c>
      <c r="H1259" t="s">
        <v>267</v>
      </c>
    </row>
    <row r="1260" spans="1:8" x14ac:dyDescent="0.25">
      <c r="E1260" t="s">
        <v>872</v>
      </c>
      <c r="F1260">
        <v>0</v>
      </c>
      <c r="H1260" t="s">
        <v>267</v>
      </c>
    </row>
    <row r="1261" spans="1:8" x14ac:dyDescent="0.25">
      <c r="E1261" t="s">
        <v>2127</v>
      </c>
      <c r="F1261">
        <v>0.29236111111111107</v>
      </c>
      <c r="G1261" t="s">
        <v>1580</v>
      </c>
      <c r="H1261" t="s">
        <v>267</v>
      </c>
    </row>
    <row r="1262" spans="1:8" x14ac:dyDescent="0.25">
      <c r="E1262" t="s">
        <v>2128</v>
      </c>
      <c r="F1262">
        <v>0.29791666666666661</v>
      </c>
      <c r="G1262" t="s">
        <v>1581</v>
      </c>
      <c r="H1262" t="s">
        <v>267</v>
      </c>
    </row>
    <row r="1263" spans="1:8" x14ac:dyDescent="0.25">
      <c r="E1263" t="s">
        <v>2129</v>
      </c>
      <c r="F1263">
        <v>0.29374999999999996</v>
      </c>
      <c r="G1263" t="s">
        <v>1582</v>
      </c>
      <c r="H1263" t="s">
        <v>267</v>
      </c>
    </row>
    <row r="1264" spans="1:8" x14ac:dyDescent="0.25">
      <c r="E1264" t="s">
        <v>2130</v>
      </c>
      <c r="F1264">
        <v>0.16041666666666665</v>
      </c>
      <c r="G1264" t="s">
        <v>1583</v>
      </c>
      <c r="H1264" t="s">
        <v>267</v>
      </c>
    </row>
    <row r="1265" spans="5:8" x14ac:dyDescent="0.25">
      <c r="E1265" t="s">
        <v>2131</v>
      </c>
      <c r="F1265">
        <v>0.29652777777777772</v>
      </c>
      <c r="G1265" t="s">
        <v>1584</v>
      </c>
      <c r="H1265" t="s">
        <v>267</v>
      </c>
    </row>
    <row r="1266" spans="5:8" x14ac:dyDescent="0.25">
      <c r="E1266" t="s">
        <v>873</v>
      </c>
      <c r="F1266">
        <v>0.20972222222222214</v>
      </c>
      <c r="G1266" t="s">
        <v>1585</v>
      </c>
      <c r="H1266" t="s">
        <v>267</v>
      </c>
    </row>
    <row r="1267" spans="5:8" x14ac:dyDescent="0.25">
      <c r="E1267" t="s">
        <v>874</v>
      </c>
      <c r="F1267">
        <v>0</v>
      </c>
      <c r="H1267" t="s">
        <v>267</v>
      </c>
    </row>
    <row r="1268" spans="5:8" x14ac:dyDescent="0.25">
      <c r="E1268" t="s">
        <v>2132</v>
      </c>
      <c r="F1268">
        <v>0.29722222222222228</v>
      </c>
      <c r="G1268" t="s">
        <v>1586</v>
      </c>
      <c r="H1268" t="s">
        <v>267</v>
      </c>
    </row>
    <row r="1269" spans="5:8" x14ac:dyDescent="0.25">
      <c r="E1269" t="s">
        <v>2133</v>
      </c>
      <c r="F1269">
        <v>0.29305555555555562</v>
      </c>
      <c r="G1269" t="s">
        <v>1587</v>
      </c>
      <c r="H1269" t="s">
        <v>267</v>
      </c>
    </row>
    <row r="1270" spans="5:8" x14ac:dyDescent="0.25">
      <c r="E1270" t="s">
        <v>2134</v>
      </c>
      <c r="F1270">
        <v>0.29583333333333339</v>
      </c>
      <c r="G1270" t="s">
        <v>1588</v>
      </c>
      <c r="H1270" t="s">
        <v>267</v>
      </c>
    </row>
    <row r="1271" spans="5:8" x14ac:dyDescent="0.25">
      <c r="E1271" t="s">
        <v>2135</v>
      </c>
      <c r="F1271">
        <v>0.29930555555555549</v>
      </c>
      <c r="G1271" t="s">
        <v>1589</v>
      </c>
      <c r="H1271" t="s">
        <v>267</v>
      </c>
    </row>
    <row r="1272" spans="5:8" x14ac:dyDescent="0.25">
      <c r="E1272" t="s">
        <v>2136</v>
      </c>
      <c r="F1272">
        <v>0.29374999999999996</v>
      </c>
      <c r="G1272" t="s">
        <v>1590</v>
      </c>
      <c r="H1272" t="s">
        <v>267</v>
      </c>
    </row>
    <row r="1273" spans="5:8" x14ac:dyDescent="0.25">
      <c r="E1273" t="s">
        <v>877</v>
      </c>
      <c r="F1273">
        <v>0.21527777777777768</v>
      </c>
      <c r="G1273" t="s">
        <v>1591</v>
      </c>
      <c r="H1273" t="s">
        <v>267</v>
      </c>
    </row>
    <row r="1274" spans="5:8" x14ac:dyDescent="0.25">
      <c r="E1274" t="s">
        <v>879</v>
      </c>
      <c r="F1274">
        <v>0</v>
      </c>
      <c r="H1274" t="s">
        <v>267</v>
      </c>
    </row>
    <row r="1275" spans="5:8" x14ac:dyDescent="0.25">
      <c r="E1275" t="s">
        <v>2137</v>
      </c>
      <c r="F1275">
        <v>0.29583333333333339</v>
      </c>
      <c r="G1275" t="s">
        <v>1592</v>
      </c>
      <c r="H1275" t="s">
        <v>267</v>
      </c>
    </row>
    <row r="1276" spans="5:8" x14ac:dyDescent="0.25">
      <c r="E1276" t="s">
        <v>2138</v>
      </c>
      <c r="F1276">
        <v>0.29583333333333339</v>
      </c>
      <c r="G1276" t="s">
        <v>1593</v>
      </c>
      <c r="H1276" t="s">
        <v>267</v>
      </c>
    </row>
    <row r="1277" spans="5:8" x14ac:dyDescent="0.25">
      <c r="E1277" t="s">
        <v>2139</v>
      </c>
      <c r="F1277">
        <v>0.29444444444444451</v>
      </c>
      <c r="G1277" t="s">
        <v>1594</v>
      </c>
      <c r="H1277" t="s">
        <v>267</v>
      </c>
    </row>
    <row r="1278" spans="5:8" x14ac:dyDescent="0.25">
      <c r="E1278" t="s">
        <v>2140</v>
      </c>
      <c r="F1278">
        <v>0.28750000000000009</v>
      </c>
      <c r="G1278" t="s">
        <v>1595</v>
      </c>
      <c r="H1278" t="s">
        <v>267</v>
      </c>
    </row>
    <row r="1279" spans="5:8" x14ac:dyDescent="0.25">
      <c r="E1279" t="s">
        <v>2141</v>
      </c>
      <c r="F1279">
        <v>6.944444444444442E-2</v>
      </c>
      <c r="G1279" t="s">
        <v>1596</v>
      </c>
      <c r="H1279" t="s">
        <v>267</v>
      </c>
    </row>
    <row r="1280" spans="5:8" x14ac:dyDescent="0.25">
      <c r="E1280" t="s">
        <v>880</v>
      </c>
      <c r="F1280">
        <v>0.21458333333333335</v>
      </c>
      <c r="G1280" t="s">
        <v>1597</v>
      </c>
      <c r="H1280" t="s">
        <v>267</v>
      </c>
    </row>
    <row r="1281" spans="1:8" x14ac:dyDescent="0.25">
      <c r="E1281" t="s">
        <v>881</v>
      </c>
      <c r="F1281">
        <v>6.6854166666666668</v>
      </c>
      <c r="G1281" t="s">
        <v>882</v>
      </c>
      <c r="H1281" t="s">
        <v>267</v>
      </c>
    </row>
    <row r="1282" spans="1:8" x14ac:dyDescent="0.25">
      <c r="A1282">
        <v>27</v>
      </c>
      <c r="B1282" t="s">
        <v>157</v>
      </c>
      <c r="C1282" t="s">
        <v>1598</v>
      </c>
      <c r="D1282" t="s">
        <v>1599</v>
      </c>
      <c r="E1282" t="s">
        <v>2120</v>
      </c>
      <c r="F1282">
        <v>0.19722222222222219</v>
      </c>
      <c r="G1282" t="s">
        <v>1600</v>
      </c>
      <c r="H1282" t="s">
        <v>293</v>
      </c>
    </row>
    <row r="1283" spans="1:8" x14ac:dyDescent="0.25">
      <c r="E1283" t="s">
        <v>2121</v>
      </c>
      <c r="F1283">
        <v>0.30069444444444438</v>
      </c>
      <c r="G1283" t="s">
        <v>1601</v>
      </c>
      <c r="H1283" t="s">
        <v>267</v>
      </c>
    </row>
    <row r="1284" spans="1:8" x14ac:dyDescent="0.25">
      <c r="E1284" t="s">
        <v>869</v>
      </c>
      <c r="F1284">
        <v>0</v>
      </c>
      <c r="H1284" t="s">
        <v>267</v>
      </c>
    </row>
    <row r="1285" spans="1:8" x14ac:dyDescent="0.25">
      <c r="E1285" t="s">
        <v>870</v>
      </c>
      <c r="F1285">
        <v>0</v>
      </c>
      <c r="H1285" t="s">
        <v>267</v>
      </c>
    </row>
    <row r="1286" spans="1:8" x14ac:dyDescent="0.25">
      <c r="E1286" t="s">
        <v>2122</v>
      </c>
      <c r="F1286">
        <v>0.31041666666666656</v>
      </c>
      <c r="G1286" t="s">
        <v>1602</v>
      </c>
      <c r="H1286" t="s">
        <v>267</v>
      </c>
    </row>
    <row r="1287" spans="1:8" x14ac:dyDescent="0.25">
      <c r="E1287" t="s">
        <v>2123</v>
      </c>
      <c r="F1287">
        <v>0.29791666666666661</v>
      </c>
      <c r="G1287" t="s">
        <v>1603</v>
      </c>
      <c r="H1287" t="s">
        <v>267</v>
      </c>
    </row>
    <row r="1288" spans="1:8" x14ac:dyDescent="0.25">
      <c r="E1288" t="s">
        <v>2124</v>
      </c>
      <c r="F1288">
        <v>0.29791666666666661</v>
      </c>
      <c r="G1288" t="s">
        <v>1604</v>
      </c>
      <c r="H1288" t="s">
        <v>267</v>
      </c>
    </row>
    <row r="1289" spans="1:8" x14ac:dyDescent="0.25">
      <c r="E1289" t="s">
        <v>2125</v>
      </c>
      <c r="F1289">
        <v>0.28194444444444455</v>
      </c>
      <c r="G1289" t="s">
        <v>1605</v>
      </c>
      <c r="H1289" t="s">
        <v>267</v>
      </c>
    </row>
    <row r="1290" spans="1:8" x14ac:dyDescent="0.25">
      <c r="E1290" t="s">
        <v>2126</v>
      </c>
      <c r="F1290">
        <v>0.32499999999999996</v>
      </c>
      <c r="G1290" t="s">
        <v>1606</v>
      </c>
      <c r="H1290" t="s">
        <v>267</v>
      </c>
    </row>
    <row r="1291" spans="1:8" x14ac:dyDescent="0.25">
      <c r="E1291" t="s">
        <v>871</v>
      </c>
      <c r="F1291">
        <v>0.2104166666666667</v>
      </c>
      <c r="G1291" t="s">
        <v>1607</v>
      </c>
      <c r="H1291" t="s">
        <v>267</v>
      </c>
    </row>
    <row r="1292" spans="1:8" x14ac:dyDescent="0.25">
      <c r="E1292" t="s">
        <v>872</v>
      </c>
      <c r="F1292">
        <v>0</v>
      </c>
      <c r="H1292" t="s">
        <v>267</v>
      </c>
    </row>
    <row r="1293" spans="1:8" x14ac:dyDescent="0.25">
      <c r="E1293" t="s">
        <v>2127</v>
      </c>
      <c r="F1293">
        <v>0.32847222222222228</v>
      </c>
      <c r="G1293" t="s">
        <v>1608</v>
      </c>
      <c r="H1293" t="s">
        <v>267</v>
      </c>
    </row>
    <row r="1294" spans="1:8" x14ac:dyDescent="0.25">
      <c r="E1294" t="s">
        <v>2128</v>
      </c>
      <c r="F1294">
        <v>0.22222222222222232</v>
      </c>
      <c r="G1294" t="s">
        <v>1609</v>
      </c>
      <c r="H1294" t="s">
        <v>267</v>
      </c>
    </row>
    <row r="1295" spans="1:8" x14ac:dyDescent="0.25">
      <c r="E1295" t="s">
        <v>2129</v>
      </c>
      <c r="F1295">
        <v>0.22152777777777777</v>
      </c>
      <c r="G1295" t="s">
        <v>1610</v>
      </c>
      <c r="H1295" t="s">
        <v>267</v>
      </c>
    </row>
    <row r="1296" spans="1:8" x14ac:dyDescent="0.25">
      <c r="E1296" t="s">
        <v>2130</v>
      </c>
      <c r="F1296">
        <v>0.16041666666666665</v>
      </c>
      <c r="G1296" t="s">
        <v>1611</v>
      </c>
      <c r="H1296" t="s">
        <v>267</v>
      </c>
    </row>
    <row r="1297" spans="5:8" x14ac:dyDescent="0.25">
      <c r="E1297" t="s">
        <v>2131</v>
      </c>
      <c r="F1297">
        <v>0.22430555555555554</v>
      </c>
      <c r="G1297" t="s">
        <v>1612</v>
      </c>
      <c r="H1297" t="s">
        <v>267</v>
      </c>
    </row>
    <row r="1298" spans="5:8" x14ac:dyDescent="0.25">
      <c r="E1298" t="s">
        <v>873</v>
      </c>
      <c r="F1298">
        <v>0.21249999999999991</v>
      </c>
      <c r="G1298" t="s">
        <v>1613</v>
      </c>
      <c r="H1298" t="s">
        <v>267</v>
      </c>
    </row>
    <row r="1299" spans="5:8" x14ac:dyDescent="0.25">
      <c r="E1299" t="s">
        <v>874</v>
      </c>
      <c r="F1299">
        <v>0</v>
      </c>
      <c r="H1299" t="s">
        <v>267</v>
      </c>
    </row>
    <row r="1300" spans="5:8" x14ac:dyDescent="0.25">
      <c r="E1300" t="s">
        <v>2132</v>
      </c>
      <c r="F1300">
        <v>0.29722222222222228</v>
      </c>
      <c r="G1300" t="s">
        <v>1614</v>
      </c>
      <c r="H1300" t="s">
        <v>267</v>
      </c>
    </row>
    <row r="1301" spans="5:8" x14ac:dyDescent="0.25">
      <c r="E1301" t="s">
        <v>2133</v>
      </c>
      <c r="F1301">
        <v>0.32847222222222228</v>
      </c>
      <c r="G1301" t="s">
        <v>1615</v>
      </c>
      <c r="H1301" t="s">
        <v>267</v>
      </c>
    </row>
    <row r="1302" spans="5:8" x14ac:dyDescent="0.25">
      <c r="E1302" t="s">
        <v>2134</v>
      </c>
      <c r="F1302">
        <v>0.28680555555555554</v>
      </c>
      <c r="G1302" t="s">
        <v>1616</v>
      </c>
      <c r="H1302" t="s">
        <v>267</v>
      </c>
    </row>
    <row r="1303" spans="5:8" x14ac:dyDescent="0.25">
      <c r="E1303" t="s">
        <v>2135</v>
      </c>
      <c r="F1303">
        <v>0.35972222222222228</v>
      </c>
      <c r="G1303" t="s">
        <v>1617</v>
      </c>
      <c r="H1303" t="s">
        <v>267</v>
      </c>
    </row>
    <row r="1304" spans="5:8" x14ac:dyDescent="0.25">
      <c r="E1304" t="s">
        <v>2136</v>
      </c>
      <c r="F1304">
        <v>0</v>
      </c>
      <c r="H1304" t="s">
        <v>267</v>
      </c>
    </row>
    <row r="1305" spans="5:8" x14ac:dyDescent="0.25">
      <c r="E1305" t="s">
        <v>877</v>
      </c>
      <c r="F1305">
        <v>0</v>
      </c>
      <c r="H1305" t="s">
        <v>267</v>
      </c>
    </row>
    <row r="1306" spans="5:8" x14ac:dyDescent="0.25">
      <c r="E1306" t="s">
        <v>879</v>
      </c>
      <c r="F1306">
        <v>0</v>
      </c>
      <c r="H1306" t="s">
        <v>267</v>
      </c>
    </row>
    <row r="1307" spans="5:8" x14ac:dyDescent="0.25">
      <c r="E1307" t="s">
        <v>2137</v>
      </c>
      <c r="F1307">
        <v>0.22777777777777786</v>
      </c>
      <c r="G1307" t="s">
        <v>1618</v>
      </c>
      <c r="H1307" t="s">
        <v>267</v>
      </c>
    </row>
    <row r="1308" spans="5:8" x14ac:dyDescent="0.25">
      <c r="E1308" t="s">
        <v>2138</v>
      </c>
      <c r="F1308">
        <v>0.30624999999999991</v>
      </c>
      <c r="G1308" t="s">
        <v>1619</v>
      </c>
      <c r="H1308" t="s">
        <v>267</v>
      </c>
    </row>
    <row r="1309" spans="5:8" x14ac:dyDescent="0.25">
      <c r="E1309" t="s">
        <v>2139</v>
      </c>
      <c r="F1309">
        <v>0.29861111111111116</v>
      </c>
      <c r="G1309" t="s">
        <v>1620</v>
      </c>
      <c r="H1309" t="s">
        <v>267</v>
      </c>
    </row>
    <row r="1310" spans="5:8" x14ac:dyDescent="0.25">
      <c r="E1310" t="s">
        <v>2140</v>
      </c>
      <c r="F1310">
        <v>0.29930555555555549</v>
      </c>
      <c r="G1310" t="s">
        <v>1621</v>
      </c>
      <c r="H1310" t="s">
        <v>267</v>
      </c>
    </row>
    <row r="1311" spans="5:8" x14ac:dyDescent="0.25">
      <c r="E1311" t="s">
        <v>2141</v>
      </c>
      <c r="F1311">
        <v>0.29930555555555549</v>
      </c>
      <c r="G1311" t="s">
        <v>1622</v>
      </c>
      <c r="H1311" t="s">
        <v>267</v>
      </c>
    </row>
    <row r="1312" spans="5:8" x14ac:dyDescent="0.25">
      <c r="E1312" t="s">
        <v>880</v>
      </c>
      <c r="F1312">
        <v>0.21458333333333335</v>
      </c>
      <c r="G1312" t="s">
        <v>1623</v>
      </c>
      <c r="H1312" t="s">
        <v>267</v>
      </c>
    </row>
    <row r="1313" spans="1:8" x14ac:dyDescent="0.25">
      <c r="E1313" t="s">
        <v>881</v>
      </c>
      <c r="F1313">
        <v>6.5090277777777779</v>
      </c>
      <c r="G1313" t="s">
        <v>882</v>
      </c>
      <c r="H1313" t="s">
        <v>267</v>
      </c>
    </row>
    <row r="1314" spans="1:8" x14ac:dyDescent="0.25">
      <c r="A1314">
        <v>40</v>
      </c>
      <c r="B1314" t="s">
        <v>1624</v>
      </c>
      <c r="C1314" t="s">
        <v>1625</v>
      </c>
      <c r="D1314" t="s">
        <v>1626</v>
      </c>
      <c r="E1314" t="s">
        <v>2120</v>
      </c>
      <c r="F1314">
        <v>0.29305555555555562</v>
      </c>
      <c r="G1314" t="s">
        <v>1627</v>
      </c>
      <c r="H1314" t="s">
        <v>286</v>
      </c>
    </row>
    <row r="1315" spans="1:8" x14ac:dyDescent="0.25">
      <c r="E1315" t="s">
        <v>2121</v>
      </c>
      <c r="F1315">
        <v>0.29166666666666674</v>
      </c>
      <c r="G1315" t="s">
        <v>1628</v>
      </c>
      <c r="H1315" t="s">
        <v>267</v>
      </c>
    </row>
    <row r="1316" spans="1:8" x14ac:dyDescent="0.25">
      <c r="E1316" t="s">
        <v>869</v>
      </c>
      <c r="F1316">
        <v>0</v>
      </c>
      <c r="H1316" t="s">
        <v>267</v>
      </c>
    </row>
    <row r="1317" spans="1:8" x14ac:dyDescent="0.25">
      <c r="E1317" t="s">
        <v>870</v>
      </c>
      <c r="F1317">
        <v>0</v>
      </c>
      <c r="H1317" t="s">
        <v>267</v>
      </c>
    </row>
    <row r="1318" spans="1:8" x14ac:dyDescent="0.25">
      <c r="E1318" t="s">
        <v>2122</v>
      </c>
      <c r="F1318">
        <v>0.29305555555555562</v>
      </c>
      <c r="G1318" t="s">
        <v>1629</v>
      </c>
      <c r="H1318" t="s">
        <v>267</v>
      </c>
    </row>
    <row r="1319" spans="1:8" x14ac:dyDescent="0.25">
      <c r="E1319" t="s">
        <v>2123</v>
      </c>
      <c r="F1319">
        <v>0.29097222222222219</v>
      </c>
      <c r="G1319" t="s">
        <v>1630</v>
      </c>
      <c r="H1319" t="s">
        <v>267</v>
      </c>
    </row>
    <row r="1320" spans="1:8" x14ac:dyDescent="0.25">
      <c r="E1320" t="s">
        <v>2124</v>
      </c>
      <c r="F1320">
        <v>0.29305555555555562</v>
      </c>
      <c r="G1320" t="s">
        <v>1631</v>
      </c>
      <c r="H1320" t="s">
        <v>267</v>
      </c>
    </row>
    <row r="1321" spans="1:8" x14ac:dyDescent="0.25">
      <c r="E1321" t="s">
        <v>2125</v>
      </c>
      <c r="F1321">
        <v>0.28680555555555554</v>
      </c>
      <c r="G1321" t="s">
        <v>1632</v>
      </c>
      <c r="H1321" t="s">
        <v>267</v>
      </c>
    </row>
    <row r="1322" spans="1:8" x14ac:dyDescent="0.25">
      <c r="E1322" t="s">
        <v>2126</v>
      </c>
      <c r="F1322">
        <v>0.28263888888888888</v>
      </c>
      <c r="G1322" t="s">
        <v>1633</v>
      </c>
      <c r="H1322" t="s">
        <v>267</v>
      </c>
    </row>
    <row r="1323" spans="1:8" x14ac:dyDescent="0.25">
      <c r="E1323" t="s">
        <v>871</v>
      </c>
      <c r="F1323">
        <v>0.21180555555555558</v>
      </c>
      <c r="G1323" t="s">
        <v>1634</v>
      </c>
      <c r="H1323" t="s">
        <v>267</v>
      </c>
    </row>
    <row r="1324" spans="1:8" x14ac:dyDescent="0.25">
      <c r="E1324" t="s">
        <v>872</v>
      </c>
      <c r="F1324">
        <v>0</v>
      </c>
      <c r="H1324" t="s">
        <v>267</v>
      </c>
    </row>
    <row r="1325" spans="1:8" x14ac:dyDescent="0.25">
      <c r="E1325" t="s">
        <v>2127</v>
      </c>
      <c r="F1325">
        <v>0.29305555555555562</v>
      </c>
      <c r="G1325" t="s">
        <v>1635</v>
      </c>
      <c r="H1325" t="s">
        <v>267</v>
      </c>
    </row>
    <row r="1326" spans="1:8" x14ac:dyDescent="0.25">
      <c r="E1326" t="s">
        <v>2128</v>
      </c>
      <c r="F1326">
        <v>0.29166666666666674</v>
      </c>
      <c r="G1326" t="s">
        <v>1636</v>
      </c>
      <c r="H1326" t="s">
        <v>267</v>
      </c>
    </row>
    <row r="1327" spans="1:8" x14ac:dyDescent="0.25">
      <c r="E1327" t="s">
        <v>2129</v>
      </c>
      <c r="F1327">
        <v>0.29305555555555562</v>
      </c>
      <c r="G1327" t="s">
        <v>1637</v>
      </c>
      <c r="H1327" t="s">
        <v>267</v>
      </c>
    </row>
    <row r="1328" spans="1:8" x14ac:dyDescent="0.25">
      <c r="E1328" t="s">
        <v>2130</v>
      </c>
      <c r="F1328">
        <v>0.15694444444444455</v>
      </c>
      <c r="G1328" t="s">
        <v>1638</v>
      </c>
      <c r="H1328" t="s">
        <v>267</v>
      </c>
    </row>
    <row r="1329" spans="5:8" x14ac:dyDescent="0.25">
      <c r="E1329" t="s">
        <v>2131</v>
      </c>
      <c r="F1329">
        <v>0.2895833333333333</v>
      </c>
      <c r="G1329" t="s">
        <v>1639</v>
      </c>
      <c r="H1329" t="s">
        <v>267</v>
      </c>
    </row>
    <row r="1330" spans="5:8" x14ac:dyDescent="0.25">
      <c r="E1330" t="s">
        <v>873</v>
      </c>
      <c r="F1330">
        <v>0.20069444444444451</v>
      </c>
      <c r="G1330" t="s">
        <v>1640</v>
      </c>
      <c r="H1330" t="s">
        <v>267</v>
      </c>
    </row>
    <row r="1331" spans="5:8" x14ac:dyDescent="0.25">
      <c r="E1331" t="s">
        <v>874</v>
      </c>
      <c r="F1331">
        <v>0</v>
      </c>
      <c r="H1331" t="s">
        <v>267</v>
      </c>
    </row>
    <row r="1332" spans="5:8" x14ac:dyDescent="0.25">
      <c r="E1332" t="s">
        <v>2132</v>
      </c>
      <c r="F1332">
        <v>7.4305555555555625E-2</v>
      </c>
      <c r="G1332" t="s">
        <v>1641</v>
      </c>
      <c r="H1332" t="s">
        <v>267</v>
      </c>
    </row>
    <row r="1333" spans="5:8" x14ac:dyDescent="0.25">
      <c r="E1333" t="s">
        <v>2133</v>
      </c>
      <c r="F1333">
        <v>0.29097222222222219</v>
      </c>
      <c r="G1333" t="s">
        <v>1642</v>
      </c>
      <c r="H1333" t="s">
        <v>267</v>
      </c>
    </row>
    <row r="1334" spans="5:8" x14ac:dyDescent="0.25">
      <c r="E1334" t="s">
        <v>2134</v>
      </c>
      <c r="F1334">
        <v>0.29305555555555562</v>
      </c>
      <c r="G1334" t="s">
        <v>1643</v>
      </c>
      <c r="H1334" t="s">
        <v>267</v>
      </c>
    </row>
    <row r="1335" spans="5:8" x14ac:dyDescent="0.25">
      <c r="E1335" t="s">
        <v>2135</v>
      </c>
      <c r="F1335">
        <v>0.29097222222222219</v>
      </c>
      <c r="G1335" t="s">
        <v>1644</v>
      </c>
      <c r="H1335" t="s">
        <v>267</v>
      </c>
    </row>
    <row r="1336" spans="5:8" x14ac:dyDescent="0.25">
      <c r="E1336" t="s">
        <v>2136</v>
      </c>
      <c r="F1336">
        <v>0</v>
      </c>
      <c r="H1336" t="s">
        <v>267</v>
      </c>
    </row>
    <row r="1337" spans="5:8" x14ac:dyDescent="0.25">
      <c r="E1337" t="s">
        <v>877</v>
      </c>
      <c r="F1337">
        <v>0.20694444444444438</v>
      </c>
      <c r="G1337" t="s">
        <v>1645</v>
      </c>
      <c r="H1337" t="s">
        <v>267</v>
      </c>
    </row>
    <row r="1338" spans="5:8" x14ac:dyDescent="0.25">
      <c r="E1338" t="s">
        <v>879</v>
      </c>
      <c r="F1338">
        <v>0</v>
      </c>
      <c r="H1338" t="s">
        <v>267</v>
      </c>
    </row>
    <row r="1339" spans="5:8" x14ac:dyDescent="0.25">
      <c r="E1339" t="s">
        <v>2137</v>
      </c>
      <c r="F1339">
        <v>0.29374999999999996</v>
      </c>
      <c r="G1339" t="s">
        <v>1646</v>
      </c>
      <c r="H1339" t="s">
        <v>267</v>
      </c>
    </row>
    <row r="1340" spans="5:8" x14ac:dyDescent="0.25">
      <c r="E1340" t="s">
        <v>2138</v>
      </c>
      <c r="F1340">
        <v>0.2895833333333333</v>
      </c>
      <c r="G1340" t="s">
        <v>1647</v>
      </c>
      <c r="H1340" t="s">
        <v>267</v>
      </c>
    </row>
    <row r="1341" spans="5:8" x14ac:dyDescent="0.25">
      <c r="E1341" t="s">
        <v>2139</v>
      </c>
      <c r="F1341">
        <v>0</v>
      </c>
      <c r="H1341" t="s">
        <v>267</v>
      </c>
    </row>
    <row r="1342" spans="5:8" x14ac:dyDescent="0.25">
      <c r="E1342" t="s">
        <v>2140</v>
      </c>
      <c r="F1342">
        <v>0.29097222222222219</v>
      </c>
      <c r="G1342" t="s">
        <v>1648</v>
      </c>
      <c r="H1342" t="s">
        <v>267</v>
      </c>
    </row>
    <row r="1343" spans="5:8" x14ac:dyDescent="0.25">
      <c r="E1343" t="s">
        <v>2141</v>
      </c>
      <c r="F1343">
        <v>0.29027777777777786</v>
      </c>
      <c r="G1343" t="s">
        <v>1649</v>
      </c>
      <c r="H1343" t="s">
        <v>267</v>
      </c>
    </row>
    <row r="1344" spans="5:8" x14ac:dyDescent="0.25">
      <c r="E1344" t="s">
        <v>880</v>
      </c>
      <c r="F1344">
        <v>0.20833333333333326</v>
      </c>
      <c r="G1344" t="s">
        <v>1650</v>
      </c>
      <c r="H1344" t="s">
        <v>267</v>
      </c>
    </row>
    <row r="1345" spans="1:8" x14ac:dyDescent="0.25">
      <c r="E1345" t="s">
        <v>881</v>
      </c>
      <c r="F1345">
        <v>6.2972222222222225</v>
      </c>
      <c r="G1345" t="s">
        <v>882</v>
      </c>
      <c r="H1345" t="s">
        <v>267</v>
      </c>
    </row>
    <row r="1346" spans="1:8" x14ac:dyDescent="0.25">
      <c r="A1346">
        <v>19</v>
      </c>
      <c r="B1346" t="s">
        <v>1651</v>
      </c>
      <c r="C1346" t="s">
        <v>1652</v>
      </c>
      <c r="D1346" t="s">
        <v>346</v>
      </c>
      <c r="E1346" t="s">
        <v>2120</v>
      </c>
      <c r="F1346">
        <v>0</v>
      </c>
      <c r="H1346" t="s">
        <v>346</v>
      </c>
    </row>
    <row r="1347" spans="1:8" x14ac:dyDescent="0.25">
      <c r="E1347" t="s">
        <v>2121</v>
      </c>
      <c r="F1347">
        <v>0</v>
      </c>
      <c r="H1347" t="s">
        <v>267</v>
      </c>
    </row>
    <row r="1348" spans="1:8" x14ac:dyDescent="0.25">
      <c r="E1348" t="s">
        <v>869</v>
      </c>
      <c r="F1348">
        <v>0</v>
      </c>
      <c r="H1348" t="s">
        <v>267</v>
      </c>
    </row>
    <row r="1349" spans="1:8" x14ac:dyDescent="0.25">
      <c r="E1349" t="s">
        <v>870</v>
      </c>
      <c r="F1349">
        <v>0</v>
      </c>
      <c r="H1349" t="s">
        <v>267</v>
      </c>
    </row>
    <row r="1350" spans="1:8" x14ac:dyDescent="0.25">
      <c r="E1350" t="s">
        <v>2122</v>
      </c>
      <c r="F1350">
        <v>0</v>
      </c>
      <c r="H1350" t="s">
        <v>267</v>
      </c>
    </row>
    <row r="1351" spans="1:8" x14ac:dyDescent="0.25">
      <c r="E1351" t="s">
        <v>2123</v>
      </c>
      <c r="F1351">
        <v>0</v>
      </c>
      <c r="H1351" t="s">
        <v>267</v>
      </c>
    </row>
    <row r="1352" spans="1:8" x14ac:dyDescent="0.25">
      <c r="E1352" t="s">
        <v>2124</v>
      </c>
      <c r="F1352">
        <v>0</v>
      </c>
      <c r="H1352" t="s">
        <v>267</v>
      </c>
    </row>
    <row r="1353" spans="1:8" x14ac:dyDescent="0.25">
      <c r="E1353" t="s">
        <v>2125</v>
      </c>
      <c r="F1353">
        <v>0</v>
      </c>
      <c r="H1353" t="s">
        <v>267</v>
      </c>
    </row>
    <row r="1354" spans="1:8" x14ac:dyDescent="0.25">
      <c r="E1354" t="s">
        <v>2126</v>
      </c>
      <c r="F1354">
        <v>0</v>
      </c>
      <c r="H1354" t="s">
        <v>267</v>
      </c>
    </row>
    <row r="1355" spans="1:8" x14ac:dyDescent="0.25">
      <c r="E1355" t="s">
        <v>871</v>
      </c>
      <c r="F1355">
        <v>0</v>
      </c>
      <c r="H1355" t="s">
        <v>267</v>
      </c>
    </row>
    <row r="1356" spans="1:8" x14ac:dyDescent="0.25">
      <c r="E1356" t="s">
        <v>872</v>
      </c>
      <c r="F1356">
        <v>0</v>
      </c>
      <c r="H1356" t="s">
        <v>267</v>
      </c>
    </row>
    <row r="1357" spans="1:8" x14ac:dyDescent="0.25">
      <c r="E1357" t="s">
        <v>2127</v>
      </c>
      <c r="F1357">
        <v>0</v>
      </c>
      <c r="H1357" t="s">
        <v>267</v>
      </c>
    </row>
    <row r="1358" spans="1:8" x14ac:dyDescent="0.25">
      <c r="E1358" t="s">
        <v>2128</v>
      </c>
      <c r="F1358">
        <v>0</v>
      </c>
      <c r="H1358" t="s">
        <v>267</v>
      </c>
    </row>
    <row r="1359" spans="1:8" x14ac:dyDescent="0.25">
      <c r="E1359" t="s">
        <v>2129</v>
      </c>
      <c r="F1359">
        <v>0</v>
      </c>
      <c r="H1359" t="s">
        <v>267</v>
      </c>
    </row>
    <row r="1360" spans="1:8" x14ac:dyDescent="0.25">
      <c r="E1360" t="s">
        <v>2130</v>
      </c>
      <c r="F1360">
        <v>0</v>
      </c>
      <c r="H1360" t="s">
        <v>267</v>
      </c>
    </row>
    <row r="1361" spans="5:8" x14ac:dyDescent="0.25">
      <c r="E1361" t="s">
        <v>2131</v>
      </c>
      <c r="F1361">
        <v>0</v>
      </c>
      <c r="H1361" t="s">
        <v>267</v>
      </c>
    </row>
    <row r="1362" spans="5:8" x14ac:dyDescent="0.25">
      <c r="E1362" t="s">
        <v>873</v>
      </c>
      <c r="F1362">
        <v>0</v>
      </c>
      <c r="H1362" t="s">
        <v>267</v>
      </c>
    </row>
    <row r="1363" spans="5:8" x14ac:dyDescent="0.25">
      <c r="E1363" t="s">
        <v>874</v>
      </c>
      <c r="F1363">
        <v>0</v>
      </c>
      <c r="H1363" t="s">
        <v>267</v>
      </c>
    </row>
    <row r="1364" spans="5:8" x14ac:dyDescent="0.25">
      <c r="E1364" t="s">
        <v>2132</v>
      </c>
      <c r="F1364">
        <v>0</v>
      </c>
      <c r="H1364" t="s">
        <v>267</v>
      </c>
    </row>
    <row r="1365" spans="5:8" x14ac:dyDescent="0.25">
      <c r="E1365" t="s">
        <v>2133</v>
      </c>
      <c r="F1365">
        <v>0</v>
      </c>
      <c r="H1365" t="s">
        <v>267</v>
      </c>
    </row>
    <row r="1366" spans="5:8" x14ac:dyDescent="0.25">
      <c r="E1366" t="s">
        <v>2134</v>
      </c>
      <c r="F1366">
        <v>6.94444444444553E-4</v>
      </c>
      <c r="G1366" t="s">
        <v>1653</v>
      </c>
      <c r="H1366" t="s">
        <v>267</v>
      </c>
    </row>
    <row r="1367" spans="5:8" x14ac:dyDescent="0.25">
      <c r="E1367" t="s">
        <v>2135</v>
      </c>
      <c r="F1367">
        <v>0.28125</v>
      </c>
      <c r="G1367" t="s">
        <v>1654</v>
      </c>
      <c r="H1367" t="s">
        <v>267</v>
      </c>
    </row>
    <row r="1368" spans="5:8" x14ac:dyDescent="0.25">
      <c r="E1368" t="s">
        <v>2136</v>
      </c>
      <c r="F1368">
        <v>0.19791666666666674</v>
      </c>
      <c r="G1368" t="s">
        <v>1655</v>
      </c>
      <c r="H1368" t="s">
        <v>267</v>
      </c>
    </row>
    <row r="1369" spans="5:8" x14ac:dyDescent="0.25">
      <c r="E1369" t="s">
        <v>877</v>
      </c>
      <c r="F1369">
        <v>0.22013888888888888</v>
      </c>
      <c r="G1369" t="s">
        <v>1656</v>
      </c>
      <c r="H1369" t="s">
        <v>267</v>
      </c>
    </row>
    <row r="1370" spans="5:8" x14ac:dyDescent="0.25">
      <c r="E1370" t="s">
        <v>879</v>
      </c>
      <c r="F1370">
        <v>0</v>
      </c>
      <c r="H1370" t="s">
        <v>267</v>
      </c>
    </row>
    <row r="1371" spans="5:8" x14ac:dyDescent="0.25">
      <c r="E1371" t="s">
        <v>2137</v>
      </c>
      <c r="F1371">
        <v>0.28333333333333344</v>
      </c>
      <c r="G1371" t="s">
        <v>1657</v>
      </c>
      <c r="H1371" t="s">
        <v>267</v>
      </c>
    </row>
    <row r="1372" spans="5:8" x14ac:dyDescent="0.25">
      <c r="E1372" t="s">
        <v>2138</v>
      </c>
      <c r="F1372">
        <v>0.30486111111111103</v>
      </c>
      <c r="G1372" t="s">
        <v>1658</v>
      </c>
      <c r="H1372" t="s">
        <v>267</v>
      </c>
    </row>
    <row r="1373" spans="5:8" x14ac:dyDescent="0.25">
      <c r="E1373" t="s">
        <v>2139</v>
      </c>
      <c r="F1373">
        <v>0.30486111111111103</v>
      </c>
      <c r="G1373" t="s">
        <v>1659</v>
      </c>
      <c r="H1373" t="s">
        <v>267</v>
      </c>
    </row>
    <row r="1374" spans="5:8" x14ac:dyDescent="0.25">
      <c r="E1374" t="s">
        <v>2140</v>
      </c>
      <c r="F1374">
        <v>0.25902777777777786</v>
      </c>
      <c r="G1374" t="s">
        <v>1660</v>
      </c>
      <c r="H1374" t="s">
        <v>267</v>
      </c>
    </row>
    <row r="1375" spans="5:8" x14ac:dyDescent="0.25">
      <c r="E1375" t="s">
        <v>2141</v>
      </c>
      <c r="F1375">
        <v>0.30694444444444446</v>
      </c>
      <c r="G1375" t="s">
        <v>1661</v>
      </c>
      <c r="H1375" t="s">
        <v>267</v>
      </c>
    </row>
    <row r="1376" spans="5:8" x14ac:dyDescent="0.25">
      <c r="E1376" t="s">
        <v>880</v>
      </c>
      <c r="F1376">
        <v>0.22222222222222232</v>
      </c>
      <c r="G1376" t="s">
        <v>1662</v>
      </c>
      <c r="H1376" t="s">
        <v>267</v>
      </c>
    </row>
    <row r="1377" spans="1:8" x14ac:dyDescent="0.25">
      <c r="E1377" t="s">
        <v>881</v>
      </c>
      <c r="F1377">
        <v>2.3812500000000001</v>
      </c>
      <c r="G1377" t="s">
        <v>882</v>
      </c>
      <c r="H1377" t="s">
        <v>267</v>
      </c>
    </row>
    <row r="1378" spans="1:8" x14ac:dyDescent="0.25">
      <c r="A1378">
        <v>91</v>
      </c>
      <c r="B1378" t="s">
        <v>1663</v>
      </c>
      <c r="C1378" t="s">
        <v>1664</v>
      </c>
      <c r="D1378" t="s">
        <v>773</v>
      </c>
      <c r="E1378" t="s">
        <v>2120</v>
      </c>
      <c r="F1378">
        <v>0.29722222222222228</v>
      </c>
      <c r="G1378" t="s">
        <v>1665</v>
      </c>
      <c r="H1378" t="s">
        <v>773</v>
      </c>
    </row>
    <row r="1379" spans="1:8" x14ac:dyDescent="0.25">
      <c r="E1379" t="s">
        <v>2121</v>
      </c>
      <c r="F1379">
        <v>0.30069444444444438</v>
      </c>
      <c r="G1379" t="s">
        <v>1666</v>
      </c>
      <c r="H1379" t="s">
        <v>267</v>
      </c>
    </row>
    <row r="1380" spans="1:8" x14ac:dyDescent="0.25">
      <c r="E1380" t="s">
        <v>869</v>
      </c>
      <c r="F1380">
        <v>0</v>
      </c>
      <c r="H1380" t="s">
        <v>267</v>
      </c>
    </row>
    <row r="1381" spans="1:8" x14ac:dyDescent="0.25">
      <c r="E1381" t="s">
        <v>870</v>
      </c>
      <c r="F1381">
        <v>0</v>
      </c>
      <c r="H1381" t="s">
        <v>267</v>
      </c>
    </row>
    <row r="1382" spans="1:8" x14ac:dyDescent="0.25">
      <c r="E1382" t="s">
        <v>2122</v>
      </c>
      <c r="F1382">
        <v>0.24444444444444446</v>
      </c>
      <c r="G1382" t="s">
        <v>1667</v>
      </c>
      <c r="H1382" t="s">
        <v>267</v>
      </c>
    </row>
    <row r="1383" spans="1:8" x14ac:dyDescent="0.25">
      <c r="E1383" t="s">
        <v>2123</v>
      </c>
      <c r="F1383">
        <v>0.29722222222222228</v>
      </c>
      <c r="G1383" t="s">
        <v>1668</v>
      </c>
      <c r="H1383" t="s">
        <v>267</v>
      </c>
    </row>
    <row r="1384" spans="1:8" x14ac:dyDescent="0.25">
      <c r="E1384" t="s">
        <v>2124</v>
      </c>
      <c r="F1384">
        <v>0.29791666666666661</v>
      </c>
      <c r="G1384" t="s">
        <v>1669</v>
      </c>
      <c r="H1384" t="s">
        <v>267</v>
      </c>
    </row>
    <row r="1385" spans="1:8" x14ac:dyDescent="0.25">
      <c r="E1385" t="s">
        <v>2125</v>
      </c>
      <c r="F1385">
        <v>0.29583333333333339</v>
      </c>
      <c r="G1385" t="s">
        <v>1670</v>
      </c>
      <c r="H1385" t="s">
        <v>267</v>
      </c>
    </row>
    <row r="1386" spans="1:8" x14ac:dyDescent="0.25">
      <c r="E1386" t="s">
        <v>2126</v>
      </c>
      <c r="F1386">
        <v>0.29166666666666674</v>
      </c>
      <c r="G1386" t="s">
        <v>1671</v>
      </c>
      <c r="H1386" t="s">
        <v>267</v>
      </c>
    </row>
    <row r="1387" spans="1:8" x14ac:dyDescent="0.25">
      <c r="E1387" t="s">
        <v>871</v>
      </c>
      <c r="F1387">
        <v>0.21597222222222223</v>
      </c>
      <c r="G1387" t="s">
        <v>1672</v>
      </c>
      <c r="H1387" t="s">
        <v>267</v>
      </c>
    </row>
    <row r="1388" spans="1:8" x14ac:dyDescent="0.25">
      <c r="E1388" t="s">
        <v>872</v>
      </c>
      <c r="F1388">
        <v>0</v>
      </c>
      <c r="H1388" t="s">
        <v>267</v>
      </c>
    </row>
    <row r="1389" spans="1:8" x14ac:dyDescent="0.25">
      <c r="E1389" t="s">
        <v>2127</v>
      </c>
      <c r="F1389">
        <v>0.29791666666666661</v>
      </c>
      <c r="G1389" t="s">
        <v>1673</v>
      </c>
      <c r="H1389" t="s">
        <v>267</v>
      </c>
    </row>
    <row r="1390" spans="1:8" x14ac:dyDescent="0.25">
      <c r="E1390" t="s">
        <v>2128</v>
      </c>
      <c r="F1390">
        <v>0.29930555555555549</v>
      </c>
      <c r="G1390" t="s">
        <v>1674</v>
      </c>
      <c r="H1390" t="s">
        <v>267</v>
      </c>
    </row>
    <row r="1391" spans="1:8" x14ac:dyDescent="0.25">
      <c r="E1391" t="s">
        <v>2129</v>
      </c>
      <c r="F1391">
        <v>0.29305555555555562</v>
      </c>
      <c r="G1391" t="s">
        <v>1675</v>
      </c>
      <c r="H1391" t="s">
        <v>267</v>
      </c>
    </row>
    <row r="1392" spans="1:8" x14ac:dyDescent="0.25">
      <c r="E1392" t="s">
        <v>2130</v>
      </c>
      <c r="F1392">
        <v>0.16041666666666665</v>
      </c>
      <c r="G1392" t="s">
        <v>1676</v>
      </c>
      <c r="H1392" t="s">
        <v>267</v>
      </c>
    </row>
    <row r="1393" spans="5:8" x14ac:dyDescent="0.25">
      <c r="E1393" t="s">
        <v>2131</v>
      </c>
      <c r="F1393">
        <v>0.29583333333333339</v>
      </c>
      <c r="G1393" t="s">
        <v>1677</v>
      </c>
      <c r="H1393" t="s">
        <v>267</v>
      </c>
    </row>
    <row r="1394" spans="5:8" x14ac:dyDescent="0.25">
      <c r="E1394" t="s">
        <v>873</v>
      </c>
      <c r="F1394">
        <v>0.20694444444444438</v>
      </c>
      <c r="G1394" t="s">
        <v>1678</v>
      </c>
      <c r="H1394" t="s">
        <v>267</v>
      </c>
    </row>
    <row r="1395" spans="5:8" x14ac:dyDescent="0.25">
      <c r="E1395" t="s">
        <v>874</v>
      </c>
      <c r="F1395">
        <v>0</v>
      </c>
      <c r="H1395" t="s">
        <v>267</v>
      </c>
    </row>
    <row r="1396" spans="5:8" x14ac:dyDescent="0.25">
      <c r="E1396" t="s">
        <v>2132</v>
      </c>
      <c r="F1396">
        <v>0.30000000000000004</v>
      </c>
      <c r="G1396" t="s">
        <v>1679</v>
      </c>
      <c r="H1396" t="s">
        <v>267</v>
      </c>
    </row>
    <row r="1397" spans="5:8" x14ac:dyDescent="0.25">
      <c r="E1397" t="s">
        <v>2133</v>
      </c>
      <c r="F1397">
        <v>0.27222222222222214</v>
      </c>
      <c r="G1397" t="s">
        <v>1680</v>
      </c>
      <c r="H1397" t="s">
        <v>267</v>
      </c>
    </row>
    <row r="1398" spans="5:8" x14ac:dyDescent="0.25">
      <c r="E1398" t="s">
        <v>2134</v>
      </c>
      <c r="F1398">
        <v>0.32986111111111116</v>
      </c>
      <c r="G1398" t="s">
        <v>1681</v>
      </c>
      <c r="H1398" t="s">
        <v>267</v>
      </c>
    </row>
    <row r="1399" spans="5:8" x14ac:dyDescent="0.25">
      <c r="E1399" t="s">
        <v>2135</v>
      </c>
      <c r="F1399">
        <v>0.29513888888888884</v>
      </c>
      <c r="G1399" t="s">
        <v>1682</v>
      </c>
      <c r="H1399" t="s">
        <v>267</v>
      </c>
    </row>
    <row r="1400" spans="5:8" x14ac:dyDescent="0.25">
      <c r="E1400" t="s">
        <v>2136</v>
      </c>
      <c r="F1400">
        <v>0.29791666666666661</v>
      </c>
      <c r="G1400" t="s">
        <v>1683</v>
      </c>
      <c r="H1400" t="s">
        <v>267</v>
      </c>
    </row>
    <row r="1401" spans="5:8" x14ac:dyDescent="0.25">
      <c r="E1401" t="s">
        <v>877</v>
      </c>
      <c r="F1401">
        <v>0.21249999999999991</v>
      </c>
      <c r="G1401" t="s">
        <v>1684</v>
      </c>
      <c r="H1401" t="s">
        <v>267</v>
      </c>
    </row>
    <row r="1402" spans="5:8" x14ac:dyDescent="0.25">
      <c r="E1402" t="s">
        <v>879</v>
      </c>
      <c r="F1402">
        <v>0</v>
      </c>
      <c r="H1402" t="s">
        <v>267</v>
      </c>
    </row>
    <row r="1403" spans="5:8" x14ac:dyDescent="0.25">
      <c r="E1403" t="s">
        <v>2137</v>
      </c>
      <c r="F1403">
        <v>0.29583333333333339</v>
      </c>
      <c r="G1403" t="s">
        <v>1685</v>
      </c>
      <c r="H1403" t="s">
        <v>267</v>
      </c>
    </row>
    <row r="1404" spans="5:8" x14ac:dyDescent="0.25">
      <c r="E1404" t="s">
        <v>2138</v>
      </c>
      <c r="F1404">
        <v>0.29930555555555549</v>
      </c>
      <c r="G1404" t="s">
        <v>1686</v>
      </c>
      <c r="H1404" t="s">
        <v>267</v>
      </c>
    </row>
    <row r="1405" spans="5:8" x14ac:dyDescent="0.25">
      <c r="E1405" t="s">
        <v>2139</v>
      </c>
      <c r="F1405">
        <v>0.30000000000000004</v>
      </c>
      <c r="G1405" t="s">
        <v>1687</v>
      </c>
      <c r="H1405" t="s">
        <v>267</v>
      </c>
    </row>
    <row r="1406" spans="5:8" x14ac:dyDescent="0.25">
      <c r="E1406" t="s">
        <v>2140</v>
      </c>
      <c r="F1406">
        <v>0.29791666666666661</v>
      </c>
      <c r="G1406" t="s">
        <v>1688</v>
      </c>
      <c r="H1406" t="s">
        <v>267</v>
      </c>
    </row>
    <row r="1407" spans="5:8" x14ac:dyDescent="0.25">
      <c r="E1407" t="s">
        <v>2141</v>
      </c>
      <c r="F1407">
        <v>0.29374999999999996</v>
      </c>
      <c r="G1407" t="s">
        <v>1689</v>
      </c>
      <c r="H1407" t="s">
        <v>267</v>
      </c>
    </row>
    <row r="1408" spans="5:8" x14ac:dyDescent="0.25">
      <c r="E1408" t="s">
        <v>880</v>
      </c>
      <c r="F1408">
        <v>0.20694444444444438</v>
      </c>
      <c r="G1408" t="s">
        <v>1690</v>
      </c>
      <c r="H1408" t="s">
        <v>267</v>
      </c>
    </row>
    <row r="1409" spans="1:8" x14ac:dyDescent="0.25">
      <c r="E1409" t="s">
        <v>881</v>
      </c>
      <c r="F1409">
        <v>7.1958333333333329</v>
      </c>
      <c r="G1409" t="s">
        <v>882</v>
      </c>
      <c r="H1409" t="s">
        <v>267</v>
      </c>
    </row>
    <row r="1410" spans="1:8" x14ac:dyDescent="0.25">
      <c r="A1410">
        <v>109</v>
      </c>
      <c r="B1410" t="s">
        <v>848</v>
      </c>
      <c r="C1410" t="s">
        <v>1691</v>
      </c>
      <c r="D1410" t="s">
        <v>331</v>
      </c>
      <c r="E1410" t="s">
        <v>2120</v>
      </c>
      <c r="F1410">
        <v>0</v>
      </c>
      <c r="H1410" t="s">
        <v>331</v>
      </c>
    </row>
    <row r="1411" spans="1:8" x14ac:dyDescent="0.25">
      <c r="E1411" t="s">
        <v>2121</v>
      </c>
      <c r="F1411">
        <v>0</v>
      </c>
      <c r="H1411" t="s">
        <v>267</v>
      </c>
    </row>
    <row r="1412" spans="1:8" x14ac:dyDescent="0.25">
      <c r="E1412" t="s">
        <v>869</v>
      </c>
      <c r="F1412">
        <v>0</v>
      </c>
      <c r="H1412" t="s">
        <v>267</v>
      </c>
    </row>
    <row r="1413" spans="1:8" x14ac:dyDescent="0.25">
      <c r="E1413" t="s">
        <v>870</v>
      </c>
      <c r="F1413">
        <v>0</v>
      </c>
      <c r="H1413" t="s">
        <v>267</v>
      </c>
    </row>
    <row r="1414" spans="1:8" x14ac:dyDescent="0.25">
      <c r="E1414" t="s">
        <v>2122</v>
      </c>
      <c r="F1414">
        <v>0</v>
      </c>
      <c r="H1414" t="s">
        <v>267</v>
      </c>
    </row>
    <row r="1415" spans="1:8" x14ac:dyDescent="0.25">
      <c r="E1415" t="s">
        <v>2123</v>
      </c>
      <c r="F1415">
        <v>0</v>
      </c>
      <c r="H1415" t="s">
        <v>267</v>
      </c>
    </row>
    <row r="1416" spans="1:8" x14ac:dyDescent="0.25">
      <c r="E1416" t="s">
        <v>2124</v>
      </c>
      <c r="F1416">
        <v>0</v>
      </c>
      <c r="H1416" t="s">
        <v>267</v>
      </c>
    </row>
    <row r="1417" spans="1:8" x14ac:dyDescent="0.25">
      <c r="E1417" t="s">
        <v>2125</v>
      </c>
      <c r="F1417">
        <v>0</v>
      </c>
      <c r="H1417" t="s">
        <v>267</v>
      </c>
    </row>
    <row r="1418" spans="1:8" x14ac:dyDescent="0.25">
      <c r="E1418" t="s">
        <v>2126</v>
      </c>
      <c r="F1418">
        <v>0</v>
      </c>
      <c r="H1418" t="s">
        <v>267</v>
      </c>
    </row>
    <row r="1419" spans="1:8" x14ac:dyDescent="0.25">
      <c r="E1419" t="s">
        <v>871</v>
      </c>
      <c r="F1419">
        <v>0</v>
      </c>
      <c r="H1419" t="s">
        <v>267</v>
      </c>
    </row>
    <row r="1420" spans="1:8" x14ac:dyDescent="0.25">
      <c r="E1420" t="s">
        <v>872</v>
      </c>
      <c r="F1420">
        <v>0</v>
      </c>
      <c r="H1420" t="s">
        <v>267</v>
      </c>
    </row>
    <row r="1421" spans="1:8" x14ac:dyDescent="0.25">
      <c r="E1421" t="s">
        <v>2127</v>
      </c>
      <c r="F1421">
        <v>0</v>
      </c>
      <c r="H1421" t="s">
        <v>267</v>
      </c>
    </row>
    <row r="1422" spans="1:8" x14ac:dyDescent="0.25">
      <c r="E1422" t="s">
        <v>2128</v>
      </c>
      <c r="F1422">
        <v>0</v>
      </c>
      <c r="H1422" t="s">
        <v>267</v>
      </c>
    </row>
    <row r="1423" spans="1:8" x14ac:dyDescent="0.25">
      <c r="E1423" t="s">
        <v>2129</v>
      </c>
      <c r="F1423">
        <v>0</v>
      </c>
      <c r="H1423" t="s">
        <v>267</v>
      </c>
    </row>
    <row r="1424" spans="1:8" x14ac:dyDescent="0.25">
      <c r="E1424" t="s">
        <v>2130</v>
      </c>
      <c r="F1424">
        <v>0</v>
      </c>
      <c r="H1424" t="s">
        <v>267</v>
      </c>
    </row>
    <row r="1425" spans="5:8" x14ac:dyDescent="0.25">
      <c r="E1425" t="s">
        <v>2131</v>
      </c>
      <c r="F1425">
        <v>0</v>
      </c>
      <c r="H1425" t="s">
        <v>267</v>
      </c>
    </row>
    <row r="1426" spans="5:8" x14ac:dyDescent="0.25">
      <c r="E1426" t="s">
        <v>873</v>
      </c>
      <c r="F1426">
        <v>0</v>
      </c>
      <c r="H1426" t="s">
        <v>267</v>
      </c>
    </row>
    <row r="1427" spans="5:8" x14ac:dyDescent="0.25">
      <c r="E1427" t="s">
        <v>874</v>
      </c>
      <c r="F1427">
        <v>0</v>
      </c>
      <c r="H1427" t="s">
        <v>267</v>
      </c>
    </row>
    <row r="1428" spans="5:8" x14ac:dyDescent="0.25">
      <c r="E1428" t="s">
        <v>2132</v>
      </c>
      <c r="F1428">
        <v>0</v>
      </c>
      <c r="H1428" t="s">
        <v>267</v>
      </c>
    </row>
    <row r="1429" spans="5:8" x14ac:dyDescent="0.25">
      <c r="E1429" t="s">
        <v>2133</v>
      </c>
      <c r="F1429">
        <v>0</v>
      </c>
      <c r="H1429" t="s">
        <v>267</v>
      </c>
    </row>
    <row r="1430" spans="5:8" x14ac:dyDescent="0.25">
      <c r="E1430" t="s">
        <v>2134</v>
      </c>
      <c r="F1430">
        <v>0</v>
      </c>
      <c r="H1430" t="s">
        <v>267</v>
      </c>
    </row>
    <row r="1431" spans="5:8" x14ac:dyDescent="0.25">
      <c r="E1431" t="s">
        <v>2135</v>
      </c>
      <c r="F1431">
        <v>0</v>
      </c>
      <c r="H1431" t="s">
        <v>267</v>
      </c>
    </row>
    <row r="1432" spans="5:8" x14ac:dyDescent="0.25">
      <c r="E1432" t="s">
        <v>2136</v>
      </c>
      <c r="F1432">
        <v>0</v>
      </c>
      <c r="H1432" t="s">
        <v>267</v>
      </c>
    </row>
    <row r="1433" spans="5:8" x14ac:dyDescent="0.25">
      <c r="E1433" t="s">
        <v>877</v>
      </c>
      <c r="F1433">
        <v>0</v>
      </c>
      <c r="H1433" t="s">
        <v>267</v>
      </c>
    </row>
    <row r="1434" spans="5:8" x14ac:dyDescent="0.25">
      <c r="E1434" t="s">
        <v>879</v>
      </c>
      <c r="F1434">
        <v>0</v>
      </c>
      <c r="H1434" t="s">
        <v>267</v>
      </c>
    </row>
    <row r="1435" spans="5:8" x14ac:dyDescent="0.25">
      <c r="E1435" t="s">
        <v>2137</v>
      </c>
      <c r="F1435">
        <v>0</v>
      </c>
      <c r="H1435" t="s">
        <v>267</v>
      </c>
    </row>
    <row r="1436" spans="5:8" x14ac:dyDescent="0.25">
      <c r="E1436" t="s">
        <v>2138</v>
      </c>
      <c r="F1436">
        <v>0</v>
      </c>
      <c r="H1436" t="s">
        <v>267</v>
      </c>
    </row>
    <row r="1437" spans="5:8" x14ac:dyDescent="0.25">
      <c r="E1437" t="s">
        <v>2139</v>
      </c>
      <c r="F1437">
        <v>0</v>
      </c>
      <c r="H1437" t="s">
        <v>267</v>
      </c>
    </row>
    <row r="1438" spans="5:8" x14ac:dyDescent="0.25">
      <c r="E1438" t="s">
        <v>2140</v>
      </c>
      <c r="F1438">
        <v>0</v>
      </c>
      <c r="H1438" t="s">
        <v>267</v>
      </c>
    </row>
    <row r="1439" spans="5:8" x14ac:dyDescent="0.25">
      <c r="E1439" t="s">
        <v>2141</v>
      </c>
      <c r="F1439">
        <v>0.28125</v>
      </c>
      <c r="G1439" t="s">
        <v>1692</v>
      </c>
      <c r="H1439" t="s">
        <v>267</v>
      </c>
    </row>
    <row r="1440" spans="5:8" x14ac:dyDescent="0.25">
      <c r="E1440" t="s">
        <v>880</v>
      </c>
      <c r="F1440">
        <v>0.21666666666666656</v>
      </c>
      <c r="G1440" t="s">
        <v>1693</v>
      </c>
      <c r="H1440" t="s">
        <v>267</v>
      </c>
    </row>
    <row r="1441" spans="1:8" x14ac:dyDescent="0.25">
      <c r="E1441" t="s">
        <v>881</v>
      </c>
      <c r="F1441">
        <v>0.49791666666666656</v>
      </c>
      <c r="G1441" t="s">
        <v>882</v>
      </c>
      <c r="H1441" t="s">
        <v>267</v>
      </c>
    </row>
    <row r="1442" spans="1:8" x14ac:dyDescent="0.25">
      <c r="A1442">
        <v>50</v>
      </c>
      <c r="B1442" t="s">
        <v>1694</v>
      </c>
      <c r="C1442" t="s">
        <v>1695</v>
      </c>
      <c r="D1442" t="s">
        <v>309</v>
      </c>
      <c r="E1442" t="s">
        <v>2120</v>
      </c>
      <c r="F1442">
        <v>0.28888888888888897</v>
      </c>
      <c r="G1442" t="s">
        <v>1696</v>
      </c>
      <c r="H1442" t="s">
        <v>309</v>
      </c>
    </row>
    <row r="1443" spans="1:8" x14ac:dyDescent="0.25">
      <c r="E1443" t="s">
        <v>2121</v>
      </c>
      <c r="F1443">
        <v>0.29166666666666674</v>
      </c>
      <c r="G1443" t="s">
        <v>1697</v>
      </c>
      <c r="H1443" t="s">
        <v>267</v>
      </c>
    </row>
    <row r="1444" spans="1:8" x14ac:dyDescent="0.25">
      <c r="E1444" t="s">
        <v>869</v>
      </c>
      <c r="F1444">
        <v>0</v>
      </c>
      <c r="H1444" t="s">
        <v>267</v>
      </c>
    </row>
    <row r="1445" spans="1:8" x14ac:dyDescent="0.25">
      <c r="E1445" t="s">
        <v>870</v>
      </c>
      <c r="F1445">
        <v>0</v>
      </c>
      <c r="H1445" t="s">
        <v>267</v>
      </c>
    </row>
    <row r="1446" spans="1:8" x14ac:dyDescent="0.25">
      <c r="E1446" t="s">
        <v>2122</v>
      </c>
      <c r="F1446">
        <v>0.29166666666666674</v>
      </c>
      <c r="G1446" t="s">
        <v>1698</v>
      </c>
      <c r="H1446" t="s">
        <v>267</v>
      </c>
    </row>
    <row r="1447" spans="1:8" x14ac:dyDescent="0.25">
      <c r="E1447" t="s">
        <v>2123</v>
      </c>
      <c r="F1447">
        <v>0.29444444444444451</v>
      </c>
      <c r="G1447" t="s">
        <v>1699</v>
      </c>
      <c r="H1447" t="s">
        <v>267</v>
      </c>
    </row>
    <row r="1448" spans="1:8" x14ac:dyDescent="0.25">
      <c r="E1448" t="s">
        <v>2124</v>
      </c>
      <c r="F1448">
        <v>0.30000000000000004</v>
      </c>
      <c r="G1448" t="s">
        <v>1700</v>
      </c>
      <c r="H1448" t="s">
        <v>267</v>
      </c>
    </row>
    <row r="1449" spans="1:8" x14ac:dyDescent="0.25">
      <c r="E1449" t="s">
        <v>2125</v>
      </c>
      <c r="F1449">
        <v>0.30069444444444438</v>
      </c>
      <c r="G1449" t="s">
        <v>1701</v>
      </c>
      <c r="H1449" t="s">
        <v>267</v>
      </c>
    </row>
    <row r="1450" spans="1:8" x14ac:dyDescent="0.25">
      <c r="E1450" t="s">
        <v>2126</v>
      </c>
      <c r="F1450">
        <v>0.29236111111111107</v>
      </c>
      <c r="G1450" t="s">
        <v>1702</v>
      </c>
      <c r="H1450" t="s">
        <v>267</v>
      </c>
    </row>
    <row r="1451" spans="1:8" x14ac:dyDescent="0.25">
      <c r="E1451" t="s">
        <v>871</v>
      </c>
      <c r="F1451">
        <v>0.22638888888888897</v>
      </c>
      <c r="G1451" t="s">
        <v>1703</v>
      </c>
      <c r="H1451" t="s">
        <v>267</v>
      </c>
    </row>
    <row r="1452" spans="1:8" x14ac:dyDescent="0.25">
      <c r="E1452" t="s">
        <v>872</v>
      </c>
      <c r="F1452">
        <v>0</v>
      </c>
      <c r="H1452" t="s">
        <v>267</v>
      </c>
    </row>
    <row r="1453" spans="1:8" x14ac:dyDescent="0.25">
      <c r="E1453" t="s">
        <v>2127</v>
      </c>
      <c r="F1453">
        <v>0.29097222222222219</v>
      </c>
      <c r="G1453" t="s">
        <v>1704</v>
      </c>
      <c r="H1453" t="s">
        <v>267</v>
      </c>
    </row>
    <row r="1454" spans="1:8" x14ac:dyDescent="0.25">
      <c r="E1454" t="s">
        <v>2128</v>
      </c>
      <c r="F1454">
        <v>0.29583333333333339</v>
      </c>
      <c r="G1454" t="s">
        <v>1705</v>
      </c>
      <c r="H1454" t="s">
        <v>267</v>
      </c>
    </row>
    <row r="1455" spans="1:8" x14ac:dyDescent="0.25">
      <c r="E1455" t="s">
        <v>2129</v>
      </c>
      <c r="F1455">
        <v>0.29305555555555562</v>
      </c>
      <c r="G1455" t="s">
        <v>1706</v>
      </c>
      <c r="H1455" t="s">
        <v>267</v>
      </c>
    </row>
    <row r="1456" spans="1:8" x14ac:dyDescent="0.25">
      <c r="E1456" t="s">
        <v>2130</v>
      </c>
      <c r="F1456">
        <v>0.16805555555555562</v>
      </c>
      <c r="G1456" t="s">
        <v>1707</v>
      </c>
      <c r="H1456" t="s">
        <v>267</v>
      </c>
    </row>
    <row r="1457" spans="5:8" x14ac:dyDescent="0.25">
      <c r="E1457" t="s">
        <v>2131</v>
      </c>
      <c r="F1457">
        <v>0.29722222222222228</v>
      </c>
      <c r="G1457" t="s">
        <v>1708</v>
      </c>
      <c r="H1457" t="s">
        <v>267</v>
      </c>
    </row>
    <row r="1458" spans="5:8" x14ac:dyDescent="0.25">
      <c r="E1458" t="s">
        <v>873</v>
      </c>
      <c r="F1458">
        <v>0.20833333333333326</v>
      </c>
      <c r="G1458" t="s">
        <v>1709</v>
      </c>
      <c r="H1458" t="s">
        <v>267</v>
      </c>
    </row>
    <row r="1459" spans="5:8" x14ac:dyDescent="0.25">
      <c r="E1459" t="s">
        <v>874</v>
      </c>
      <c r="F1459">
        <v>0</v>
      </c>
      <c r="H1459" t="s">
        <v>267</v>
      </c>
    </row>
    <row r="1460" spans="5:8" x14ac:dyDescent="0.25">
      <c r="E1460" t="s">
        <v>2132</v>
      </c>
      <c r="F1460">
        <v>0</v>
      </c>
      <c r="H1460" t="s">
        <v>267</v>
      </c>
    </row>
    <row r="1461" spans="5:8" x14ac:dyDescent="0.25">
      <c r="E1461" t="s">
        <v>2133</v>
      </c>
      <c r="F1461">
        <v>0.29513888888888884</v>
      </c>
      <c r="G1461" t="s">
        <v>1710</v>
      </c>
      <c r="H1461" t="s">
        <v>267</v>
      </c>
    </row>
    <row r="1462" spans="5:8" x14ac:dyDescent="0.25">
      <c r="E1462" t="s">
        <v>2134</v>
      </c>
      <c r="F1462">
        <v>0.29305555555555562</v>
      </c>
      <c r="G1462" t="s">
        <v>1711</v>
      </c>
      <c r="H1462" t="s">
        <v>267</v>
      </c>
    </row>
    <row r="1463" spans="5:8" x14ac:dyDescent="0.25">
      <c r="E1463" t="s">
        <v>2135</v>
      </c>
      <c r="F1463">
        <v>0.29374999999999996</v>
      </c>
      <c r="G1463" t="s">
        <v>1712</v>
      </c>
      <c r="H1463" t="s">
        <v>267</v>
      </c>
    </row>
    <row r="1464" spans="5:8" x14ac:dyDescent="0.25">
      <c r="E1464" t="s">
        <v>2136</v>
      </c>
      <c r="F1464">
        <v>0.29305555555555562</v>
      </c>
      <c r="G1464" t="s">
        <v>1713</v>
      </c>
      <c r="H1464" t="s">
        <v>267</v>
      </c>
    </row>
    <row r="1465" spans="5:8" x14ac:dyDescent="0.25">
      <c r="E1465" t="s">
        <v>877</v>
      </c>
      <c r="F1465">
        <v>0.20972222222222214</v>
      </c>
      <c r="G1465" t="s">
        <v>1714</v>
      </c>
      <c r="H1465" t="s">
        <v>267</v>
      </c>
    </row>
    <row r="1466" spans="5:8" x14ac:dyDescent="0.25">
      <c r="E1466" t="s">
        <v>879</v>
      </c>
      <c r="F1466">
        <v>0</v>
      </c>
      <c r="H1466" t="s">
        <v>267</v>
      </c>
    </row>
    <row r="1467" spans="5:8" x14ac:dyDescent="0.25">
      <c r="E1467" t="s">
        <v>2137</v>
      </c>
      <c r="F1467">
        <v>0.30208333333333326</v>
      </c>
      <c r="G1467" t="s">
        <v>1715</v>
      </c>
      <c r="H1467" t="s">
        <v>267</v>
      </c>
    </row>
    <row r="1468" spans="5:8" x14ac:dyDescent="0.25">
      <c r="E1468" t="s">
        <v>2138</v>
      </c>
      <c r="F1468">
        <v>0.29722222222222228</v>
      </c>
      <c r="G1468" t="s">
        <v>1716</v>
      </c>
      <c r="H1468" t="s">
        <v>267</v>
      </c>
    </row>
    <row r="1469" spans="5:8" x14ac:dyDescent="0.25">
      <c r="E1469" t="s">
        <v>2139</v>
      </c>
      <c r="F1469">
        <v>0.30000000000000004</v>
      </c>
      <c r="G1469" t="s">
        <v>1717</v>
      </c>
      <c r="H1469" t="s">
        <v>267</v>
      </c>
    </row>
    <row r="1470" spans="5:8" x14ac:dyDescent="0.25">
      <c r="E1470" t="s">
        <v>2140</v>
      </c>
      <c r="F1470">
        <v>0.29583333333333339</v>
      </c>
      <c r="G1470" t="s">
        <v>1718</v>
      </c>
      <c r="H1470" t="s">
        <v>267</v>
      </c>
    </row>
    <row r="1471" spans="5:8" x14ac:dyDescent="0.25">
      <c r="E1471" t="s">
        <v>2141</v>
      </c>
      <c r="F1471">
        <v>0.29791666666666661</v>
      </c>
      <c r="G1471" t="s">
        <v>1719</v>
      </c>
      <c r="H1471" t="s">
        <v>267</v>
      </c>
    </row>
    <row r="1472" spans="5:8" x14ac:dyDescent="0.25">
      <c r="E1472" t="s">
        <v>880</v>
      </c>
      <c r="F1472">
        <v>0.21319444444444446</v>
      </c>
      <c r="G1472" t="s">
        <v>1720</v>
      </c>
      <c r="H1472" t="s">
        <v>267</v>
      </c>
    </row>
    <row r="1473" spans="1:8" x14ac:dyDescent="0.25">
      <c r="E1473" t="s">
        <v>881</v>
      </c>
      <c r="F1473">
        <v>6.9305555555555554</v>
      </c>
      <c r="G1473" t="s">
        <v>882</v>
      </c>
      <c r="H1473" t="s">
        <v>267</v>
      </c>
    </row>
    <row r="1474" spans="1:8" x14ac:dyDescent="0.25">
      <c r="A1474">
        <v>47</v>
      </c>
      <c r="B1474" t="s">
        <v>1721</v>
      </c>
      <c r="C1474" t="s">
        <v>1722</v>
      </c>
      <c r="D1474" t="s">
        <v>1723</v>
      </c>
      <c r="E1474" t="s">
        <v>2120</v>
      </c>
      <c r="F1474">
        <v>0.32013888888888897</v>
      </c>
      <c r="G1474" t="s">
        <v>1724</v>
      </c>
      <c r="H1474" t="s">
        <v>288</v>
      </c>
    </row>
    <row r="1475" spans="1:8" x14ac:dyDescent="0.25">
      <c r="E1475" t="s">
        <v>2121</v>
      </c>
      <c r="F1475">
        <v>0.26458333333333339</v>
      </c>
      <c r="G1475" t="s">
        <v>1725</v>
      </c>
      <c r="H1475" t="s">
        <v>267</v>
      </c>
    </row>
    <row r="1476" spans="1:8" x14ac:dyDescent="0.25">
      <c r="E1476" t="s">
        <v>869</v>
      </c>
      <c r="F1476">
        <v>0</v>
      </c>
      <c r="H1476" t="s">
        <v>267</v>
      </c>
    </row>
    <row r="1477" spans="1:8" x14ac:dyDescent="0.25">
      <c r="E1477" t="s">
        <v>870</v>
      </c>
      <c r="F1477">
        <v>0</v>
      </c>
      <c r="H1477" t="s">
        <v>267</v>
      </c>
    </row>
    <row r="1478" spans="1:8" x14ac:dyDescent="0.25">
      <c r="E1478" t="s">
        <v>2122</v>
      </c>
      <c r="F1478">
        <v>0</v>
      </c>
      <c r="H1478" t="s">
        <v>267</v>
      </c>
    </row>
    <row r="1479" spans="1:8" x14ac:dyDescent="0.25">
      <c r="E1479" t="s">
        <v>2123</v>
      </c>
      <c r="F1479">
        <v>0.29652777777777772</v>
      </c>
      <c r="G1479" t="s">
        <v>1726</v>
      </c>
      <c r="H1479" t="s">
        <v>267</v>
      </c>
    </row>
    <row r="1480" spans="1:8" x14ac:dyDescent="0.25">
      <c r="E1480" t="s">
        <v>2124</v>
      </c>
      <c r="F1480">
        <v>0.26597222222222228</v>
      </c>
      <c r="G1480" t="s">
        <v>1727</v>
      </c>
      <c r="H1480" t="s">
        <v>267</v>
      </c>
    </row>
    <row r="1481" spans="1:8" x14ac:dyDescent="0.25">
      <c r="E1481" t="s">
        <v>2125</v>
      </c>
      <c r="F1481">
        <v>0.29236111111111107</v>
      </c>
      <c r="G1481" t="s">
        <v>1728</v>
      </c>
      <c r="H1481" t="s">
        <v>267</v>
      </c>
    </row>
    <row r="1482" spans="1:8" x14ac:dyDescent="0.25">
      <c r="E1482" t="s">
        <v>2126</v>
      </c>
      <c r="F1482">
        <v>0.29374999999999996</v>
      </c>
      <c r="G1482" t="s">
        <v>1729</v>
      </c>
      <c r="H1482" t="s">
        <v>267</v>
      </c>
    </row>
    <row r="1483" spans="1:8" x14ac:dyDescent="0.25">
      <c r="E1483" t="s">
        <v>871</v>
      </c>
      <c r="F1483">
        <v>0.20694444444444438</v>
      </c>
      <c r="G1483" t="s">
        <v>1730</v>
      </c>
      <c r="H1483" t="s">
        <v>267</v>
      </c>
    </row>
    <row r="1484" spans="1:8" x14ac:dyDescent="0.25">
      <c r="E1484" t="s">
        <v>872</v>
      </c>
      <c r="F1484">
        <v>0</v>
      </c>
      <c r="H1484" t="s">
        <v>267</v>
      </c>
    </row>
    <row r="1485" spans="1:8" x14ac:dyDescent="0.25">
      <c r="E1485" t="s">
        <v>2127</v>
      </c>
      <c r="F1485">
        <v>0.2451388888888888</v>
      </c>
      <c r="G1485" t="s">
        <v>1731</v>
      </c>
      <c r="H1485" t="s">
        <v>267</v>
      </c>
    </row>
    <row r="1486" spans="1:8" x14ac:dyDescent="0.25">
      <c r="E1486" t="s">
        <v>2128</v>
      </c>
      <c r="F1486">
        <v>0.32291666666666674</v>
      </c>
      <c r="G1486" t="s">
        <v>1732</v>
      </c>
      <c r="H1486" t="s">
        <v>267</v>
      </c>
    </row>
    <row r="1487" spans="1:8" x14ac:dyDescent="0.25">
      <c r="E1487" t="s">
        <v>2129</v>
      </c>
      <c r="F1487">
        <v>0.29791666666666661</v>
      </c>
      <c r="G1487" t="s">
        <v>1733</v>
      </c>
      <c r="H1487" t="s">
        <v>267</v>
      </c>
    </row>
    <row r="1488" spans="1:8" x14ac:dyDescent="0.25">
      <c r="E1488" t="s">
        <v>2130</v>
      </c>
      <c r="F1488">
        <v>0.15972222222222232</v>
      </c>
      <c r="G1488" t="s">
        <v>1734</v>
      </c>
      <c r="H1488" t="s">
        <v>267</v>
      </c>
    </row>
    <row r="1489" spans="5:8" x14ac:dyDescent="0.25">
      <c r="E1489" t="s">
        <v>2131</v>
      </c>
      <c r="F1489">
        <v>0.29166666666666674</v>
      </c>
      <c r="G1489" t="s">
        <v>1735</v>
      </c>
      <c r="H1489" t="s">
        <v>267</v>
      </c>
    </row>
    <row r="1490" spans="5:8" x14ac:dyDescent="0.25">
      <c r="E1490" t="s">
        <v>873</v>
      </c>
      <c r="F1490">
        <v>0.20277777777777772</v>
      </c>
      <c r="G1490" t="s">
        <v>1736</v>
      </c>
      <c r="H1490" t="s">
        <v>267</v>
      </c>
    </row>
    <row r="1491" spans="5:8" x14ac:dyDescent="0.25">
      <c r="E1491" t="s">
        <v>874</v>
      </c>
      <c r="F1491">
        <v>0</v>
      </c>
      <c r="H1491" t="s">
        <v>267</v>
      </c>
    </row>
    <row r="1492" spans="5:8" x14ac:dyDescent="0.25">
      <c r="E1492" t="s">
        <v>2132</v>
      </c>
      <c r="F1492">
        <v>0.29374999999999996</v>
      </c>
      <c r="G1492" t="s">
        <v>1737</v>
      </c>
      <c r="H1492" t="s">
        <v>267</v>
      </c>
    </row>
    <row r="1493" spans="5:8" x14ac:dyDescent="0.25">
      <c r="E1493" t="s">
        <v>2133</v>
      </c>
      <c r="F1493">
        <v>0.28888888888888897</v>
      </c>
      <c r="G1493" t="s">
        <v>1738</v>
      </c>
      <c r="H1493" t="s">
        <v>267</v>
      </c>
    </row>
    <row r="1494" spans="5:8" x14ac:dyDescent="0.25">
      <c r="E1494" t="s">
        <v>2134</v>
      </c>
      <c r="F1494">
        <v>0.29513888888888884</v>
      </c>
      <c r="G1494" t="s">
        <v>1739</v>
      </c>
      <c r="H1494" t="s">
        <v>267</v>
      </c>
    </row>
    <row r="1495" spans="5:8" x14ac:dyDescent="0.25">
      <c r="E1495" t="s">
        <v>2135</v>
      </c>
      <c r="F1495">
        <v>0.29027777777777786</v>
      </c>
      <c r="G1495" t="s">
        <v>1740</v>
      </c>
      <c r="H1495" t="s">
        <v>267</v>
      </c>
    </row>
    <row r="1496" spans="5:8" x14ac:dyDescent="0.25">
      <c r="E1496" t="s">
        <v>2136</v>
      </c>
      <c r="F1496">
        <v>0.29513888888888884</v>
      </c>
      <c r="G1496" t="s">
        <v>1741</v>
      </c>
      <c r="H1496" t="s">
        <v>267</v>
      </c>
    </row>
    <row r="1497" spans="5:8" x14ac:dyDescent="0.25">
      <c r="E1497" t="s">
        <v>877</v>
      </c>
      <c r="F1497">
        <v>0.10486111111111107</v>
      </c>
      <c r="G1497" t="s">
        <v>1742</v>
      </c>
      <c r="H1497" t="s">
        <v>267</v>
      </c>
    </row>
    <row r="1498" spans="5:8" x14ac:dyDescent="0.25">
      <c r="E1498" t="s">
        <v>879</v>
      </c>
      <c r="F1498">
        <v>0</v>
      </c>
      <c r="H1498" t="s">
        <v>267</v>
      </c>
    </row>
    <row r="1499" spans="5:8" x14ac:dyDescent="0.25">
      <c r="E1499" t="s">
        <v>2137</v>
      </c>
      <c r="F1499">
        <v>0.29374999999999996</v>
      </c>
      <c r="G1499" t="s">
        <v>1743</v>
      </c>
      <c r="H1499" t="s">
        <v>267</v>
      </c>
    </row>
    <row r="1500" spans="5:8" x14ac:dyDescent="0.25">
      <c r="E1500" t="s">
        <v>2138</v>
      </c>
      <c r="F1500">
        <v>0.29305555555555562</v>
      </c>
      <c r="G1500" t="s">
        <v>1744</v>
      </c>
      <c r="H1500" t="s">
        <v>267</v>
      </c>
    </row>
    <row r="1501" spans="5:8" x14ac:dyDescent="0.25">
      <c r="E1501" t="s">
        <v>2139</v>
      </c>
      <c r="F1501">
        <v>0.29722222222222228</v>
      </c>
      <c r="G1501" t="s">
        <v>1745</v>
      </c>
      <c r="H1501" t="s">
        <v>267</v>
      </c>
    </row>
    <row r="1502" spans="5:8" x14ac:dyDescent="0.25">
      <c r="E1502" t="s">
        <v>2140</v>
      </c>
      <c r="F1502">
        <v>0.29236111111111107</v>
      </c>
      <c r="G1502" t="s">
        <v>1746</v>
      </c>
      <c r="H1502" t="s">
        <v>267</v>
      </c>
    </row>
    <row r="1503" spans="5:8" x14ac:dyDescent="0.25">
      <c r="E1503" t="s">
        <v>2141</v>
      </c>
      <c r="F1503">
        <v>0.29236111111111107</v>
      </c>
      <c r="G1503" t="s">
        <v>1747</v>
      </c>
      <c r="H1503" t="s">
        <v>267</v>
      </c>
    </row>
    <row r="1504" spans="5:8" x14ac:dyDescent="0.25">
      <c r="E1504" t="s">
        <v>880</v>
      </c>
      <c r="F1504">
        <v>0.20902777777777781</v>
      </c>
      <c r="G1504" t="s">
        <v>1748</v>
      </c>
      <c r="H1504" t="s">
        <v>267</v>
      </c>
    </row>
    <row r="1505" spans="1:8" x14ac:dyDescent="0.25">
      <c r="E1505" t="s">
        <v>881</v>
      </c>
      <c r="F1505">
        <v>6.7062499999999998</v>
      </c>
      <c r="G1505" t="s">
        <v>882</v>
      </c>
      <c r="H1505" t="s">
        <v>267</v>
      </c>
    </row>
    <row r="1506" spans="1:8" x14ac:dyDescent="0.25">
      <c r="A1506">
        <v>62</v>
      </c>
      <c r="B1506" t="s">
        <v>1749</v>
      </c>
      <c r="C1506" t="s">
        <v>1750</v>
      </c>
      <c r="D1506" t="s">
        <v>298</v>
      </c>
      <c r="E1506" t="s">
        <v>2120</v>
      </c>
      <c r="F1506">
        <v>0</v>
      </c>
      <c r="H1506" t="s">
        <v>298</v>
      </c>
    </row>
    <row r="1507" spans="1:8" x14ac:dyDescent="0.25">
      <c r="E1507" t="s">
        <v>2121</v>
      </c>
      <c r="F1507">
        <v>0</v>
      </c>
      <c r="H1507" t="s">
        <v>267</v>
      </c>
    </row>
    <row r="1508" spans="1:8" x14ac:dyDescent="0.25">
      <c r="E1508" t="s">
        <v>869</v>
      </c>
      <c r="F1508">
        <v>0</v>
      </c>
      <c r="H1508" t="s">
        <v>267</v>
      </c>
    </row>
    <row r="1509" spans="1:8" x14ac:dyDescent="0.25">
      <c r="E1509" t="s">
        <v>870</v>
      </c>
      <c r="F1509">
        <v>0</v>
      </c>
      <c r="H1509" t="s">
        <v>267</v>
      </c>
    </row>
    <row r="1510" spans="1:8" x14ac:dyDescent="0.25">
      <c r="E1510" t="s">
        <v>2122</v>
      </c>
      <c r="F1510">
        <v>0</v>
      </c>
      <c r="H1510" t="s">
        <v>267</v>
      </c>
    </row>
    <row r="1511" spans="1:8" x14ac:dyDescent="0.25">
      <c r="E1511" t="s">
        <v>2123</v>
      </c>
      <c r="F1511">
        <v>0</v>
      </c>
      <c r="H1511" t="s">
        <v>267</v>
      </c>
    </row>
    <row r="1512" spans="1:8" x14ac:dyDescent="0.25">
      <c r="E1512" t="s">
        <v>2124</v>
      </c>
      <c r="F1512">
        <v>0</v>
      </c>
      <c r="H1512" t="s">
        <v>267</v>
      </c>
    </row>
    <row r="1513" spans="1:8" x14ac:dyDescent="0.25">
      <c r="E1513" t="s">
        <v>2125</v>
      </c>
      <c r="F1513">
        <v>0</v>
      </c>
      <c r="H1513" t="s">
        <v>267</v>
      </c>
    </row>
    <row r="1514" spans="1:8" x14ac:dyDescent="0.25">
      <c r="E1514" t="s">
        <v>2126</v>
      </c>
      <c r="F1514">
        <v>0</v>
      </c>
      <c r="H1514" t="s">
        <v>267</v>
      </c>
    </row>
    <row r="1515" spans="1:8" x14ac:dyDescent="0.25">
      <c r="E1515" t="s">
        <v>871</v>
      </c>
      <c r="F1515">
        <v>0</v>
      </c>
      <c r="H1515" t="s">
        <v>267</v>
      </c>
    </row>
    <row r="1516" spans="1:8" x14ac:dyDescent="0.25">
      <c r="E1516" t="s">
        <v>872</v>
      </c>
      <c r="F1516">
        <v>0</v>
      </c>
      <c r="H1516" t="s">
        <v>267</v>
      </c>
    </row>
    <row r="1517" spans="1:8" x14ac:dyDescent="0.25">
      <c r="E1517" t="s">
        <v>2127</v>
      </c>
      <c r="F1517">
        <v>0</v>
      </c>
      <c r="H1517" t="s">
        <v>267</v>
      </c>
    </row>
    <row r="1518" spans="1:8" x14ac:dyDescent="0.25">
      <c r="E1518" t="s">
        <v>2128</v>
      </c>
      <c r="F1518">
        <v>0</v>
      </c>
      <c r="H1518" t="s">
        <v>267</v>
      </c>
    </row>
    <row r="1519" spans="1:8" x14ac:dyDescent="0.25">
      <c r="E1519" t="s">
        <v>2129</v>
      </c>
      <c r="F1519">
        <v>0</v>
      </c>
      <c r="H1519" t="s">
        <v>267</v>
      </c>
    </row>
    <row r="1520" spans="1:8" x14ac:dyDescent="0.25">
      <c r="E1520" t="s">
        <v>2130</v>
      </c>
      <c r="F1520">
        <v>0</v>
      </c>
      <c r="H1520" t="s">
        <v>267</v>
      </c>
    </row>
    <row r="1521" spans="5:8" x14ac:dyDescent="0.25">
      <c r="E1521" t="s">
        <v>2131</v>
      </c>
      <c r="F1521">
        <v>0</v>
      </c>
      <c r="H1521" t="s">
        <v>267</v>
      </c>
    </row>
    <row r="1522" spans="5:8" x14ac:dyDescent="0.25">
      <c r="E1522" t="s">
        <v>873</v>
      </c>
      <c r="F1522">
        <v>0</v>
      </c>
      <c r="H1522" t="s">
        <v>267</v>
      </c>
    </row>
    <row r="1523" spans="5:8" x14ac:dyDescent="0.25">
      <c r="E1523" t="s">
        <v>874</v>
      </c>
      <c r="F1523">
        <v>0</v>
      </c>
      <c r="H1523" t="s">
        <v>267</v>
      </c>
    </row>
    <row r="1524" spans="5:8" x14ac:dyDescent="0.25">
      <c r="E1524" t="s">
        <v>2132</v>
      </c>
      <c r="F1524">
        <v>0</v>
      </c>
      <c r="H1524" t="s">
        <v>267</v>
      </c>
    </row>
    <row r="1525" spans="5:8" x14ac:dyDescent="0.25">
      <c r="E1525" t="s">
        <v>2133</v>
      </c>
      <c r="F1525">
        <v>0</v>
      </c>
      <c r="H1525" t="s">
        <v>267</v>
      </c>
    </row>
    <row r="1526" spans="5:8" x14ac:dyDescent="0.25">
      <c r="E1526" t="s">
        <v>2134</v>
      </c>
      <c r="F1526">
        <v>0</v>
      </c>
      <c r="H1526" t="s">
        <v>267</v>
      </c>
    </row>
    <row r="1527" spans="5:8" x14ac:dyDescent="0.25">
      <c r="E1527" t="s">
        <v>2135</v>
      </c>
      <c r="F1527">
        <v>6.94444444444553E-4</v>
      </c>
      <c r="G1527" t="s">
        <v>1751</v>
      </c>
      <c r="H1527" t="s">
        <v>267</v>
      </c>
    </row>
    <row r="1528" spans="5:8" x14ac:dyDescent="0.25">
      <c r="E1528" t="s">
        <v>2136</v>
      </c>
      <c r="F1528">
        <v>0.29374999999999996</v>
      </c>
      <c r="G1528" t="s">
        <v>1752</v>
      </c>
      <c r="H1528" t="s">
        <v>267</v>
      </c>
    </row>
    <row r="1529" spans="5:8" x14ac:dyDescent="0.25">
      <c r="E1529" t="s">
        <v>877</v>
      </c>
      <c r="F1529">
        <v>0.2104166666666667</v>
      </c>
      <c r="G1529" t="s">
        <v>1753</v>
      </c>
      <c r="H1529" t="s">
        <v>267</v>
      </c>
    </row>
    <row r="1530" spans="5:8" x14ac:dyDescent="0.25">
      <c r="E1530" t="s">
        <v>879</v>
      </c>
      <c r="F1530">
        <v>0</v>
      </c>
      <c r="H1530" t="s">
        <v>267</v>
      </c>
    </row>
    <row r="1531" spans="5:8" x14ac:dyDescent="0.25">
      <c r="E1531" t="s">
        <v>2137</v>
      </c>
      <c r="F1531">
        <v>0.29722222222222228</v>
      </c>
      <c r="G1531" t="s">
        <v>1754</v>
      </c>
      <c r="H1531" t="s">
        <v>267</v>
      </c>
    </row>
    <row r="1532" spans="5:8" x14ac:dyDescent="0.25">
      <c r="E1532" t="s">
        <v>2138</v>
      </c>
      <c r="F1532">
        <v>0.29236111111111107</v>
      </c>
      <c r="G1532" t="s">
        <v>1755</v>
      </c>
      <c r="H1532" t="s">
        <v>267</v>
      </c>
    </row>
    <row r="1533" spans="5:8" x14ac:dyDescent="0.25">
      <c r="E1533" t="s">
        <v>2139</v>
      </c>
      <c r="F1533">
        <v>0.29305555555555562</v>
      </c>
      <c r="G1533" t="s">
        <v>1756</v>
      </c>
      <c r="H1533" t="s">
        <v>267</v>
      </c>
    </row>
    <row r="1534" spans="5:8" x14ac:dyDescent="0.25">
      <c r="E1534" t="s">
        <v>2140</v>
      </c>
      <c r="F1534">
        <v>0.27430555555555558</v>
      </c>
      <c r="G1534" t="s">
        <v>1757</v>
      </c>
      <c r="H1534" t="s">
        <v>267</v>
      </c>
    </row>
    <row r="1535" spans="5:8" x14ac:dyDescent="0.25">
      <c r="E1535" t="s">
        <v>2141</v>
      </c>
      <c r="F1535">
        <v>0.29305555555555562</v>
      </c>
      <c r="G1535" t="s">
        <v>1758</v>
      </c>
      <c r="H1535" t="s">
        <v>267</v>
      </c>
    </row>
    <row r="1536" spans="5:8" x14ac:dyDescent="0.25">
      <c r="E1536" t="s">
        <v>880</v>
      </c>
      <c r="F1536">
        <v>0.20763888888888893</v>
      </c>
      <c r="G1536" t="s">
        <v>1759</v>
      </c>
      <c r="H1536" t="s">
        <v>267</v>
      </c>
    </row>
    <row r="1537" spans="1:8" x14ac:dyDescent="0.25">
      <c r="E1537" t="s">
        <v>881</v>
      </c>
      <c r="F1537">
        <v>2.1625000000000001</v>
      </c>
      <c r="G1537" t="s">
        <v>882</v>
      </c>
      <c r="H1537" t="s">
        <v>267</v>
      </c>
    </row>
    <row r="1538" spans="1:8" x14ac:dyDescent="0.25">
      <c r="A1538">
        <v>82</v>
      </c>
      <c r="B1538" t="s">
        <v>1760</v>
      </c>
      <c r="C1538" t="s">
        <v>1761</v>
      </c>
      <c r="D1538" t="s">
        <v>1762</v>
      </c>
      <c r="E1538" t="s">
        <v>2120</v>
      </c>
      <c r="F1538">
        <v>0.29236111111111107</v>
      </c>
      <c r="G1538" t="s">
        <v>1763</v>
      </c>
      <c r="H1538" t="s">
        <v>1762</v>
      </c>
    </row>
    <row r="1539" spans="1:8" x14ac:dyDescent="0.25">
      <c r="E1539" t="s">
        <v>2121</v>
      </c>
      <c r="F1539">
        <v>0.29097222222222219</v>
      </c>
      <c r="G1539" t="s">
        <v>1764</v>
      </c>
      <c r="H1539" t="s">
        <v>267</v>
      </c>
    </row>
    <row r="1540" spans="1:8" x14ac:dyDescent="0.25">
      <c r="E1540" t="s">
        <v>869</v>
      </c>
      <c r="F1540">
        <v>0</v>
      </c>
      <c r="H1540" t="s">
        <v>267</v>
      </c>
    </row>
    <row r="1541" spans="1:8" x14ac:dyDescent="0.25">
      <c r="E1541" t="s">
        <v>870</v>
      </c>
      <c r="F1541">
        <v>0</v>
      </c>
      <c r="H1541" t="s">
        <v>267</v>
      </c>
    </row>
    <row r="1542" spans="1:8" x14ac:dyDescent="0.25">
      <c r="E1542" t="s">
        <v>2122</v>
      </c>
      <c r="F1542">
        <v>0.29305555555555562</v>
      </c>
      <c r="G1542" t="s">
        <v>1765</v>
      </c>
      <c r="H1542" t="s">
        <v>267</v>
      </c>
    </row>
    <row r="1543" spans="1:8" x14ac:dyDescent="0.25">
      <c r="E1543" t="s">
        <v>2123</v>
      </c>
      <c r="F1543">
        <v>0.29305555555555562</v>
      </c>
      <c r="G1543" t="s">
        <v>1766</v>
      </c>
      <c r="H1543" t="s">
        <v>267</v>
      </c>
    </row>
    <row r="1544" spans="1:8" x14ac:dyDescent="0.25">
      <c r="E1544" t="s">
        <v>2124</v>
      </c>
      <c r="F1544">
        <v>0.29097222222222219</v>
      </c>
      <c r="G1544" t="s">
        <v>1767</v>
      </c>
      <c r="H1544" t="s">
        <v>267</v>
      </c>
    </row>
    <row r="1545" spans="1:8" x14ac:dyDescent="0.25">
      <c r="E1545" t="s">
        <v>2125</v>
      </c>
      <c r="F1545">
        <v>0.29305555555555562</v>
      </c>
      <c r="G1545" t="s">
        <v>1768</v>
      </c>
      <c r="H1545" t="s">
        <v>267</v>
      </c>
    </row>
    <row r="1546" spans="1:8" x14ac:dyDescent="0.25">
      <c r="E1546" t="s">
        <v>2126</v>
      </c>
      <c r="F1546">
        <v>0.29236111111111107</v>
      </c>
      <c r="G1546" t="s">
        <v>1769</v>
      </c>
      <c r="H1546" t="s">
        <v>267</v>
      </c>
    </row>
    <row r="1547" spans="1:8" x14ac:dyDescent="0.25">
      <c r="E1547" t="s">
        <v>871</v>
      </c>
      <c r="F1547">
        <v>0.20833333333333326</v>
      </c>
      <c r="G1547" t="s">
        <v>1770</v>
      </c>
      <c r="H1547" t="s">
        <v>267</v>
      </c>
    </row>
    <row r="1548" spans="1:8" x14ac:dyDescent="0.25">
      <c r="E1548" t="s">
        <v>872</v>
      </c>
      <c r="F1548">
        <v>0</v>
      </c>
      <c r="H1548" t="s">
        <v>267</v>
      </c>
    </row>
    <row r="1549" spans="1:8" x14ac:dyDescent="0.25">
      <c r="E1549" t="s">
        <v>2127</v>
      </c>
      <c r="F1549">
        <v>0.29305555555555562</v>
      </c>
      <c r="G1549" t="s">
        <v>1771</v>
      </c>
      <c r="H1549" t="s">
        <v>267</v>
      </c>
    </row>
    <row r="1550" spans="1:8" x14ac:dyDescent="0.25">
      <c r="E1550" t="s">
        <v>2128</v>
      </c>
      <c r="F1550">
        <v>0.29374999999999996</v>
      </c>
      <c r="G1550" t="s">
        <v>1772</v>
      </c>
      <c r="H1550" t="s">
        <v>267</v>
      </c>
    </row>
    <row r="1551" spans="1:8" x14ac:dyDescent="0.25">
      <c r="E1551" t="s">
        <v>2129</v>
      </c>
      <c r="F1551">
        <v>0.29166666666666674</v>
      </c>
      <c r="G1551" t="s">
        <v>1773</v>
      </c>
      <c r="H1551" t="s">
        <v>267</v>
      </c>
    </row>
    <row r="1552" spans="1:8" x14ac:dyDescent="0.25">
      <c r="E1552" t="s">
        <v>2130</v>
      </c>
      <c r="F1552">
        <v>0.15416666666666656</v>
      </c>
      <c r="G1552" t="s">
        <v>1774</v>
      </c>
      <c r="H1552" t="s">
        <v>267</v>
      </c>
    </row>
    <row r="1553" spans="5:8" x14ac:dyDescent="0.25">
      <c r="E1553" t="s">
        <v>2131</v>
      </c>
      <c r="F1553">
        <v>0.29513888888888884</v>
      </c>
      <c r="G1553" t="s">
        <v>1775</v>
      </c>
      <c r="H1553" t="s">
        <v>267</v>
      </c>
    </row>
    <row r="1554" spans="5:8" x14ac:dyDescent="0.25">
      <c r="E1554" t="s">
        <v>873</v>
      </c>
      <c r="F1554">
        <v>0.19999999999999996</v>
      </c>
      <c r="G1554" t="s">
        <v>1776</v>
      </c>
      <c r="H1554" t="s">
        <v>267</v>
      </c>
    </row>
    <row r="1555" spans="5:8" x14ac:dyDescent="0.25">
      <c r="E1555" t="s">
        <v>874</v>
      </c>
      <c r="F1555">
        <v>0</v>
      </c>
      <c r="H1555" t="s">
        <v>267</v>
      </c>
    </row>
    <row r="1556" spans="5:8" x14ac:dyDescent="0.25">
      <c r="E1556" t="s">
        <v>2132</v>
      </c>
      <c r="F1556">
        <v>0.29374999999999996</v>
      </c>
      <c r="G1556" t="s">
        <v>1777</v>
      </c>
      <c r="H1556" t="s">
        <v>267</v>
      </c>
    </row>
    <row r="1557" spans="5:8" x14ac:dyDescent="0.25">
      <c r="E1557" t="s">
        <v>2133</v>
      </c>
      <c r="F1557">
        <v>0.20763888888888893</v>
      </c>
      <c r="G1557" t="s">
        <v>1778</v>
      </c>
      <c r="H1557" t="s">
        <v>267</v>
      </c>
    </row>
    <row r="1558" spans="5:8" x14ac:dyDescent="0.25">
      <c r="E1558" t="s">
        <v>2134</v>
      </c>
      <c r="F1558">
        <v>0</v>
      </c>
      <c r="H1558" t="s">
        <v>267</v>
      </c>
    </row>
    <row r="1559" spans="5:8" x14ac:dyDescent="0.25">
      <c r="E1559" t="s">
        <v>2135</v>
      </c>
      <c r="F1559">
        <v>0</v>
      </c>
      <c r="H1559" t="s">
        <v>267</v>
      </c>
    </row>
    <row r="1560" spans="5:8" x14ac:dyDescent="0.25">
      <c r="E1560" t="s">
        <v>2136</v>
      </c>
      <c r="F1560">
        <v>0</v>
      </c>
      <c r="H1560" t="s">
        <v>267</v>
      </c>
    </row>
    <row r="1561" spans="5:8" x14ac:dyDescent="0.25">
      <c r="E1561" t="s">
        <v>877</v>
      </c>
      <c r="F1561">
        <v>0</v>
      </c>
      <c r="H1561" t="s">
        <v>267</v>
      </c>
    </row>
    <row r="1562" spans="5:8" x14ac:dyDescent="0.25">
      <c r="E1562" t="s">
        <v>879</v>
      </c>
      <c r="F1562">
        <v>0</v>
      </c>
      <c r="H1562" t="s">
        <v>267</v>
      </c>
    </row>
    <row r="1563" spans="5:8" x14ac:dyDescent="0.25">
      <c r="E1563" t="s">
        <v>2137</v>
      </c>
      <c r="F1563">
        <v>0</v>
      </c>
      <c r="H1563" t="s">
        <v>267</v>
      </c>
    </row>
    <row r="1564" spans="5:8" x14ac:dyDescent="0.25">
      <c r="E1564" t="s">
        <v>2138</v>
      </c>
      <c r="F1564">
        <v>0</v>
      </c>
      <c r="H1564" t="s">
        <v>267</v>
      </c>
    </row>
    <row r="1565" spans="5:8" x14ac:dyDescent="0.25">
      <c r="E1565" t="s">
        <v>2139</v>
      </c>
      <c r="F1565">
        <v>0</v>
      </c>
      <c r="H1565" t="s">
        <v>267</v>
      </c>
    </row>
    <row r="1566" spans="5:8" x14ac:dyDescent="0.25">
      <c r="E1566" t="s">
        <v>2140</v>
      </c>
      <c r="F1566">
        <v>0</v>
      </c>
      <c r="H1566" t="s">
        <v>267</v>
      </c>
    </row>
    <row r="1567" spans="5:8" x14ac:dyDescent="0.25">
      <c r="E1567" t="s">
        <v>2141</v>
      </c>
      <c r="F1567">
        <v>0</v>
      </c>
      <c r="H1567" t="s">
        <v>267</v>
      </c>
    </row>
    <row r="1568" spans="5:8" x14ac:dyDescent="0.25">
      <c r="E1568" t="s">
        <v>880</v>
      </c>
      <c r="F1568">
        <v>0</v>
      </c>
      <c r="H1568" t="s">
        <v>267</v>
      </c>
    </row>
    <row r="1569" spans="1:8" x14ac:dyDescent="0.25">
      <c r="E1569" t="s">
        <v>881</v>
      </c>
      <c r="F1569">
        <v>4.2833333333333332</v>
      </c>
      <c r="G1569" t="s">
        <v>882</v>
      </c>
      <c r="H1569" t="s">
        <v>267</v>
      </c>
    </row>
    <row r="1570" spans="1:8" x14ac:dyDescent="0.25">
      <c r="A1570">
        <v>24</v>
      </c>
      <c r="B1570" t="s">
        <v>1779</v>
      </c>
      <c r="C1570" t="s">
        <v>1780</v>
      </c>
      <c r="D1570" t="s">
        <v>1781</v>
      </c>
      <c r="E1570" t="s">
        <v>2120</v>
      </c>
      <c r="F1570">
        <v>0.29791666666666661</v>
      </c>
      <c r="G1570" t="s">
        <v>1782</v>
      </c>
      <c r="H1570" t="s">
        <v>308</v>
      </c>
    </row>
    <row r="1571" spans="1:8" x14ac:dyDescent="0.25">
      <c r="E1571" t="s">
        <v>2121</v>
      </c>
      <c r="F1571">
        <v>0.29652777777777772</v>
      </c>
      <c r="G1571" t="s">
        <v>1783</v>
      </c>
      <c r="H1571" t="s">
        <v>267</v>
      </c>
    </row>
    <row r="1572" spans="1:8" x14ac:dyDescent="0.25">
      <c r="E1572" t="s">
        <v>869</v>
      </c>
      <c r="F1572">
        <v>0</v>
      </c>
      <c r="H1572" t="s">
        <v>267</v>
      </c>
    </row>
    <row r="1573" spans="1:8" x14ac:dyDescent="0.25">
      <c r="E1573" t="s">
        <v>870</v>
      </c>
      <c r="F1573">
        <v>0</v>
      </c>
      <c r="H1573" t="s">
        <v>267</v>
      </c>
    </row>
    <row r="1574" spans="1:8" x14ac:dyDescent="0.25">
      <c r="E1574" t="s">
        <v>2122</v>
      </c>
      <c r="F1574">
        <v>0.29305555555555562</v>
      </c>
      <c r="G1574" t="s">
        <v>1784</v>
      </c>
      <c r="H1574" t="s">
        <v>267</v>
      </c>
    </row>
    <row r="1575" spans="1:8" x14ac:dyDescent="0.25">
      <c r="E1575" t="s">
        <v>2123</v>
      </c>
      <c r="F1575">
        <v>0.29097222222222219</v>
      </c>
      <c r="G1575" t="s">
        <v>1785</v>
      </c>
      <c r="H1575" t="s">
        <v>267</v>
      </c>
    </row>
    <row r="1576" spans="1:8" x14ac:dyDescent="0.25">
      <c r="E1576" t="s">
        <v>2124</v>
      </c>
      <c r="F1576">
        <v>0.29305555555555562</v>
      </c>
      <c r="G1576" t="s">
        <v>1786</v>
      </c>
      <c r="H1576" t="s">
        <v>267</v>
      </c>
    </row>
    <row r="1577" spans="1:8" x14ac:dyDescent="0.25">
      <c r="E1577" t="s">
        <v>2125</v>
      </c>
      <c r="F1577">
        <v>0.29166666666666674</v>
      </c>
      <c r="G1577" t="s">
        <v>1787</v>
      </c>
      <c r="H1577" t="s">
        <v>267</v>
      </c>
    </row>
    <row r="1578" spans="1:8" x14ac:dyDescent="0.25">
      <c r="E1578" t="s">
        <v>2126</v>
      </c>
      <c r="F1578">
        <v>0.29097222222222219</v>
      </c>
      <c r="G1578" t="s">
        <v>1788</v>
      </c>
      <c r="H1578" t="s">
        <v>267</v>
      </c>
    </row>
    <row r="1579" spans="1:8" x14ac:dyDescent="0.25">
      <c r="E1579" t="s">
        <v>871</v>
      </c>
      <c r="F1579">
        <v>0</v>
      </c>
      <c r="H1579" t="s">
        <v>267</v>
      </c>
    </row>
    <row r="1580" spans="1:8" x14ac:dyDescent="0.25">
      <c r="E1580" t="s">
        <v>872</v>
      </c>
      <c r="F1580">
        <v>0</v>
      </c>
      <c r="H1580" t="s">
        <v>267</v>
      </c>
    </row>
    <row r="1581" spans="1:8" x14ac:dyDescent="0.25">
      <c r="E1581" t="s">
        <v>2127</v>
      </c>
      <c r="F1581">
        <v>0.29166666666666674</v>
      </c>
      <c r="G1581" t="s">
        <v>1789</v>
      </c>
      <c r="H1581" t="s">
        <v>267</v>
      </c>
    </row>
    <row r="1582" spans="1:8" x14ac:dyDescent="0.25">
      <c r="E1582" t="s">
        <v>2128</v>
      </c>
      <c r="F1582">
        <v>0.28819444444444442</v>
      </c>
      <c r="G1582" t="s">
        <v>1790</v>
      </c>
      <c r="H1582" t="s">
        <v>267</v>
      </c>
    </row>
    <row r="1583" spans="1:8" x14ac:dyDescent="0.25">
      <c r="E1583" t="s">
        <v>2129</v>
      </c>
      <c r="F1583">
        <v>0.29236111111111107</v>
      </c>
      <c r="G1583" t="s">
        <v>1791</v>
      </c>
      <c r="H1583" t="s">
        <v>267</v>
      </c>
    </row>
    <row r="1584" spans="1:8" x14ac:dyDescent="0.25">
      <c r="E1584" t="s">
        <v>2130</v>
      </c>
      <c r="F1584">
        <v>0.15347222222222223</v>
      </c>
      <c r="G1584" t="s">
        <v>1792</v>
      </c>
      <c r="H1584" t="s">
        <v>267</v>
      </c>
    </row>
    <row r="1585" spans="5:8" x14ac:dyDescent="0.25">
      <c r="E1585" t="s">
        <v>2131</v>
      </c>
      <c r="F1585">
        <v>0.29374999999999996</v>
      </c>
      <c r="G1585" t="s">
        <v>1793</v>
      </c>
      <c r="H1585" t="s">
        <v>267</v>
      </c>
    </row>
    <row r="1586" spans="5:8" x14ac:dyDescent="0.25">
      <c r="E1586" t="s">
        <v>873</v>
      </c>
      <c r="F1586">
        <v>0.20763888888888893</v>
      </c>
      <c r="G1586" t="s">
        <v>1794</v>
      </c>
      <c r="H1586" t="s">
        <v>267</v>
      </c>
    </row>
    <row r="1587" spans="5:8" x14ac:dyDescent="0.25">
      <c r="E1587" t="s">
        <v>874</v>
      </c>
      <c r="F1587">
        <v>0</v>
      </c>
      <c r="H1587" t="s">
        <v>267</v>
      </c>
    </row>
    <row r="1588" spans="5:8" x14ac:dyDescent="0.25">
      <c r="E1588" t="s">
        <v>2132</v>
      </c>
      <c r="F1588">
        <v>0.29236111111111107</v>
      </c>
      <c r="G1588" t="s">
        <v>1795</v>
      </c>
      <c r="H1588" t="s">
        <v>267</v>
      </c>
    </row>
    <row r="1589" spans="5:8" x14ac:dyDescent="0.25">
      <c r="E1589" t="s">
        <v>2133</v>
      </c>
      <c r="F1589">
        <v>0.29166666666666674</v>
      </c>
      <c r="G1589" t="s">
        <v>1796</v>
      </c>
      <c r="H1589" t="s">
        <v>267</v>
      </c>
    </row>
    <row r="1590" spans="5:8" x14ac:dyDescent="0.25">
      <c r="E1590" t="s">
        <v>2134</v>
      </c>
      <c r="F1590">
        <v>0.29236111111111107</v>
      </c>
      <c r="G1590" t="s">
        <v>1797</v>
      </c>
      <c r="H1590" t="s">
        <v>267</v>
      </c>
    </row>
    <row r="1591" spans="5:8" x14ac:dyDescent="0.25">
      <c r="E1591" t="s">
        <v>2135</v>
      </c>
      <c r="F1591">
        <v>0.29236111111111107</v>
      </c>
      <c r="G1591" t="s">
        <v>1798</v>
      </c>
      <c r="H1591" t="s">
        <v>267</v>
      </c>
    </row>
    <row r="1592" spans="5:8" x14ac:dyDescent="0.25">
      <c r="E1592" t="s">
        <v>2136</v>
      </c>
      <c r="F1592">
        <v>0.29027777777777786</v>
      </c>
      <c r="G1592" t="s">
        <v>1799</v>
      </c>
      <c r="H1592" t="s">
        <v>267</v>
      </c>
    </row>
    <row r="1593" spans="5:8" x14ac:dyDescent="0.25">
      <c r="E1593" t="s">
        <v>877</v>
      </c>
      <c r="F1593">
        <v>0.20555555555555549</v>
      </c>
      <c r="G1593" t="s">
        <v>1800</v>
      </c>
      <c r="H1593" t="s">
        <v>267</v>
      </c>
    </row>
    <row r="1594" spans="5:8" x14ac:dyDescent="0.25">
      <c r="E1594" t="s">
        <v>879</v>
      </c>
      <c r="F1594">
        <v>0</v>
      </c>
      <c r="H1594" t="s">
        <v>267</v>
      </c>
    </row>
    <row r="1595" spans="5:8" x14ac:dyDescent="0.25">
      <c r="E1595" t="s">
        <v>2137</v>
      </c>
      <c r="F1595">
        <v>0.29305555555555562</v>
      </c>
      <c r="G1595" t="s">
        <v>1801</v>
      </c>
      <c r="H1595" t="s">
        <v>267</v>
      </c>
    </row>
    <row r="1596" spans="5:8" x14ac:dyDescent="0.25">
      <c r="E1596" t="s">
        <v>2138</v>
      </c>
      <c r="F1596">
        <v>0.29166666666666674</v>
      </c>
      <c r="G1596" t="s">
        <v>1802</v>
      </c>
      <c r="H1596" t="s">
        <v>267</v>
      </c>
    </row>
    <row r="1597" spans="5:8" x14ac:dyDescent="0.25">
      <c r="E1597" t="s">
        <v>2139</v>
      </c>
      <c r="F1597">
        <v>0.29305555555555562</v>
      </c>
      <c r="G1597" t="s">
        <v>1803</v>
      </c>
      <c r="H1597" t="s">
        <v>267</v>
      </c>
    </row>
    <row r="1598" spans="5:8" x14ac:dyDescent="0.25">
      <c r="E1598" t="s">
        <v>2140</v>
      </c>
      <c r="F1598">
        <v>0.29374999999999996</v>
      </c>
      <c r="G1598" t="s">
        <v>1804</v>
      </c>
      <c r="H1598" t="s">
        <v>267</v>
      </c>
    </row>
    <row r="1599" spans="5:8" x14ac:dyDescent="0.25">
      <c r="E1599" t="s">
        <v>2141</v>
      </c>
      <c r="F1599">
        <v>0.2895833333333333</v>
      </c>
      <c r="G1599" t="s">
        <v>1805</v>
      </c>
      <c r="H1599" t="s">
        <v>267</v>
      </c>
    </row>
    <row r="1600" spans="5:8" x14ac:dyDescent="0.25">
      <c r="E1600" t="s">
        <v>880</v>
      </c>
      <c r="F1600">
        <v>0.20902777777777781</v>
      </c>
      <c r="G1600" t="s">
        <v>1806</v>
      </c>
      <c r="H1600" t="s">
        <v>267</v>
      </c>
    </row>
    <row r="1601" spans="1:8" x14ac:dyDescent="0.25">
      <c r="E1601" t="s">
        <v>881</v>
      </c>
      <c r="F1601">
        <v>6.915972222222222</v>
      </c>
      <c r="G1601" t="s">
        <v>882</v>
      </c>
      <c r="H1601" t="s">
        <v>267</v>
      </c>
    </row>
    <row r="1602" spans="1:8" x14ac:dyDescent="0.25">
      <c r="A1602">
        <v>90</v>
      </c>
      <c r="B1602" t="s">
        <v>1807</v>
      </c>
      <c r="C1602" t="s">
        <v>768</v>
      </c>
      <c r="D1602" t="s">
        <v>334</v>
      </c>
      <c r="E1602" t="s">
        <v>2120</v>
      </c>
      <c r="F1602">
        <v>0.28194444444444455</v>
      </c>
      <c r="G1602" t="s">
        <v>1808</v>
      </c>
      <c r="H1602" t="s">
        <v>334</v>
      </c>
    </row>
    <row r="1603" spans="1:8" x14ac:dyDescent="0.25">
      <c r="E1603" t="s">
        <v>2121</v>
      </c>
      <c r="F1603">
        <v>0.27222222222222214</v>
      </c>
      <c r="G1603" t="s">
        <v>1809</v>
      </c>
      <c r="H1603" t="s">
        <v>267</v>
      </c>
    </row>
    <row r="1604" spans="1:8" x14ac:dyDescent="0.25">
      <c r="E1604" t="s">
        <v>869</v>
      </c>
      <c r="F1604">
        <v>0</v>
      </c>
      <c r="H1604" t="s">
        <v>267</v>
      </c>
    </row>
    <row r="1605" spans="1:8" x14ac:dyDescent="0.25">
      <c r="E1605" t="s">
        <v>870</v>
      </c>
      <c r="F1605">
        <v>0</v>
      </c>
      <c r="H1605" t="s">
        <v>267</v>
      </c>
    </row>
    <row r="1606" spans="1:8" x14ac:dyDescent="0.25">
      <c r="E1606" t="s">
        <v>2122</v>
      </c>
      <c r="F1606">
        <v>0.29722222222222228</v>
      </c>
      <c r="G1606" t="s">
        <v>1810</v>
      </c>
      <c r="H1606" t="s">
        <v>267</v>
      </c>
    </row>
    <row r="1607" spans="1:8" x14ac:dyDescent="0.25">
      <c r="E1607" t="s">
        <v>2123</v>
      </c>
      <c r="F1607">
        <v>0.30208333333333326</v>
      </c>
      <c r="G1607" t="s">
        <v>1811</v>
      </c>
      <c r="H1607" t="s">
        <v>267</v>
      </c>
    </row>
    <row r="1608" spans="1:8" x14ac:dyDescent="0.25">
      <c r="E1608" t="s">
        <v>2124</v>
      </c>
      <c r="F1608">
        <v>0.29374999999999996</v>
      </c>
      <c r="G1608" t="s">
        <v>1812</v>
      </c>
      <c r="H1608" t="s">
        <v>267</v>
      </c>
    </row>
    <row r="1609" spans="1:8" x14ac:dyDescent="0.25">
      <c r="E1609" t="s">
        <v>2125</v>
      </c>
      <c r="F1609">
        <v>0.29930555555555549</v>
      </c>
      <c r="G1609" t="s">
        <v>1813</v>
      </c>
      <c r="H1609" t="s">
        <v>267</v>
      </c>
    </row>
    <row r="1610" spans="1:8" x14ac:dyDescent="0.25">
      <c r="E1610" t="s">
        <v>2126</v>
      </c>
      <c r="F1610">
        <v>0.29861111111111116</v>
      </c>
      <c r="G1610" t="s">
        <v>1814</v>
      </c>
      <c r="H1610" t="s">
        <v>267</v>
      </c>
    </row>
    <row r="1611" spans="1:8" x14ac:dyDescent="0.25">
      <c r="E1611" t="s">
        <v>871</v>
      </c>
      <c r="F1611">
        <v>0.20972222222222214</v>
      </c>
      <c r="G1611" t="s">
        <v>1815</v>
      </c>
      <c r="H1611" t="s">
        <v>267</v>
      </c>
    </row>
    <row r="1612" spans="1:8" x14ac:dyDescent="0.25">
      <c r="E1612" t="s">
        <v>872</v>
      </c>
      <c r="F1612">
        <v>0</v>
      </c>
      <c r="H1612" t="s">
        <v>267</v>
      </c>
    </row>
    <row r="1613" spans="1:8" x14ac:dyDescent="0.25">
      <c r="E1613" t="s">
        <v>2127</v>
      </c>
      <c r="F1613">
        <v>0.29583333333333339</v>
      </c>
      <c r="G1613" t="s">
        <v>1816</v>
      </c>
      <c r="H1613" t="s">
        <v>267</v>
      </c>
    </row>
    <row r="1614" spans="1:8" x14ac:dyDescent="0.25">
      <c r="E1614" t="s">
        <v>2128</v>
      </c>
      <c r="F1614">
        <v>0.29652777777777772</v>
      </c>
      <c r="G1614" t="s">
        <v>1817</v>
      </c>
      <c r="H1614" t="s">
        <v>267</v>
      </c>
    </row>
    <row r="1615" spans="1:8" x14ac:dyDescent="0.25">
      <c r="E1615" t="s">
        <v>2129</v>
      </c>
      <c r="F1615">
        <v>0.29374999999999996</v>
      </c>
      <c r="G1615" t="s">
        <v>1818</v>
      </c>
      <c r="H1615" t="s">
        <v>267</v>
      </c>
    </row>
    <row r="1616" spans="1:8" x14ac:dyDescent="0.25">
      <c r="E1616" t="s">
        <v>2130</v>
      </c>
      <c r="F1616">
        <v>0.16319444444444442</v>
      </c>
      <c r="G1616" t="s">
        <v>1819</v>
      </c>
      <c r="H1616" t="s">
        <v>267</v>
      </c>
    </row>
    <row r="1617" spans="5:8" x14ac:dyDescent="0.25">
      <c r="E1617" t="s">
        <v>2131</v>
      </c>
      <c r="F1617">
        <v>0.31666666666666665</v>
      </c>
      <c r="G1617" t="s">
        <v>1820</v>
      </c>
      <c r="H1617" t="s">
        <v>267</v>
      </c>
    </row>
    <row r="1618" spans="5:8" x14ac:dyDescent="0.25">
      <c r="E1618" t="s">
        <v>873</v>
      </c>
      <c r="F1618">
        <v>0.20138888888888884</v>
      </c>
      <c r="G1618" t="s">
        <v>1821</v>
      </c>
      <c r="H1618" t="s">
        <v>267</v>
      </c>
    </row>
    <row r="1619" spans="5:8" x14ac:dyDescent="0.25">
      <c r="E1619" t="s">
        <v>874</v>
      </c>
      <c r="F1619">
        <v>0</v>
      </c>
      <c r="H1619" t="s">
        <v>267</v>
      </c>
    </row>
    <row r="1620" spans="5:8" x14ac:dyDescent="0.25">
      <c r="E1620" t="s">
        <v>2132</v>
      </c>
      <c r="F1620">
        <v>0.29652777777777772</v>
      </c>
      <c r="G1620" t="s">
        <v>1822</v>
      </c>
      <c r="H1620" t="s">
        <v>267</v>
      </c>
    </row>
    <row r="1621" spans="5:8" x14ac:dyDescent="0.25">
      <c r="E1621" t="s">
        <v>2133</v>
      </c>
      <c r="F1621">
        <v>0.27708333333333335</v>
      </c>
      <c r="G1621" t="s">
        <v>1823</v>
      </c>
      <c r="H1621" t="s">
        <v>267</v>
      </c>
    </row>
    <row r="1622" spans="5:8" x14ac:dyDescent="0.25">
      <c r="E1622" t="s">
        <v>2134</v>
      </c>
      <c r="F1622">
        <v>0.29652777777777772</v>
      </c>
      <c r="G1622" t="s">
        <v>1824</v>
      </c>
      <c r="H1622" t="s">
        <v>267</v>
      </c>
    </row>
    <row r="1623" spans="5:8" x14ac:dyDescent="0.25">
      <c r="E1623" t="s">
        <v>2135</v>
      </c>
      <c r="F1623">
        <v>0.29513888888888884</v>
      </c>
      <c r="G1623" t="s">
        <v>1825</v>
      </c>
      <c r="H1623" t="s">
        <v>267</v>
      </c>
    </row>
    <row r="1624" spans="5:8" x14ac:dyDescent="0.25">
      <c r="E1624" t="s">
        <v>2136</v>
      </c>
      <c r="F1624">
        <v>0.30069444444444438</v>
      </c>
      <c r="G1624" t="s">
        <v>1826</v>
      </c>
      <c r="H1624" t="s">
        <v>267</v>
      </c>
    </row>
    <row r="1625" spans="5:8" x14ac:dyDescent="0.25">
      <c r="E1625" t="s">
        <v>877</v>
      </c>
      <c r="F1625">
        <v>0.22013888888888888</v>
      </c>
      <c r="G1625" t="s">
        <v>1827</v>
      </c>
      <c r="H1625" t="s">
        <v>267</v>
      </c>
    </row>
    <row r="1626" spans="5:8" x14ac:dyDescent="0.25">
      <c r="E1626" t="s">
        <v>879</v>
      </c>
      <c r="F1626">
        <v>0</v>
      </c>
      <c r="H1626" t="s">
        <v>267</v>
      </c>
    </row>
    <row r="1627" spans="5:8" x14ac:dyDescent="0.25">
      <c r="E1627" t="s">
        <v>2137</v>
      </c>
      <c r="F1627">
        <v>0.30000000000000004</v>
      </c>
      <c r="G1627" t="s">
        <v>1828</v>
      </c>
      <c r="H1627" t="s">
        <v>267</v>
      </c>
    </row>
    <row r="1628" spans="5:8" x14ac:dyDescent="0.25">
      <c r="E1628" t="s">
        <v>2138</v>
      </c>
      <c r="F1628">
        <v>0.30208333333333326</v>
      </c>
      <c r="G1628" t="s">
        <v>1829</v>
      </c>
      <c r="H1628" t="s">
        <v>267</v>
      </c>
    </row>
    <row r="1629" spans="5:8" x14ac:dyDescent="0.25">
      <c r="E1629" t="s">
        <v>2139</v>
      </c>
      <c r="F1629">
        <v>0.30069444444444438</v>
      </c>
      <c r="G1629" t="s">
        <v>1830</v>
      </c>
      <c r="H1629" t="s">
        <v>267</v>
      </c>
    </row>
    <row r="1630" spans="5:8" x14ac:dyDescent="0.25">
      <c r="E1630" t="s">
        <v>2140</v>
      </c>
      <c r="F1630">
        <v>0.30208333333333326</v>
      </c>
      <c r="G1630" t="s">
        <v>1831</v>
      </c>
      <c r="H1630" t="s">
        <v>267</v>
      </c>
    </row>
    <row r="1631" spans="5:8" x14ac:dyDescent="0.25">
      <c r="E1631" t="s">
        <v>2141</v>
      </c>
      <c r="F1631">
        <v>0.30833333333333335</v>
      </c>
      <c r="G1631" t="s">
        <v>1832</v>
      </c>
      <c r="H1631" t="s">
        <v>267</v>
      </c>
    </row>
    <row r="1632" spans="5:8" x14ac:dyDescent="0.25">
      <c r="E1632" t="s">
        <v>880</v>
      </c>
      <c r="F1632">
        <v>0.21666666666666656</v>
      </c>
      <c r="G1632" t="s">
        <v>1833</v>
      </c>
      <c r="H1632" t="s">
        <v>267</v>
      </c>
    </row>
    <row r="1633" spans="1:8" x14ac:dyDescent="0.25">
      <c r="E1633" t="s">
        <v>881</v>
      </c>
      <c r="F1633">
        <v>7.2381944444444439</v>
      </c>
      <c r="G1633" t="s">
        <v>882</v>
      </c>
      <c r="H1633" t="s">
        <v>267</v>
      </c>
    </row>
    <row r="1634" spans="1:8" x14ac:dyDescent="0.25">
      <c r="A1634">
        <v>13</v>
      </c>
      <c r="B1634" t="s">
        <v>1834</v>
      </c>
      <c r="C1634" t="s">
        <v>1835</v>
      </c>
      <c r="D1634" t="s">
        <v>344</v>
      </c>
      <c r="E1634" t="s">
        <v>2120</v>
      </c>
      <c r="F1634">
        <v>0</v>
      </c>
      <c r="H1634" t="s">
        <v>344</v>
      </c>
    </row>
    <row r="1635" spans="1:8" x14ac:dyDescent="0.25">
      <c r="E1635" t="s">
        <v>2121</v>
      </c>
      <c r="F1635">
        <v>0</v>
      </c>
      <c r="H1635" t="s">
        <v>267</v>
      </c>
    </row>
    <row r="1636" spans="1:8" x14ac:dyDescent="0.25">
      <c r="E1636" t="s">
        <v>869</v>
      </c>
      <c r="F1636">
        <v>0</v>
      </c>
      <c r="H1636" t="s">
        <v>267</v>
      </c>
    </row>
    <row r="1637" spans="1:8" x14ac:dyDescent="0.25">
      <c r="E1637" t="s">
        <v>870</v>
      </c>
      <c r="F1637">
        <v>0</v>
      </c>
      <c r="H1637" t="s">
        <v>267</v>
      </c>
    </row>
    <row r="1638" spans="1:8" x14ac:dyDescent="0.25">
      <c r="E1638" t="s">
        <v>2122</v>
      </c>
      <c r="F1638">
        <v>0</v>
      </c>
      <c r="H1638" t="s">
        <v>267</v>
      </c>
    </row>
    <row r="1639" spans="1:8" x14ac:dyDescent="0.25">
      <c r="E1639" t="s">
        <v>2123</v>
      </c>
      <c r="F1639">
        <v>0</v>
      </c>
      <c r="H1639" t="s">
        <v>267</v>
      </c>
    </row>
    <row r="1640" spans="1:8" x14ac:dyDescent="0.25">
      <c r="E1640" t="s">
        <v>2124</v>
      </c>
      <c r="F1640">
        <v>0</v>
      </c>
      <c r="H1640" t="s">
        <v>267</v>
      </c>
    </row>
    <row r="1641" spans="1:8" x14ac:dyDescent="0.25">
      <c r="E1641" t="s">
        <v>2125</v>
      </c>
      <c r="F1641">
        <v>0</v>
      </c>
      <c r="H1641" t="s">
        <v>267</v>
      </c>
    </row>
    <row r="1642" spans="1:8" x14ac:dyDescent="0.25">
      <c r="E1642" t="s">
        <v>2126</v>
      </c>
      <c r="F1642">
        <v>0</v>
      </c>
      <c r="H1642" t="s">
        <v>267</v>
      </c>
    </row>
    <row r="1643" spans="1:8" x14ac:dyDescent="0.25">
      <c r="E1643" t="s">
        <v>871</v>
      </c>
      <c r="F1643">
        <v>0</v>
      </c>
      <c r="H1643" t="s">
        <v>267</v>
      </c>
    </row>
    <row r="1644" spans="1:8" x14ac:dyDescent="0.25">
      <c r="E1644" t="s">
        <v>872</v>
      </c>
      <c r="F1644">
        <v>0</v>
      </c>
      <c r="H1644" t="s">
        <v>267</v>
      </c>
    </row>
    <row r="1645" spans="1:8" x14ac:dyDescent="0.25">
      <c r="E1645" t="s">
        <v>2127</v>
      </c>
      <c r="F1645">
        <v>0</v>
      </c>
      <c r="H1645" t="s">
        <v>267</v>
      </c>
    </row>
    <row r="1646" spans="1:8" x14ac:dyDescent="0.25">
      <c r="E1646" t="s">
        <v>2128</v>
      </c>
      <c r="F1646">
        <v>0</v>
      </c>
      <c r="H1646" t="s">
        <v>267</v>
      </c>
    </row>
    <row r="1647" spans="1:8" x14ac:dyDescent="0.25">
      <c r="E1647" t="s">
        <v>2129</v>
      </c>
      <c r="F1647">
        <v>0</v>
      </c>
      <c r="H1647" t="s">
        <v>267</v>
      </c>
    </row>
    <row r="1648" spans="1:8" x14ac:dyDescent="0.25">
      <c r="E1648" t="s">
        <v>2130</v>
      </c>
      <c r="F1648">
        <v>0</v>
      </c>
      <c r="H1648" t="s">
        <v>267</v>
      </c>
    </row>
    <row r="1649" spans="5:8" x14ac:dyDescent="0.25">
      <c r="E1649" t="s">
        <v>2131</v>
      </c>
      <c r="F1649">
        <v>0</v>
      </c>
      <c r="H1649" t="s">
        <v>267</v>
      </c>
    </row>
    <row r="1650" spans="5:8" x14ac:dyDescent="0.25">
      <c r="E1650" t="s">
        <v>873</v>
      </c>
      <c r="F1650">
        <v>0</v>
      </c>
      <c r="H1650" t="s">
        <v>267</v>
      </c>
    </row>
    <row r="1651" spans="5:8" x14ac:dyDescent="0.25">
      <c r="E1651" t="s">
        <v>874</v>
      </c>
      <c r="F1651">
        <v>0</v>
      </c>
      <c r="H1651" t="s">
        <v>267</v>
      </c>
    </row>
    <row r="1652" spans="5:8" x14ac:dyDescent="0.25">
      <c r="E1652" t="s">
        <v>2132</v>
      </c>
      <c r="F1652">
        <v>0</v>
      </c>
      <c r="H1652" t="s">
        <v>267</v>
      </c>
    </row>
    <row r="1653" spans="5:8" x14ac:dyDescent="0.25">
      <c r="E1653" t="s">
        <v>2133</v>
      </c>
      <c r="F1653">
        <v>0</v>
      </c>
      <c r="H1653" t="s">
        <v>267</v>
      </c>
    </row>
    <row r="1654" spans="5:8" x14ac:dyDescent="0.25">
      <c r="E1654" t="s">
        <v>2134</v>
      </c>
      <c r="F1654">
        <v>0.33263888888888893</v>
      </c>
      <c r="G1654" t="s">
        <v>1836</v>
      </c>
      <c r="H1654" t="s">
        <v>267</v>
      </c>
    </row>
    <row r="1655" spans="5:8" x14ac:dyDescent="0.25">
      <c r="E1655" t="s">
        <v>2135</v>
      </c>
      <c r="F1655">
        <v>0.31388888888888888</v>
      </c>
      <c r="G1655" t="s">
        <v>1837</v>
      </c>
      <c r="H1655" t="s">
        <v>267</v>
      </c>
    </row>
    <row r="1656" spans="5:8" x14ac:dyDescent="0.25">
      <c r="E1656" t="s">
        <v>2136</v>
      </c>
      <c r="F1656">
        <v>0.34930555555555554</v>
      </c>
      <c r="G1656" t="s">
        <v>1838</v>
      </c>
      <c r="H1656" t="s">
        <v>267</v>
      </c>
    </row>
    <row r="1657" spans="5:8" x14ac:dyDescent="0.25">
      <c r="E1657" t="s">
        <v>877</v>
      </c>
      <c r="F1657">
        <v>0.21805555555555545</v>
      </c>
      <c r="G1657" t="s">
        <v>1839</v>
      </c>
      <c r="H1657" t="s">
        <v>267</v>
      </c>
    </row>
    <row r="1658" spans="5:8" x14ac:dyDescent="0.25">
      <c r="E1658" t="s">
        <v>879</v>
      </c>
      <c r="F1658">
        <v>0</v>
      </c>
      <c r="H1658" t="s">
        <v>267</v>
      </c>
    </row>
    <row r="1659" spans="5:8" x14ac:dyDescent="0.25">
      <c r="E1659" t="s">
        <v>2137</v>
      </c>
      <c r="F1659">
        <v>0.33333333333333326</v>
      </c>
      <c r="G1659" t="s">
        <v>1840</v>
      </c>
      <c r="H1659" t="s">
        <v>267</v>
      </c>
    </row>
    <row r="1660" spans="5:8" x14ac:dyDescent="0.25">
      <c r="E1660" t="s">
        <v>2138</v>
      </c>
      <c r="F1660">
        <v>0.30208333333333326</v>
      </c>
      <c r="G1660" t="s">
        <v>1841</v>
      </c>
      <c r="H1660" t="s">
        <v>267</v>
      </c>
    </row>
    <row r="1661" spans="5:8" x14ac:dyDescent="0.25">
      <c r="E1661" t="s">
        <v>2139</v>
      </c>
      <c r="F1661">
        <v>0.30000000000000004</v>
      </c>
      <c r="G1661" t="s">
        <v>1842</v>
      </c>
      <c r="H1661" t="s">
        <v>267</v>
      </c>
    </row>
    <row r="1662" spans="5:8" x14ac:dyDescent="0.25">
      <c r="E1662" t="s">
        <v>2140</v>
      </c>
      <c r="F1662">
        <v>0.29722222222222228</v>
      </c>
      <c r="G1662" t="s">
        <v>1843</v>
      </c>
      <c r="H1662" t="s">
        <v>267</v>
      </c>
    </row>
    <row r="1663" spans="5:8" x14ac:dyDescent="0.25">
      <c r="E1663" t="s">
        <v>2141</v>
      </c>
      <c r="F1663">
        <v>0.33263888888888893</v>
      </c>
      <c r="G1663" t="s">
        <v>1844</v>
      </c>
      <c r="H1663" t="s">
        <v>267</v>
      </c>
    </row>
    <row r="1664" spans="5:8" x14ac:dyDescent="0.25">
      <c r="E1664" t="s">
        <v>880</v>
      </c>
      <c r="F1664">
        <v>0.20902777777777781</v>
      </c>
      <c r="G1664" t="s">
        <v>1845</v>
      </c>
      <c r="H1664" t="s">
        <v>267</v>
      </c>
    </row>
    <row r="1665" spans="1:8" x14ac:dyDescent="0.25">
      <c r="E1665" t="s">
        <v>881</v>
      </c>
      <c r="F1665">
        <v>2.9881944444444444</v>
      </c>
      <c r="G1665" t="s">
        <v>882</v>
      </c>
      <c r="H1665" t="s">
        <v>267</v>
      </c>
    </row>
    <row r="1666" spans="1:8" x14ac:dyDescent="0.25">
      <c r="A1666">
        <v>36</v>
      </c>
      <c r="B1666" t="s">
        <v>1846</v>
      </c>
      <c r="C1666" t="s">
        <v>1847</v>
      </c>
      <c r="D1666" t="s">
        <v>1848</v>
      </c>
      <c r="E1666" t="s">
        <v>2120</v>
      </c>
      <c r="F1666">
        <v>0.29027777777777786</v>
      </c>
      <c r="G1666" t="s">
        <v>1849</v>
      </c>
      <c r="H1666" t="s">
        <v>287</v>
      </c>
    </row>
    <row r="1667" spans="1:8" x14ac:dyDescent="0.25">
      <c r="E1667" t="s">
        <v>2121</v>
      </c>
      <c r="F1667">
        <v>0.19305555555555554</v>
      </c>
      <c r="G1667" t="s">
        <v>1850</v>
      </c>
      <c r="H1667" t="s">
        <v>267</v>
      </c>
    </row>
    <row r="1668" spans="1:8" x14ac:dyDescent="0.25">
      <c r="E1668" t="s">
        <v>869</v>
      </c>
      <c r="F1668">
        <v>0</v>
      </c>
      <c r="H1668" t="s">
        <v>267</v>
      </c>
    </row>
    <row r="1669" spans="1:8" x14ac:dyDescent="0.25">
      <c r="E1669" t="s">
        <v>870</v>
      </c>
      <c r="F1669">
        <v>0</v>
      </c>
      <c r="H1669" t="s">
        <v>267</v>
      </c>
    </row>
    <row r="1670" spans="1:8" x14ac:dyDescent="0.25">
      <c r="E1670" t="s">
        <v>2122</v>
      </c>
      <c r="F1670">
        <v>0.30347222222222214</v>
      </c>
      <c r="G1670" t="s">
        <v>1851</v>
      </c>
      <c r="H1670" t="s">
        <v>267</v>
      </c>
    </row>
    <row r="1671" spans="1:8" x14ac:dyDescent="0.25">
      <c r="E1671" t="s">
        <v>2123</v>
      </c>
      <c r="F1671">
        <v>0.29930555555555549</v>
      </c>
      <c r="G1671" t="s">
        <v>1852</v>
      </c>
      <c r="H1671" t="s">
        <v>267</v>
      </c>
    </row>
    <row r="1672" spans="1:8" x14ac:dyDescent="0.25">
      <c r="E1672" t="s">
        <v>2124</v>
      </c>
      <c r="F1672">
        <v>0.3041666666666667</v>
      </c>
      <c r="G1672" t="s">
        <v>1853</v>
      </c>
      <c r="H1672" t="s">
        <v>267</v>
      </c>
    </row>
    <row r="1673" spans="1:8" x14ac:dyDescent="0.25">
      <c r="E1673" t="s">
        <v>2125</v>
      </c>
      <c r="F1673">
        <v>0.30972222222222223</v>
      </c>
      <c r="G1673" t="s">
        <v>1854</v>
      </c>
      <c r="H1673" t="s">
        <v>267</v>
      </c>
    </row>
    <row r="1674" spans="1:8" x14ac:dyDescent="0.25">
      <c r="E1674" t="s">
        <v>2126</v>
      </c>
      <c r="F1674">
        <v>0.31388888888888888</v>
      </c>
      <c r="G1674" t="s">
        <v>1855</v>
      </c>
      <c r="H1674" t="s">
        <v>267</v>
      </c>
    </row>
    <row r="1675" spans="1:8" x14ac:dyDescent="0.25">
      <c r="E1675" t="s">
        <v>871</v>
      </c>
      <c r="F1675">
        <v>0.21944444444444455</v>
      </c>
      <c r="G1675" t="s">
        <v>1856</v>
      </c>
      <c r="H1675" t="s">
        <v>267</v>
      </c>
    </row>
    <row r="1676" spans="1:8" x14ac:dyDescent="0.25">
      <c r="E1676" t="s">
        <v>872</v>
      </c>
      <c r="F1676">
        <v>0</v>
      </c>
      <c r="H1676" t="s">
        <v>267</v>
      </c>
    </row>
    <row r="1677" spans="1:8" x14ac:dyDescent="0.25">
      <c r="E1677" t="s">
        <v>2127</v>
      </c>
      <c r="F1677">
        <v>0.30555555555555558</v>
      </c>
      <c r="G1677" t="s">
        <v>1857</v>
      </c>
      <c r="H1677" t="s">
        <v>267</v>
      </c>
    </row>
    <row r="1678" spans="1:8" x14ac:dyDescent="0.25">
      <c r="E1678" t="s">
        <v>2128</v>
      </c>
      <c r="F1678">
        <v>0.30694444444444446</v>
      </c>
      <c r="G1678" t="s">
        <v>1858</v>
      </c>
      <c r="H1678" t="s">
        <v>267</v>
      </c>
    </row>
    <row r="1679" spans="1:8" x14ac:dyDescent="0.25">
      <c r="E1679" t="s">
        <v>2129</v>
      </c>
      <c r="F1679">
        <v>0.31180555555555545</v>
      </c>
      <c r="G1679" t="s">
        <v>1859</v>
      </c>
      <c r="H1679" t="s">
        <v>267</v>
      </c>
    </row>
    <row r="1680" spans="1:8" x14ac:dyDescent="0.25">
      <c r="E1680" t="s">
        <v>2130</v>
      </c>
      <c r="F1680">
        <v>0.17013888888888884</v>
      </c>
      <c r="G1680" t="s">
        <v>1860</v>
      </c>
      <c r="H1680" t="s">
        <v>267</v>
      </c>
    </row>
    <row r="1681" spans="5:8" x14ac:dyDescent="0.25">
      <c r="E1681" t="s">
        <v>2131</v>
      </c>
      <c r="F1681">
        <v>0.31388888888888888</v>
      </c>
      <c r="G1681" t="s">
        <v>1861</v>
      </c>
      <c r="H1681" t="s">
        <v>267</v>
      </c>
    </row>
    <row r="1682" spans="5:8" x14ac:dyDescent="0.25">
      <c r="E1682" t="s">
        <v>873</v>
      </c>
      <c r="F1682">
        <v>0.22083333333333344</v>
      </c>
      <c r="G1682" t="s">
        <v>1862</v>
      </c>
      <c r="H1682" t="s">
        <v>267</v>
      </c>
    </row>
    <row r="1683" spans="5:8" x14ac:dyDescent="0.25">
      <c r="E1683" t="s">
        <v>874</v>
      </c>
      <c r="F1683">
        <v>0</v>
      </c>
      <c r="H1683" t="s">
        <v>267</v>
      </c>
    </row>
    <row r="1684" spans="5:8" x14ac:dyDescent="0.25">
      <c r="E1684" t="s">
        <v>2132</v>
      </c>
      <c r="F1684">
        <v>0.30555555555555558</v>
      </c>
      <c r="G1684" t="s">
        <v>1863</v>
      </c>
      <c r="H1684" t="s">
        <v>267</v>
      </c>
    </row>
    <row r="1685" spans="5:8" x14ac:dyDescent="0.25">
      <c r="E1685" t="s">
        <v>2133</v>
      </c>
      <c r="F1685">
        <v>0.30833333333333335</v>
      </c>
      <c r="G1685" t="s">
        <v>1864</v>
      </c>
      <c r="H1685" t="s">
        <v>267</v>
      </c>
    </row>
    <row r="1686" spans="5:8" x14ac:dyDescent="0.25">
      <c r="E1686" t="s">
        <v>2134</v>
      </c>
      <c r="F1686">
        <v>0.30833333333333335</v>
      </c>
      <c r="G1686" t="s">
        <v>1865</v>
      </c>
      <c r="H1686" t="s">
        <v>267</v>
      </c>
    </row>
    <row r="1687" spans="5:8" x14ac:dyDescent="0.25">
      <c r="E1687" t="s">
        <v>2135</v>
      </c>
      <c r="F1687">
        <v>0.30624999999999991</v>
      </c>
      <c r="G1687" t="s">
        <v>1866</v>
      </c>
      <c r="H1687" t="s">
        <v>267</v>
      </c>
    </row>
    <row r="1688" spans="5:8" x14ac:dyDescent="0.25">
      <c r="E1688" t="s">
        <v>2136</v>
      </c>
      <c r="F1688">
        <v>0.24305555555555558</v>
      </c>
      <c r="G1688" t="s">
        <v>1867</v>
      </c>
      <c r="H1688" t="s">
        <v>267</v>
      </c>
    </row>
    <row r="1689" spans="5:8" x14ac:dyDescent="0.25">
      <c r="E1689" t="s">
        <v>877</v>
      </c>
      <c r="F1689">
        <v>0.2270833333333333</v>
      </c>
      <c r="G1689" t="s">
        <v>1868</v>
      </c>
      <c r="H1689" t="s">
        <v>267</v>
      </c>
    </row>
    <row r="1690" spans="5:8" x14ac:dyDescent="0.25">
      <c r="E1690" t="s">
        <v>879</v>
      </c>
      <c r="F1690">
        <v>0</v>
      </c>
      <c r="H1690" t="s">
        <v>267</v>
      </c>
    </row>
    <row r="1691" spans="5:8" x14ac:dyDescent="0.25">
      <c r="E1691" t="s">
        <v>2137</v>
      </c>
      <c r="F1691">
        <v>0</v>
      </c>
      <c r="H1691" t="s">
        <v>267</v>
      </c>
    </row>
    <row r="1692" spans="5:8" x14ac:dyDescent="0.25">
      <c r="E1692" t="s">
        <v>2138</v>
      </c>
      <c r="F1692">
        <v>0.30833333333333335</v>
      </c>
      <c r="G1692" t="s">
        <v>1869</v>
      </c>
      <c r="H1692" t="s">
        <v>267</v>
      </c>
    </row>
    <row r="1693" spans="5:8" x14ac:dyDescent="0.25">
      <c r="E1693" t="s">
        <v>2139</v>
      </c>
      <c r="F1693">
        <v>0.3076388888888888</v>
      </c>
      <c r="G1693" t="s">
        <v>1870</v>
      </c>
      <c r="H1693" t="s">
        <v>267</v>
      </c>
    </row>
    <row r="1694" spans="5:8" x14ac:dyDescent="0.25">
      <c r="E1694" t="s">
        <v>2140</v>
      </c>
      <c r="F1694">
        <v>0.30486111111111103</v>
      </c>
      <c r="G1694" t="s">
        <v>1871</v>
      </c>
      <c r="H1694" t="s">
        <v>267</v>
      </c>
    </row>
    <row r="1695" spans="5:8" x14ac:dyDescent="0.25">
      <c r="E1695" t="s">
        <v>2141</v>
      </c>
      <c r="F1695">
        <v>0.30555555555555558</v>
      </c>
      <c r="G1695" t="s">
        <v>1872</v>
      </c>
      <c r="H1695" t="s">
        <v>267</v>
      </c>
    </row>
    <row r="1696" spans="5:8" x14ac:dyDescent="0.25">
      <c r="E1696" t="s">
        <v>880</v>
      </c>
      <c r="F1696">
        <v>0.22500000000000009</v>
      </c>
      <c r="G1696" t="s">
        <v>1873</v>
      </c>
      <c r="H1696" t="s">
        <v>267</v>
      </c>
    </row>
    <row r="1697" spans="1:8" x14ac:dyDescent="0.25">
      <c r="E1697" t="s">
        <v>881</v>
      </c>
      <c r="F1697">
        <v>7.0124999999999993</v>
      </c>
      <c r="G1697" t="s">
        <v>882</v>
      </c>
      <c r="H1697" t="s">
        <v>267</v>
      </c>
    </row>
    <row r="1698" spans="1:8" x14ac:dyDescent="0.25">
      <c r="A1698">
        <v>15</v>
      </c>
      <c r="B1698" t="s">
        <v>1874</v>
      </c>
      <c r="C1698" t="s">
        <v>1875</v>
      </c>
      <c r="D1698" t="s">
        <v>345</v>
      </c>
      <c r="E1698" t="s">
        <v>2120</v>
      </c>
      <c r="F1698">
        <v>0.29513888888888884</v>
      </c>
      <c r="G1698" t="s">
        <v>1876</v>
      </c>
      <c r="H1698" t="s">
        <v>345</v>
      </c>
    </row>
    <row r="1699" spans="1:8" x14ac:dyDescent="0.25">
      <c r="E1699" t="s">
        <v>2121</v>
      </c>
      <c r="F1699">
        <v>0.2895833333333333</v>
      </c>
      <c r="G1699" t="s">
        <v>1877</v>
      </c>
      <c r="H1699" t="s">
        <v>267</v>
      </c>
    </row>
    <row r="1700" spans="1:8" x14ac:dyDescent="0.25">
      <c r="E1700" t="s">
        <v>869</v>
      </c>
      <c r="F1700">
        <v>0</v>
      </c>
      <c r="H1700" t="s">
        <v>267</v>
      </c>
    </row>
    <row r="1701" spans="1:8" x14ac:dyDescent="0.25">
      <c r="E1701" t="s">
        <v>870</v>
      </c>
      <c r="F1701">
        <v>0</v>
      </c>
      <c r="H1701" t="s">
        <v>267</v>
      </c>
    </row>
    <row r="1702" spans="1:8" x14ac:dyDescent="0.25">
      <c r="E1702" t="s">
        <v>2122</v>
      </c>
      <c r="F1702">
        <v>0.24930555555555545</v>
      </c>
      <c r="G1702" t="s">
        <v>1878</v>
      </c>
      <c r="H1702" t="s">
        <v>267</v>
      </c>
    </row>
    <row r="1703" spans="1:8" x14ac:dyDescent="0.25">
      <c r="E1703" t="s">
        <v>2123</v>
      </c>
      <c r="F1703">
        <v>0</v>
      </c>
      <c r="H1703" t="s">
        <v>267</v>
      </c>
    </row>
    <row r="1704" spans="1:8" x14ac:dyDescent="0.25">
      <c r="E1704" t="s">
        <v>2124</v>
      </c>
      <c r="F1704">
        <v>0</v>
      </c>
      <c r="H1704" t="s">
        <v>267</v>
      </c>
    </row>
    <row r="1705" spans="1:8" x14ac:dyDescent="0.25">
      <c r="E1705" t="s">
        <v>2125</v>
      </c>
      <c r="F1705">
        <v>0</v>
      </c>
      <c r="H1705" t="s">
        <v>267</v>
      </c>
    </row>
    <row r="1706" spans="1:8" x14ac:dyDescent="0.25">
      <c r="E1706" t="s">
        <v>2126</v>
      </c>
      <c r="F1706">
        <v>0</v>
      </c>
      <c r="H1706" t="s">
        <v>267</v>
      </c>
    </row>
    <row r="1707" spans="1:8" x14ac:dyDescent="0.25">
      <c r="E1707" t="s">
        <v>871</v>
      </c>
      <c r="F1707">
        <v>0</v>
      </c>
      <c r="H1707" t="s">
        <v>267</v>
      </c>
    </row>
    <row r="1708" spans="1:8" x14ac:dyDescent="0.25">
      <c r="E1708" t="s">
        <v>872</v>
      </c>
      <c r="F1708">
        <v>0</v>
      </c>
      <c r="H1708" t="s">
        <v>267</v>
      </c>
    </row>
    <row r="1709" spans="1:8" x14ac:dyDescent="0.25">
      <c r="E1709" t="s">
        <v>2127</v>
      </c>
      <c r="F1709">
        <v>0</v>
      </c>
      <c r="H1709" t="s">
        <v>267</v>
      </c>
    </row>
    <row r="1710" spans="1:8" x14ac:dyDescent="0.25">
      <c r="E1710" t="s">
        <v>2128</v>
      </c>
      <c r="F1710">
        <v>0</v>
      </c>
      <c r="H1710" t="s">
        <v>267</v>
      </c>
    </row>
    <row r="1711" spans="1:8" x14ac:dyDescent="0.25">
      <c r="E1711" t="s">
        <v>2129</v>
      </c>
      <c r="F1711">
        <v>0</v>
      </c>
      <c r="H1711" t="s">
        <v>267</v>
      </c>
    </row>
    <row r="1712" spans="1:8" x14ac:dyDescent="0.25">
      <c r="E1712" t="s">
        <v>2130</v>
      </c>
      <c r="F1712">
        <v>0</v>
      </c>
      <c r="H1712" t="s">
        <v>267</v>
      </c>
    </row>
    <row r="1713" spans="5:8" x14ac:dyDescent="0.25">
      <c r="E1713" t="s">
        <v>2131</v>
      </c>
      <c r="F1713">
        <v>0</v>
      </c>
      <c r="H1713" t="s">
        <v>267</v>
      </c>
    </row>
    <row r="1714" spans="5:8" x14ac:dyDescent="0.25">
      <c r="E1714" t="s">
        <v>873</v>
      </c>
      <c r="F1714">
        <v>0</v>
      </c>
      <c r="H1714" t="s">
        <v>267</v>
      </c>
    </row>
    <row r="1715" spans="5:8" x14ac:dyDescent="0.25">
      <c r="E1715" t="s">
        <v>874</v>
      </c>
      <c r="F1715">
        <v>0</v>
      </c>
      <c r="H1715" t="s">
        <v>267</v>
      </c>
    </row>
    <row r="1716" spans="5:8" x14ac:dyDescent="0.25">
      <c r="E1716" t="s">
        <v>2132</v>
      </c>
      <c r="F1716">
        <v>0</v>
      </c>
      <c r="H1716" t="s">
        <v>267</v>
      </c>
    </row>
    <row r="1717" spans="5:8" x14ac:dyDescent="0.25">
      <c r="E1717" t="s">
        <v>2133</v>
      </c>
      <c r="F1717">
        <v>0</v>
      </c>
      <c r="H1717" t="s">
        <v>267</v>
      </c>
    </row>
    <row r="1718" spans="5:8" x14ac:dyDescent="0.25">
      <c r="E1718" t="s">
        <v>2134</v>
      </c>
      <c r="F1718">
        <v>0</v>
      </c>
      <c r="H1718" t="s">
        <v>267</v>
      </c>
    </row>
    <row r="1719" spans="5:8" x14ac:dyDescent="0.25">
      <c r="E1719" t="s">
        <v>2135</v>
      </c>
      <c r="F1719">
        <v>0</v>
      </c>
      <c r="H1719" t="s">
        <v>267</v>
      </c>
    </row>
    <row r="1720" spans="5:8" x14ac:dyDescent="0.25">
      <c r="E1720" t="s">
        <v>2136</v>
      </c>
      <c r="F1720">
        <v>0</v>
      </c>
      <c r="H1720" t="s">
        <v>267</v>
      </c>
    </row>
    <row r="1721" spans="5:8" x14ac:dyDescent="0.25">
      <c r="E1721" t="s">
        <v>877</v>
      </c>
      <c r="F1721">
        <v>0</v>
      </c>
      <c r="H1721" t="s">
        <v>267</v>
      </c>
    </row>
    <row r="1722" spans="5:8" x14ac:dyDescent="0.25">
      <c r="E1722" t="s">
        <v>879</v>
      </c>
      <c r="F1722">
        <v>0</v>
      </c>
      <c r="H1722" t="s">
        <v>267</v>
      </c>
    </row>
    <row r="1723" spans="5:8" x14ac:dyDescent="0.25">
      <c r="E1723" t="s">
        <v>2137</v>
      </c>
      <c r="F1723">
        <v>0</v>
      </c>
      <c r="H1723" t="s">
        <v>267</v>
      </c>
    </row>
    <row r="1724" spans="5:8" x14ac:dyDescent="0.25">
      <c r="E1724" t="s">
        <v>2138</v>
      </c>
      <c r="F1724">
        <v>0</v>
      </c>
      <c r="H1724" t="s">
        <v>267</v>
      </c>
    </row>
    <row r="1725" spans="5:8" x14ac:dyDescent="0.25">
      <c r="E1725" t="s">
        <v>2139</v>
      </c>
      <c r="F1725">
        <v>0</v>
      </c>
      <c r="H1725" t="s">
        <v>267</v>
      </c>
    </row>
    <row r="1726" spans="5:8" x14ac:dyDescent="0.25">
      <c r="E1726" t="s">
        <v>2140</v>
      </c>
      <c r="F1726">
        <v>0</v>
      </c>
      <c r="H1726" t="s">
        <v>267</v>
      </c>
    </row>
    <row r="1727" spans="5:8" x14ac:dyDescent="0.25">
      <c r="E1727" t="s">
        <v>2141</v>
      </c>
      <c r="F1727">
        <v>0</v>
      </c>
      <c r="H1727" t="s">
        <v>267</v>
      </c>
    </row>
    <row r="1728" spans="5:8" x14ac:dyDescent="0.25">
      <c r="E1728" t="s">
        <v>880</v>
      </c>
      <c r="F1728">
        <v>0</v>
      </c>
      <c r="H1728" t="s">
        <v>267</v>
      </c>
    </row>
    <row r="1729" spans="5:8" x14ac:dyDescent="0.25">
      <c r="E1729" t="s">
        <v>881</v>
      </c>
      <c r="F1729">
        <v>0.83402777777777781</v>
      </c>
      <c r="G1729" t="s">
        <v>882</v>
      </c>
      <c r="H1729" t="s">
        <v>267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T124"/>
  <sheetViews>
    <sheetView topLeftCell="A34" workbookViewId="0">
      <selection activeCell="D19" sqref="D19"/>
    </sheetView>
  </sheetViews>
  <sheetFormatPr defaultRowHeight="15" x14ac:dyDescent="0.25"/>
  <cols>
    <col min="1" max="1" width="7.5703125" bestFit="1" customWidth="1"/>
    <col min="2" max="2" width="10.85546875" bestFit="1" customWidth="1"/>
    <col min="3" max="3" width="6" bestFit="1" customWidth="1"/>
    <col min="4" max="4" width="43.140625" bestFit="1" customWidth="1"/>
    <col min="5" max="5" width="21" bestFit="1" customWidth="1"/>
    <col min="6" max="6" width="21.28515625" bestFit="1" customWidth="1"/>
    <col min="7" max="7" width="15.42578125" bestFit="1" customWidth="1"/>
    <col min="8" max="9" width="10.42578125" bestFit="1" customWidth="1"/>
    <col min="10" max="10" width="11.140625" bestFit="1" customWidth="1"/>
    <col min="11" max="11" width="18" bestFit="1" customWidth="1"/>
    <col min="12" max="12" width="17.85546875" bestFit="1" customWidth="1"/>
    <col min="13" max="13" width="19" bestFit="1" customWidth="1"/>
    <col min="14" max="14" width="8.5703125" bestFit="1" customWidth="1"/>
    <col min="15" max="15" width="15.85546875" bestFit="1" customWidth="1"/>
    <col min="16" max="16" width="27.42578125" bestFit="1" customWidth="1"/>
    <col min="17" max="17" width="20.28515625" bestFit="1" customWidth="1"/>
    <col min="18" max="18" width="12.85546875" bestFit="1" customWidth="1"/>
    <col min="19" max="19" width="25.42578125" bestFit="1" customWidth="1"/>
    <col min="20" max="20" width="14" bestFit="1" customWidth="1"/>
  </cols>
  <sheetData>
    <row r="1" spans="1:20" x14ac:dyDescent="0.25">
      <c r="A1" t="s">
        <v>1879</v>
      </c>
      <c r="B1" t="s">
        <v>1880</v>
      </c>
      <c r="C1" t="s">
        <v>1881</v>
      </c>
      <c r="D1" t="s">
        <v>1882</v>
      </c>
      <c r="E1" t="s">
        <v>143</v>
      </c>
      <c r="F1" t="s">
        <v>1883</v>
      </c>
      <c r="G1" t="s">
        <v>245</v>
      </c>
      <c r="H1" t="s">
        <v>1884</v>
      </c>
      <c r="I1" t="s">
        <v>1885</v>
      </c>
      <c r="J1" t="s">
        <v>1886</v>
      </c>
      <c r="K1" t="s">
        <v>1887</v>
      </c>
      <c r="L1" t="s">
        <v>1888</v>
      </c>
      <c r="M1" t="s">
        <v>1889</v>
      </c>
      <c r="N1" t="s">
        <v>1890</v>
      </c>
      <c r="O1" t="s">
        <v>1891</v>
      </c>
      <c r="P1" t="s">
        <v>1892</v>
      </c>
      <c r="Q1" t="s">
        <v>1893</v>
      </c>
      <c r="R1" t="s">
        <v>1894</v>
      </c>
      <c r="S1" t="s">
        <v>1895</v>
      </c>
      <c r="T1" t="s">
        <v>1896</v>
      </c>
    </row>
    <row r="2" spans="1:20" x14ac:dyDescent="0.25">
      <c r="A2">
        <v>2</v>
      </c>
      <c r="B2" t="s">
        <v>269</v>
      </c>
      <c r="C2">
        <v>11467</v>
      </c>
      <c r="D2" t="s">
        <v>15</v>
      </c>
      <c r="E2" t="s">
        <v>242</v>
      </c>
      <c r="F2">
        <v>300</v>
      </c>
      <c r="G2" s="151">
        <v>45160</v>
      </c>
      <c r="H2" s="151">
        <v>45537</v>
      </c>
      <c r="I2" s="151"/>
      <c r="J2" t="s">
        <v>270</v>
      </c>
      <c r="K2" s="151"/>
      <c r="L2" s="151">
        <v>45837</v>
      </c>
      <c r="M2" t="s">
        <v>1897</v>
      </c>
      <c r="N2" t="s">
        <v>268</v>
      </c>
    </row>
    <row r="3" spans="1:20" x14ac:dyDescent="0.25">
      <c r="A3">
        <v>8</v>
      </c>
      <c r="B3" t="s">
        <v>278</v>
      </c>
      <c r="C3">
        <v>11438</v>
      </c>
      <c r="D3" t="s">
        <v>2</v>
      </c>
      <c r="E3" t="s">
        <v>242</v>
      </c>
      <c r="F3">
        <v>100</v>
      </c>
      <c r="G3" s="151">
        <v>44166</v>
      </c>
      <c r="H3" s="151">
        <v>45166</v>
      </c>
      <c r="I3" s="151"/>
      <c r="J3" t="s">
        <v>270</v>
      </c>
      <c r="K3" s="151"/>
      <c r="L3" s="151"/>
      <c r="M3" t="s">
        <v>1897</v>
      </c>
      <c r="N3" t="s">
        <v>268</v>
      </c>
    </row>
    <row r="4" spans="1:20" x14ac:dyDescent="0.25">
      <c r="A4">
        <v>9</v>
      </c>
      <c r="B4" t="s">
        <v>279</v>
      </c>
      <c r="C4">
        <v>2096</v>
      </c>
      <c r="D4" t="s">
        <v>7</v>
      </c>
      <c r="E4" t="s">
        <v>242</v>
      </c>
      <c r="F4">
        <v>100</v>
      </c>
      <c r="G4" s="151">
        <v>32722</v>
      </c>
      <c r="H4" s="151">
        <v>44621</v>
      </c>
      <c r="I4" s="151"/>
      <c r="J4" t="s">
        <v>270</v>
      </c>
      <c r="K4" s="151"/>
      <c r="L4" s="151"/>
      <c r="M4" t="s">
        <v>1897</v>
      </c>
      <c r="N4" t="s">
        <v>268</v>
      </c>
    </row>
    <row r="5" spans="1:20" x14ac:dyDescent="0.25">
      <c r="A5">
        <v>12</v>
      </c>
      <c r="B5" t="s">
        <v>280</v>
      </c>
      <c r="C5">
        <v>11525</v>
      </c>
      <c r="D5" t="s">
        <v>281</v>
      </c>
      <c r="E5" t="s">
        <v>242</v>
      </c>
      <c r="F5">
        <v>300</v>
      </c>
      <c r="G5" s="151">
        <v>45478</v>
      </c>
      <c r="H5" s="151">
        <v>45478</v>
      </c>
      <c r="I5" s="151"/>
      <c r="J5" t="s">
        <v>270</v>
      </c>
      <c r="K5" s="151"/>
      <c r="L5" s="151">
        <v>45778</v>
      </c>
    </row>
    <row r="6" spans="1:20" x14ac:dyDescent="0.25">
      <c r="A6">
        <v>14</v>
      </c>
      <c r="B6" t="s">
        <v>283</v>
      </c>
      <c r="C6">
        <v>11531</v>
      </c>
      <c r="D6" t="s">
        <v>129</v>
      </c>
      <c r="E6" t="s">
        <v>284</v>
      </c>
      <c r="F6">
        <v>300</v>
      </c>
      <c r="G6" s="151">
        <v>45496</v>
      </c>
      <c r="H6" s="151">
        <v>45496</v>
      </c>
      <c r="I6" s="151"/>
      <c r="J6" t="s">
        <v>270</v>
      </c>
      <c r="K6" s="151"/>
      <c r="L6" s="151">
        <v>45796</v>
      </c>
    </row>
    <row r="7" spans="1:20" x14ac:dyDescent="0.25">
      <c r="A7">
        <v>15</v>
      </c>
      <c r="B7" t="s">
        <v>285</v>
      </c>
      <c r="C7">
        <v>11494</v>
      </c>
      <c r="D7" t="s">
        <v>84</v>
      </c>
      <c r="E7" t="s">
        <v>284</v>
      </c>
      <c r="F7">
        <v>300</v>
      </c>
      <c r="G7" s="151">
        <v>45104</v>
      </c>
      <c r="H7" s="151">
        <v>45397</v>
      </c>
      <c r="I7" s="151"/>
      <c r="J7" t="s">
        <v>270</v>
      </c>
      <c r="K7" s="151"/>
      <c r="L7" s="151">
        <v>45697</v>
      </c>
      <c r="M7" t="s">
        <v>1898</v>
      </c>
      <c r="N7" t="s">
        <v>268</v>
      </c>
    </row>
    <row r="8" spans="1:20" x14ac:dyDescent="0.25">
      <c r="A8">
        <v>16</v>
      </c>
      <c r="B8" t="s">
        <v>286</v>
      </c>
      <c r="C8">
        <v>11499</v>
      </c>
      <c r="D8" t="s">
        <v>89</v>
      </c>
      <c r="E8" t="s">
        <v>284</v>
      </c>
      <c r="F8">
        <v>300</v>
      </c>
      <c r="G8" s="151">
        <v>45091</v>
      </c>
      <c r="H8" s="151">
        <v>45397</v>
      </c>
      <c r="I8" s="151"/>
      <c r="J8" t="s">
        <v>270</v>
      </c>
      <c r="K8" s="151"/>
      <c r="L8" s="151">
        <v>45697</v>
      </c>
      <c r="M8" t="s">
        <v>1898</v>
      </c>
      <c r="N8" t="s">
        <v>268</v>
      </c>
    </row>
    <row r="9" spans="1:20" x14ac:dyDescent="0.25">
      <c r="A9">
        <v>17</v>
      </c>
      <c r="B9" t="s">
        <v>287</v>
      </c>
      <c r="C9">
        <v>11502</v>
      </c>
      <c r="D9" t="s">
        <v>91</v>
      </c>
      <c r="E9" t="s">
        <v>284</v>
      </c>
      <c r="F9">
        <v>300</v>
      </c>
      <c r="G9" s="151">
        <v>45076</v>
      </c>
      <c r="H9" s="151">
        <v>45397</v>
      </c>
      <c r="I9" s="151"/>
      <c r="J9" t="s">
        <v>270</v>
      </c>
      <c r="K9" s="151"/>
      <c r="L9" s="151">
        <v>45697</v>
      </c>
      <c r="M9" t="s">
        <v>268</v>
      </c>
      <c r="N9" t="s">
        <v>268</v>
      </c>
    </row>
    <row r="10" spans="1:20" x14ac:dyDescent="0.25">
      <c r="A10">
        <v>18</v>
      </c>
      <c r="B10" t="s">
        <v>288</v>
      </c>
      <c r="C10">
        <v>11500</v>
      </c>
      <c r="D10" t="s">
        <v>90</v>
      </c>
      <c r="E10" t="s">
        <v>284</v>
      </c>
      <c r="F10">
        <v>300</v>
      </c>
      <c r="G10" s="151">
        <v>45104</v>
      </c>
      <c r="H10" s="151">
        <v>45397</v>
      </c>
      <c r="I10" s="151"/>
      <c r="J10" t="s">
        <v>270</v>
      </c>
      <c r="K10" s="151"/>
      <c r="L10" s="151">
        <v>45697</v>
      </c>
      <c r="M10" t="s">
        <v>268</v>
      </c>
      <c r="N10" t="s">
        <v>268</v>
      </c>
    </row>
    <row r="11" spans="1:20" x14ac:dyDescent="0.25">
      <c r="A11">
        <v>19</v>
      </c>
      <c r="B11" t="s">
        <v>289</v>
      </c>
      <c r="C11">
        <v>11495</v>
      </c>
      <c r="D11" t="s">
        <v>92</v>
      </c>
      <c r="E11" t="s">
        <v>284</v>
      </c>
      <c r="F11">
        <v>300</v>
      </c>
      <c r="G11" s="151">
        <v>45076</v>
      </c>
      <c r="H11" s="151">
        <v>45397</v>
      </c>
      <c r="I11" s="151"/>
      <c r="J11" t="s">
        <v>270</v>
      </c>
      <c r="K11" s="151"/>
      <c r="L11" s="151">
        <v>45697</v>
      </c>
      <c r="M11" t="s">
        <v>1898</v>
      </c>
      <c r="N11" t="s">
        <v>268</v>
      </c>
    </row>
    <row r="12" spans="1:20" x14ac:dyDescent="0.25">
      <c r="A12">
        <v>20</v>
      </c>
      <c r="B12" t="s">
        <v>290</v>
      </c>
      <c r="C12">
        <v>11496</v>
      </c>
      <c r="D12" t="s">
        <v>86</v>
      </c>
      <c r="E12" t="s">
        <v>284</v>
      </c>
      <c r="F12">
        <v>300</v>
      </c>
      <c r="G12" s="151">
        <v>45071</v>
      </c>
      <c r="H12" s="151">
        <v>45397</v>
      </c>
      <c r="I12" s="151"/>
      <c r="J12" t="s">
        <v>270</v>
      </c>
      <c r="K12" s="151"/>
      <c r="L12" s="151">
        <v>45697</v>
      </c>
      <c r="M12" t="s">
        <v>1898</v>
      </c>
      <c r="N12" t="s">
        <v>268</v>
      </c>
    </row>
    <row r="13" spans="1:20" x14ac:dyDescent="0.25">
      <c r="A13">
        <v>21</v>
      </c>
      <c r="B13" t="s">
        <v>291</v>
      </c>
      <c r="C13">
        <v>11493</v>
      </c>
      <c r="D13" t="s">
        <v>83</v>
      </c>
      <c r="E13" t="s">
        <v>284</v>
      </c>
      <c r="F13">
        <v>300</v>
      </c>
      <c r="G13" s="151">
        <v>45092</v>
      </c>
      <c r="H13" s="151">
        <v>45397</v>
      </c>
      <c r="I13" s="151"/>
      <c r="J13" t="s">
        <v>270</v>
      </c>
      <c r="K13" s="151"/>
      <c r="L13" s="151">
        <v>45697</v>
      </c>
      <c r="M13" t="s">
        <v>1898</v>
      </c>
      <c r="N13" t="s">
        <v>268</v>
      </c>
    </row>
    <row r="14" spans="1:20" x14ac:dyDescent="0.25">
      <c r="A14">
        <v>22</v>
      </c>
      <c r="B14" t="s">
        <v>292</v>
      </c>
      <c r="C14">
        <v>11497</v>
      </c>
      <c r="D14" t="s">
        <v>87</v>
      </c>
      <c r="E14" t="s">
        <v>284</v>
      </c>
      <c r="F14">
        <v>300</v>
      </c>
      <c r="G14" s="151">
        <v>45091</v>
      </c>
      <c r="H14" s="151">
        <v>45397</v>
      </c>
      <c r="I14" s="151"/>
      <c r="J14" t="s">
        <v>270</v>
      </c>
      <c r="K14" s="151"/>
      <c r="L14" s="151">
        <v>45697</v>
      </c>
      <c r="M14" t="s">
        <v>1898</v>
      </c>
      <c r="N14" t="s">
        <v>268</v>
      </c>
    </row>
    <row r="15" spans="1:20" x14ac:dyDescent="0.25">
      <c r="A15">
        <v>23</v>
      </c>
      <c r="B15" t="s">
        <v>293</v>
      </c>
      <c r="C15">
        <v>11498</v>
      </c>
      <c r="D15" t="s">
        <v>294</v>
      </c>
      <c r="E15" t="s">
        <v>284</v>
      </c>
      <c r="F15">
        <v>300</v>
      </c>
      <c r="G15" s="151">
        <v>45071</v>
      </c>
      <c r="H15" s="151">
        <v>45397</v>
      </c>
      <c r="I15" s="151"/>
      <c r="J15" t="s">
        <v>270</v>
      </c>
      <c r="K15" s="151"/>
      <c r="L15" s="151">
        <v>45697</v>
      </c>
      <c r="M15" t="s">
        <v>1898</v>
      </c>
      <c r="N15" t="s">
        <v>268</v>
      </c>
    </row>
    <row r="16" spans="1:20" x14ac:dyDescent="0.25">
      <c r="A16">
        <v>24</v>
      </c>
      <c r="B16" t="s">
        <v>295</v>
      </c>
      <c r="C16">
        <v>11469</v>
      </c>
      <c r="D16" t="s">
        <v>296</v>
      </c>
      <c r="E16" t="s">
        <v>284</v>
      </c>
      <c r="F16">
        <v>300</v>
      </c>
      <c r="G16" s="151">
        <v>45323</v>
      </c>
      <c r="H16" s="151">
        <v>45323</v>
      </c>
      <c r="I16" s="151"/>
      <c r="J16" t="s">
        <v>270</v>
      </c>
      <c r="K16" s="151"/>
      <c r="L16" s="151">
        <v>45623</v>
      </c>
      <c r="M16" t="s">
        <v>272</v>
      </c>
      <c r="N16" t="s">
        <v>297</v>
      </c>
    </row>
    <row r="17" spans="1:14" x14ac:dyDescent="0.25">
      <c r="A17">
        <v>25</v>
      </c>
      <c r="B17" t="s">
        <v>298</v>
      </c>
      <c r="C17">
        <v>11449</v>
      </c>
      <c r="D17" t="s">
        <v>58</v>
      </c>
      <c r="E17" t="s">
        <v>284</v>
      </c>
      <c r="F17">
        <v>300</v>
      </c>
      <c r="G17" s="151">
        <v>45170</v>
      </c>
      <c r="H17" s="151">
        <v>45525</v>
      </c>
      <c r="I17" s="151"/>
      <c r="J17" t="s">
        <v>270</v>
      </c>
      <c r="K17" s="151"/>
      <c r="L17" s="151">
        <v>45825</v>
      </c>
      <c r="M17" t="s">
        <v>268</v>
      </c>
      <c r="N17" t="s">
        <v>268</v>
      </c>
    </row>
    <row r="18" spans="1:14" x14ac:dyDescent="0.25">
      <c r="A18">
        <v>30</v>
      </c>
      <c r="B18" t="s">
        <v>307</v>
      </c>
      <c r="C18">
        <v>11401</v>
      </c>
      <c r="D18" t="s">
        <v>108</v>
      </c>
      <c r="E18" t="s">
        <v>284</v>
      </c>
      <c r="F18">
        <v>300</v>
      </c>
      <c r="G18" s="151">
        <v>45104</v>
      </c>
      <c r="H18" s="151">
        <v>45461</v>
      </c>
      <c r="I18" s="151"/>
      <c r="J18" t="s">
        <v>270</v>
      </c>
      <c r="K18" s="151"/>
      <c r="L18" s="151">
        <v>45761</v>
      </c>
      <c r="M18" t="s">
        <v>1898</v>
      </c>
      <c r="N18" t="s">
        <v>272</v>
      </c>
    </row>
    <row r="19" spans="1:14" x14ac:dyDescent="0.25">
      <c r="A19">
        <v>31</v>
      </c>
      <c r="B19" t="s">
        <v>308</v>
      </c>
      <c r="C19">
        <v>11501</v>
      </c>
      <c r="D19" t="s">
        <v>85</v>
      </c>
      <c r="E19" t="s">
        <v>284</v>
      </c>
      <c r="F19">
        <v>300</v>
      </c>
      <c r="G19" s="151">
        <v>45071</v>
      </c>
      <c r="H19" s="151">
        <v>45397</v>
      </c>
      <c r="I19" s="151"/>
      <c r="J19" t="s">
        <v>270</v>
      </c>
      <c r="K19" s="151"/>
      <c r="L19" s="151">
        <v>45697</v>
      </c>
      <c r="M19" t="s">
        <v>268</v>
      </c>
      <c r="N19" t="s">
        <v>268</v>
      </c>
    </row>
    <row r="20" spans="1:14" x14ac:dyDescent="0.25">
      <c r="A20">
        <v>32</v>
      </c>
      <c r="B20" t="s">
        <v>309</v>
      </c>
      <c r="C20">
        <v>11408</v>
      </c>
      <c r="D20" t="s">
        <v>64</v>
      </c>
      <c r="E20" t="s">
        <v>284</v>
      </c>
      <c r="F20">
        <v>300</v>
      </c>
      <c r="G20" s="151">
        <v>45139</v>
      </c>
      <c r="H20" s="151">
        <v>45474</v>
      </c>
      <c r="I20" s="151"/>
      <c r="J20" t="s">
        <v>270</v>
      </c>
      <c r="K20" s="151"/>
      <c r="L20" s="151">
        <v>45774</v>
      </c>
      <c r="M20" t="s">
        <v>1898</v>
      </c>
      <c r="N20" t="s">
        <v>268</v>
      </c>
    </row>
    <row r="21" spans="1:14" x14ac:dyDescent="0.25">
      <c r="A21">
        <v>33</v>
      </c>
      <c r="B21" t="s">
        <v>310</v>
      </c>
      <c r="C21">
        <v>11428</v>
      </c>
      <c r="D21" t="s">
        <v>226</v>
      </c>
      <c r="E21" t="s">
        <v>284</v>
      </c>
      <c r="F21">
        <v>300</v>
      </c>
      <c r="G21" s="151">
        <v>45159</v>
      </c>
      <c r="H21" s="151">
        <v>45474</v>
      </c>
      <c r="I21" s="151"/>
      <c r="J21" t="s">
        <v>270</v>
      </c>
      <c r="K21" s="151"/>
      <c r="L21" s="151">
        <v>45774</v>
      </c>
      <c r="M21" t="s">
        <v>1898</v>
      </c>
      <c r="N21" t="s">
        <v>268</v>
      </c>
    </row>
    <row r="22" spans="1:14" x14ac:dyDescent="0.25">
      <c r="A22">
        <v>34</v>
      </c>
      <c r="B22" t="s">
        <v>311</v>
      </c>
      <c r="C22">
        <v>11406</v>
      </c>
      <c r="D22" t="s">
        <v>230</v>
      </c>
      <c r="E22" t="s">
        <v>284</v>
      </c>
      <c r="F22">
        <v>300</v>
      </c>
      <c r="G22" s="151">
        <v>45139</v>
      </c>
      <c r="H22" s="151">
        <v>45474</v>
      </c>
      <c r="I22" s="151"/>
      <c r="J22" t="s">
        <v>270</v>
      </c>
      <c r="K22" s="151"/>
      <c r="L22" s="151">
        <v>45774</v>
      </c>
      <c r="M22" t="s">
        <v>1898</v>
      </c>
      <c r="N22" t="s">
        <v>268</v>
      </c>
    </row>
    <row r="23" spans="1:14" x14ac:dyDescent="0.25">
      <c r="A23">
        <v>35</v>
      </c>
      <c r="B23" t="s">
        <v>312</v>
      </c>
      <c r="C23">
        <v>11407</v>
      </c>
      <c r="D23" t="s">
        <v>80</v>
      </c>
      <c r="E23" t="s">
        <v>284</v>
      </c>
      <c r="F23">
        <v>300</v>
      </c>
      <c r="G23" s="151">
        <v>45139</v>
      </c>
      <c r="H23" s="151">
        <v>45474</v>
      </c>
      <c r="I23" s="151"/>
      <c r="J23" t="s">
        <v>270</v>
      </c>
      <c r="K23" s="151"/>
      <c r="L23" s="151">
        <v>45774</v>
      </c>
      <c r="M23" t="s">
        <v>1898</v>
      </c>
      <c r="N23" t="s">
        <v>268</v>
      </c>
    </row>
    <row r="24" spans="1:14" x14ac:dyDescent="0.25">
      <c r="A24">
        <v>41</v>
      </c>
      <c r="B24" t="s">
        <v>322</v>
      </c>
      <c r="C24">
        <v>11290</v>
      </c>
      <c r="D24" t="s">
        <v>3</v>
      </c>
      <c r="E24" t="s">
        <v>284</v>
      </c>
      <c r="F24">
        <v>100</v>
      </c>
      <c r="G24" s="151">
        <v>44105</v>
      </c>
      <c r="H24" s="151">
        <v>44743</v>
      </c>
      <c r="I24" s="151"/>
      <c r="J24" t="s">
        <v>270</v>
      </c>
      <c r="K24" s="151"/>
      <c r="L24" s="151">
        <v>45043</v>
      </c>
      <c r="M24" t="s">
        <v>272</v>
      </c>
    </row>
    <row r="25" spans="1:14" x14ac:dyDescent="0.25">
      <c r="A25">
        <v>42</v>
      </c>
      <c r="B25" t="s">
        <v>323</v>
      </c>
      <c r="C25">
        <v>11363</v>
      </c>
      <c r="D25" t="s">
        <v>5</v>
      </c>
      <c r="E25" t="s">
        <v>284</v>
      </c>
      <c r="F25">
        <v>100</v>
      </c>
      <c r="G25" s="151">
        <v>44655</v>
      </c>
      <c r="H25" s="151">
        <v>45006</v>
      </c>
      <c r="I25" s="151"/>
      <c r="J25" t="s">
        <v>270</v>
      </c>
      <c r="K25" s="151"/>
      <c r="L25" s="151">
        <v>45306</v>
      </c>
      <c r="M25" t="s">
        <v>1898</v>
      </c>
      <c r="N25" t="s">
        <v>268</v>
      </c>
    </row>
    <row r="26" spans="1:14" x14ac:dyDescent="0.25">
      <c r="A26">
        <v>43</v>
      </c>
      <c r="B26" t="s">
        <v>324</v>
      </c>
      <c r="C26">
        <v>11291</v>
      </c>
      <c r="D26" t="s">
        <v>6</v>
      </c>
      <c r="E26" t="s">
        <v>284</v>
      </c>
      <c r="F26">
        <v>100</v>
      </c>
      <c r="G26" s="151">
        <v>44105</v>
      </c>
      <c r="H26" s="151">
        <v>44760</v>
      </c>
      <c r="I26" s="151"/>
      <c r="J26" t="s">
        <v>270</v>
      </c>
      <c r="K26" s="151"/>
      <c r="L26" s="151">
        <v>45060</v>
      </c>
      <c r="M26" t="s">
        <v>1899</v>
      </c>
      <c r="N26" t="s">
        <v>268</v>
      </c>
    </row>
    <row r="27" spans="1:14" x14ac:dyDescent="0.25">
      <c r="A27">
        <v>44</v>
      </c>
      <c r="B27" t="s">
        <v>325</v>
      </c>
      <c r="C27">
        <v>11504</v>
      </c>
      <c r="D27" t="s">
        <v>78</v>
      </c>
      <c r="E27" t="s">
        <v>284</v>
      </c>
      <c r="F27">
        <v>100</v>
      </c>
      <c r="G27" s="151">
        <v>45089</v>
      </c>
      <c r="H27" s="151">
        <v>45413</v>
      </c>
      <c r="I27" s="151"/>
      <c r="J27" t="s">
        <v>270</v>
      </c>
      <c r="K27" s="151"/>
      <c r="L27" s="151">
        <v>45713</v>
      </c>
      <c r="M27" t="s">
        <v>1898</v>
      </c>
      <c r="N27" t="s">
        <v>268</v>
      </c>
    </row>
    <row r="28" spans="1:14" x14ac:dyDescent="0.25">
      <c r="A28">
        <v>45</v>
      </c>
      <c r="B28" t="s">
        <v>326</v>
      </c>
      <c r="C28">
        <v>11514</v>
      </c>
      <c r="D28" t="s">
        <v>327</v>
      </c>
      <c r="E28" t="s">
        <v>284</v>
      </c>
      <c r="F28">
        <v>300</v>
      </c>
      <c r="G28" s="151">
        <v>45461</v>
      </c>
      <c r="H28" s="151">
        <v>45461</v>
      </c>
      <c r="I28" s="151"/>
      <c r="J28" t="s">
        <v>270</v>
      </c>
      <c r="K28" s="151"/>
      <c r="L28" s="151">
        <v>45761</v>
      </c>
      <c r="M28" t="s">
        <v>1898</v>
      </c>
      <c r="N28" t="s">
        <v>272</v>
      </c>
    </row>
    <row r="29" spans="1:14" x14ac:dyDescent="0.25">
      <c r="A29">
        <v>46</v>
      </c>
      <c r="B29" t="s">
        <v>328</v>
      </c>
      <c r="C29">
        <v>11478</v>
      </c>
      <c r="D29" t="s">
        <v>70</v>
      </c>
      <c r="E29" t="s">
        <v>284</v>
      </c>
      <c r="F29">
        <v>300</v>
      </c>
      <c r="G29" s="151">
        <v>45363</v>
      </c>
      <c r="H29" s="151">
        <v>45518</v>
      </c>
      <c r="I29" s="151"/>
      <c r="J29" t="s">
        <v>270</v>
      </c>
      <c r="K29" s="151"/>
      <c r="L29" s="151">
        <v>45818</v>
      </c>
      <c r="M29" t="s">
        <v>272</v>
      </c>
      <c r="N29" t="s">
        <v>272</v>
      </c>
    </row>
    <row r="30" spans="1:14" x14ac:dyDescent="0.25">
      <c r="B30" t="s">
        <v>329</v>
      </c>
      <c r="D30" t="s">
        <v>330</v>
      </c>
      <c r="E30" t="s">
        <v>284</v>
      </c>
      <c r="F30">
        <v>300</v>
      </c>
      <c r="G30" s="151">
        <v>45544</v>
      </c>
      <c r="H30" s="151">
        <v>45544</v>
      </c>
      <c r="I30" s="151"/>
      <c r="J30" t="s">
        <v>270</v>
      </c>
      <c r="K30" s="151"/>
      <c r="L30" s="151"/>
    </row>
    <row r="31" spans="1:14" x14ac:dyDescent="0.25">
      <c r="A31">
        <v>47</v>
      </c>
      <c r="B31" t="s">
        <v>331</v>
      </c>
      <c r="C31">
        <v>11533</v>
      </c>
      <c r="D31" t="s">
        <v>332</v>
      </c>
      <c r="E31" t="s">
        <v>333</v>
      </c>
      <c r="F31">
        <v>100</v>
      </c>
      <c r="G31" s="151">
        <v>45526</v>
      </c>
      <c r="H31" s="151">
        <v>45526</v>
      </c>
      <c r="I31" s="151"/>
      <c r="J31" t="s">
        <v>270</v>
      </c>
      <c r="K31" s="151"/>
      <c r="L31" s="151"/>
    </row>
    <row r="32" spans="1:14" x14ac:dyDescent="0.25">
      <c r="A32">
        <v>48</v>
      </c>
      <c r="B32" t="s">
        <v>334</v>
      </c>
      <c r="C32">
        <v>11528</v>
      </c>
      <c r="D32" t="s">
        <v>126</v>
      </c>
      <c r="E32" t="s">
        <v>333</v>
      </c>
      <c r="F32">
        <v>300</v>
      </c>
      <c r="G32" s="151">
        <v>45488</v>
      </c>
      <c r="H32" s="151">
        <v>45488</v>
      </c>
      <c r="I32" s="151"/>
      <c r="J32" t="s">
        <v>270</v>
      </c>
      <c r="K32" s="151"/>
      <c r="L32" s="151">
        <v>45788</v>
      </c>
    </row>
    <row r="33" spans="1:14" x14ac:dyDescent="0.25">
      <c r="A33">
        <v>49</v>
      </c>
      <c r="B33" t="s">
        <v>335</v>
      </c>
      <c r="C33">
        <v>11526</v>
      </c>
      <c r="D33" t="s">
        <v>235</v>
      </c>
      <c r="E33" t="s">
        <v>333</v>
      </c>
      <c r="F33">
        <v>300</v>
      </c>
      <c r="G33" s="151">
        <v>45485</v>
      </c>
      <c r="H33" s="151">
        <v>45485</v>
      </c>
      <c r="I33" s="151"/>
      <c r="J33" t="s">
        <v>270</v>
      </c>
      <c r="K33" s="151"/>
      <c r="L33" s="151">
        <v>45785</v>
      </c>
    </row>
    <row r="34" spans="1:14" x14ac:dyDescent="0.25">
      <c r="A34">
        <v>50</v>
      </c>
      <c r="B34" t="s">
        <v>336</v>
      </c>
      <c r="C34">
        <v>11421</v>
      </c>
      <c r="D34" t="s">
        <v>62</v>
      </c>
      <c r="E34" t="s">
        <v>333</v>
      </c>
      <c r="F34">
        <v>300</v>
      </c>
      <c r="G34" s="151">
        <v>44797</v>
      </c>
      <c r="H34" s="151">
        <v>45525</v>
      </c>
      <c r="I34" s="151"/>
      <c r="J34" t="s">
        <v>270</v>
      </c>
      <c r="K34" s="151"/>
      <c r="L34" s="151">
        <v>45825</v>
      </c>
      <c r="M34" t="s">
        <v>1898</v>
      </c>
      <c r="N34" t="s">
        <v>268</v>
      </c>
    </row>
    <row r="35" spans="1:14" x14ac:dyDescent="0.25">
      <c r="A35">
        <v>51</v>
      </c>
      <c r="B35" t="s">
        <v>337</v>
      </c>
      <c r="C35">
        <v>11422</v>
      </c>
      <c r="D35" t="s">
        <v>69</v>
      </c>
      <c r="E35" t="s">
        <v>333</v>
      </c>
      <c r="F35">
        <v>300</v>
      </c>
      <c r="G35" s="151">
        <v>44797</v>
      </c>
      <c r="H35" s="151">
        <v>45154</v>
      </c>
      <c r="I35" s="151"/>
      <c r="J35" t="s">
        <v>270</v>
      </c>
      <c r="K35" s="151"/>
      <c r="L35" s="151">
        <v>45454</v>
      </c>
      <c r="M35" t="s">
        <v>1898</v>
      </c>
      <c r="N35" t="s">
        <v>268</v>
      </c>
    </row>
    <row r="36" spans="1:14" x14ac:dyDescent="0.25">
      <c r="A36">
        <v>53</v>
      </c>
      <c r="B36" t="s">
        <v>339</v>
      </c>
      <c r="C36">
        <v>11431</v>
      </c>
      <c r="D36" t="s">
        <v>54</v>
      </c>
      <c r="E36" t="s">
        <v>333</v>
      </c>
      <c r="F36">
        <v>300</v>
      </c>
      <c r="G36" s="151">
        <v>44893</v>
      </c>
      <c r="H36" s="151">
        <v>45525</v>
      </c>
      <c r="I36" s="151"/>
      <c r="J36" t="s">
        <v>270</v>
      </c>
      <c r="K36" s="151"/>
      <c r="L36" s="151">
        <v>45825</v>
      </c>
      <c r="M36" t="s">
        <v>1898</v>
      </c>
      <c r="N36" t="s">
        <v>268</v>
      </c>
    </row>
    <row r="37" spans="1:14" x14ac:dyDescent="0.25">
      <c r="A37">
        <v>54</v>
      </c>
      <c r="B37" t="s">
        <v>340</v>
      </c>
      <c r="C37">
        <v>11432</v>
      </c>
      <c r="D37" t="s">
        <v>227</v>
      </c>
      <c r="E37" t="s">
        <v>333</v>
      </c>
      <c r="F37">
        <v>300</v>
      </c>
      <c r="G37" s="151">
        <v>44893</v>
      </c>
      <c r="H37" s="151">
        <v>45525</v>
      </c>
      <c r="I37" s="151"/>
      <c r="J37" t="s">
        <v>270</v>
      </c>
      <c r="K37" s="151"/>
      <c r="L37" s="151">
        <v>45825</v>
      </c>
      <c r="M37" t="s">
        <v>1898</v>
      </c>
      <c r="N37" t="s">
        <v>268</v>
      </c>
    </row>
    <row r="38" spans="1:14" x14ac:dyDescent="0.25">
      <c r="A38">
        <v>55</v>
      </c>
      <c r="B38" t="s">
        <v>341</v>
      </c>
      <c r="C38">
        <v>11430</v>
      </c>
      <c r="D38" t="s">
        <v>221</v>
      </c>
      <c r="E38" t="s">
        <v>333</v>
      </c>
      <c r="F38">
        <v>300</v>
      </c>
      <c r="G38" s="151">
        <v>44893</v>
      </c>
      <c r="H38" s="151">
        <v>45525</v>
      </c>
      <c r="I38" s="151"/>
      <c r="J38" t="s">
        <v>270</v>
      </c>
      <c r="K38" s="151"/>
      <c r="L38" s="151">
        <v>45825</v>
      </c>
      <c r="M38" t="s">
        <v>1898</v>
      </c>
      <c r="N38" t="s">
        <v>268</v>
      </c>
    </row>
    <row r="39" spans="1:14" x14ac:dyDescent="0.25">
      <c r="A39">
        <v>56</v>
      </c>
      <c r="B39" t="s">
        <v>342</v>
      </c>
      <c r="C39">
        <v>11433</v>
      </c>
      <c r="D39" t="s">
        <v>343</v>
      </c>
      <c r="E39" t="s">
        <v>333</v>
      </c>
      <c r="F39">
        <v>300</v>
      </c>
      <c r="G39" s="151">
        <v>44893</v>
      </c>
      <c r="H39" s="151">
        <v>45525</v>
      </c>
      <c r="I39" s="151"/>
      <c r="J39" t="s">
        <v>270</v>
      </c>
      <c r="K39" s="151"/>
      <c r="L39" s="151">
        <v>45825</v>
      </c>
      <c r="M39" t="s">
        <v>1898</v>
      </c>
      <c r="N39" t="s">
        <v>268</v>
      </c>
    </row>
    <row r="40" spans="1:14" x14ac:dyDescent="0.25">
      <c r="A40">
        <v>57</v>
      </c>
      <c r="B40" t="s">
        <v>344</v>
      </c>
      <c r="C40">
        <v>11434</v>
      </c>
      <c r="D40" t="s">
        <v>76</v>
      </c>
      <c r="E40" t="s">
        <v>333</v>
      </c>
      <c r="F40">
        <v>300</v>
      </c>
      <c r="G40" s="151">
        <v>44893</v>
      </c>
      <c r="H40" s="151">
        <v>45525</v>
      </c>
      <c r="I40" s="151"/>
      <c r="J40" t="s">
        <v>270</v>
      </c>
      <c r="K40" s="151"/>
      <c r="L40" s="151">
        <v>45825</v>
      </c>
      <c r="M40" t="s">
        <v>268</v>
      </c>
      <c r="N40" t="s">
        <v>268</v>
      </c>
    </row>
    <row r="41" spans="1:14" x14ac:dyDescent="0.25">
      <c r="A41">
        <v>59</v>
      </c>
      <c r="B41" t="s">
        <v>346</v>
      </c>
      <c r="C41">
        <v>11444</v>
      </c>
      <c r="D41" t="s">
        <v>75</v>
      </c>
      <c r="E41" t="s">
        <v>333</v>
      </c>
      <c r="F41">
        <v>300</v>
      </c>
      <c r="G41" s="151">
        <v>45007</v>
      </c>
      <c r="H41" s="151">
        <v>45525</v>
      </c>
      <c r="I41" s="151"/>
      <c r="J41" t="s">
        <v>270</v>
      </c>
      <c r="K41" s="151"/>
      <c r="L41" s="151">
        <v>45825</v>
      </c>
      <c r="M41" t="s">
        <v>268</v>
      </c>
      <c r="N41" t="s">
        <v>268</v>
      </c>
    </row>
    <row r="42" spans="1:14" x14ac:dyDescent="0.25">
      <c r="A42">
        <v>60</v>
      </c>
      <c r="B42" t="s">
        <v>347</v>
      </c>
      <c r="C42">
        <v>11445</v>
      </c>
      <c r="D42" t="s">
        <v>67</v>
      </c>
      <c r="E42" t="s">
        <v>333</v>
      </c>
      <c r="F42">
        <v>300</v>
      </c>
      <c r="G42" s="151">
        <v>45008</v>
      </c>
      <c r="H42" s="151">
        <v>45525</v>
      </c>
      <c r="I42" s="151"/>
      <c r="J42" t="s">
        <v>270</v>
      </c>
      <c r="K42" s="151"/>
      <c r="L42" s="151">
        <v>45825</v>
      </c>
      <c r="M42" t="s">
        <v>1898</v>
      </c>
      <c r="N42" t="s">
        <v>268</v>
      </c>
    </row>
    <row r="43" spans="1:14" x14ac:dyDescent="0.25">
      <c r="A43">
        <v>61</v>
      </c>
      <c r="B43" t="s">
        <v>348</v>
      </c>
      <c r="C43">
        <v>11448</v>
      </c>
      <c r="D43" t="s">
        <v>349</v>
      </c>
      <c r="E43" t="s">
        <v>333</v>
      </c>
      <c r="F43">
        <v>300</v>
      </c>
      <c r="G43" s="151">
        <v>45174</v>
      </c>
      <c r="H43" s="151">
        <v>45525</v>
      </c>
      <c r="I43" s="151"/>
      <c r="J43" t="s">
        <v>270</v>
      </c>
      <c r="K43" s="151"/>
      <c r="L43" s="151">
        <v>45825</v>
      </c>
      <c r="M43" t="s">
        <v>1898</v>
      </c>
      <c r="N43" t="s">
        <v>268</v>
      </c>
    </row>
    <row r="44" spans="1:14" x14ac:dyDescent="0.25">
      <c r="A44">
        <v>62</v>
      </c>
      <c r="B44" t="s">
        <v>350</v>
      </c>
      <c r="C44">
        <v>11456</v>
      </c>
      <c r="D44" t="s">
        <v>72</v>
      </c>
      <c r="E44" t="s">
        <v>333</v>
      </c>
      <c r="F44">
        <v>300</v>
      </c>
      <c r="G44" s="151">
        <v>45209</v>
      </c>
      <c r="H44" s="151">
        <v>45525</v>
      </c>
      <c r="I44" s="151"/>
      <c r="J44" t="s">
        <v>270</v>
      </c>
      <c r="K44" s="151"/>
      <c r="L44" s="151">
        <v>45825</v>
      </c>
      <c r="M44" t="s">
        <v>1898</v>
      </c>
      <c r="N44" t="s">
        <v>268</v>
      </c>
    </row>
    <row r="45" spans="1:14" x14ac:dyDescent="0.25">
      <c r="A45">
        <v>63</v>
      </c>
      <c r="B45" t="s">
        <v>351</v>
      </c>
      <c r="C45">
        <v>11455</v>
      </c>
      <c r="D45" t="s">
        <v>233</v>
      </c>
      <c r="E45" t="s">
        <v>333</v>
      </c>
      <c r="F45">
        <v>300</v>
      </c>
      <c r="G45" s="151">
        <v>45209</v>
      </c>
      <c r="H45" s="151">
        <v>45525</v>
      </c>
      <c r="I45" s="151"/>
      <c r="J45" t="s">
        <v>270</v>
      </c>
      <c r="K45" s="151"/>
      <c r="L45" s="151">
        <v>45825</v>
      </c>
      <c r="M45" t="s">
        <v>1898</v>
      </c>
      <c r="N45" t="s">
        <v>268</v>
      </c>
    </row>
    <row r="46" spans="1:14" x14ac:dyDescent="0.25">
      <c r="A46">
        <v>64</v>
      </c>
      <c r="B46" t="s">
        <v>352</v>
      </c>
      <c r="C46">
        <v>11463</v>
      </c>
      <c r="D46" t="s">
        <v>234</v>
      </c>
      <c r="E46" t="s">
        <v>333</v>
      </c>
      <c r="F46">
        <v>300</v>
      </c>
      <c r="G46" s="151">
        <v>45224</v>
      </c>
      <c r="H46" s="151">
        <v>45525</v>
      </c>
      <c r="I46" s="151"/>
      <c r="J46" t="s">
        <v>270</v>
      </c>
      <c r="K46" s="151"/>
      <c r="L46" s="151">
        <v>45825</v>
      </c>
      <c r="M46" t="s">
        <v>268</v>
      </c>
      <c r="N46" t="s">
        <v>272</v>
      </c>
    </row>
    <row r="47" spans="1:14" x14ac:dyDescent="0.25">
      <c r="A47">
        <v>65</v>
      </c>
      <c r="B47" t="s">
        <v>353</v>
      </c>
      <c r="C47">
        <v>11477</v>
      </c>
      <c r="D47" t="s">
        <v>71</v>
      </c>
      <c r="E47" t="s">
        <v>333</v>
      </c>
      <c r="F47">
        <v>300</v>
      </c>
      <c r="G47" s="151">
        <v>45363</v>
      </c>
      <c r="H47" s="151">
        <v>45363</v>
      </c>
      <c r="I47" s="151"/>
      <c r="J47" t="s">
        <v>270</v>
      </c>
      <c r="K47" s="151"/>
      <c r="L47" s="151">
        <v>45663</v>
      </c>
      <c r="M47" t="s">
        <v>272</v>
      </c>
      <c r="N47" t="s">
        <v>272</v>
      </c>
    </row>
    <row r="48" spans="1:14" x14ac:dyDescent="0.25">
      <c r="A48">
        <v>66</v>
      </c>
      <c r="B48" t="s">
        <v>354</v>
      </c>
      <c r="C48">
        <v>11484</v>
      </c>
      <c r="D48" t="s">
        <v>63</v>
      </c>
      <c r="E48" t="s">
        <v>333</v>
      </c>
      <c r="F48">
        <v>300</v>
      </c>
      <c r="G48" s="151">
        <v>45372</v>
      </c>
      <c r="H48" s="151">
        <v>45372</v>
      </c>
      <c r="I48" s="151"/>
      <c r="J48" t="s">
        <v>270</v>
      </c>
      <c r="K48" s="151"/>
      <c r="L48" s="151">
        <v>45672</v>
      </c>
      <c r="M48" t="s">
        <v>272</v>
      </c>
      <c r="N48" t="s">
        <v>272</v>
      </c>
    </row>
    <row r="49" spans="1:14" x14ac:dyDescent="0.25">
      <c r="A49">
        <v>67</v>
      </c>
      <c r="B49" t="s">
        <v>355</v>
      </c>
      <c r="C49">
        <v>11485</v>
      </c>
      <c r="D49" t="s">
        <v>1900</v>
      </c>
      <c r="E49" t="s">
        <v>333</v>
      </c>
      <c r="F49">
        <v>300</v>
      </c>
      <c r="G49" s="151">
        <v>45372</v>
      </c>
      <c r="H49" s="151">
        <v>45376</v>
      </c>
      <c r="I49" s="151"/>
      <c r="J49" t="s">
        <v>270</v>
      </c>
      <c r="K49" s="151"/>
      <c r="L49" s="151">
        <v>45676</v>
      </c>
    </row>
    <row r="50" spans="1:14" x14ac:dyDescent="0.25">
      <c r="A50">
        <v>69</v>
      </c>
      <c r="B50" t="s">
        <v>356</v>
      </c>
      <c r="C50">
        <v>11511</v>
      </c>
      <c r="D50" t="s">
        <v>224</v>
      </c>
      <c r="E50" t="s">
        <v>333</v>
      </c>
      <c r="F50">
        <v>300</v>
      </c>
      <c r="G50" s="151">
        <v>45446</v>
      </c>
      <c r="H50" s="151">
        <v>45446</v>
      </c>
      <c r="I50" s="151"/>
      <c r="J50" t="s">
        <v>270</v>
      </c>
      <c r="K50" s="151"/>
      <c r="L50" s="151">
        <v>45746</v>
      </c>
    </row>
    <row r="51" spans="1:14" x14ac:dyDescent="0.25">
      <c r="A51">
        <v>70</v>
      </c>
      <c r="B51" t="s">
        <v>357</v>
      </c>
      <c r="C51">
        <v>11506</v>
      </c>
      <c r="D51" t="s">
        <v>100</v>
      </c>
      <c r="E51" t="s">
        <v>333</v>
      </c>
      <c r="F51">
        <v>300</v>
      </c>
      <c r="G51" s="151">
        <v>45441</v>
      </c>
      <c r="H51" s="151">
        <v>45441</v>
      </c>
      <c r="I51" s="151"/>
      <c r="J51" t="s">
        <v>270</v>
      </c>
      <c r="K51" s="151"/>
      <c r="L51" s="151">
        <v>45741</v>
      </c>
      <c r="M51" t="s">
        <v>272</v>
      </c>
      <c r="N51" t="s">
        <v>272</v>
      </c>
    </row>
    <row r="52" spans="1:14" x14ac:dyDescent="0.25">
      <c r="A52">
        <v>71</v>
      </c>
      <c r="B52" t="s">
        <v>358</v>
      </c>
      <c r="C52">
        <v>11532</v>
      </c>
      <c r="D52" t="s">
        <v>359</v>
      </c>
      <c r="E52" t="s">
        <v>360</v>
      </c>
      <c r="F52">
        <v>100</v>
      </c>
      <c r="G52" s="151">
        <v>45505</v>
      </c>
      <c r="H52" s="151">
        <v>45505</v>
      </c>
      <c r="I52" s="151"/>
      <c r="J52" t="s">
        <v>270</v>
      </c>
      <c r="K52" s="151"/>
      <c r="L52" s="151"/>
    </row>
    <row r="53" spans="1:14" x14ac:dyDescent="0.25">
      <c r="A53">
        <v>72</v>
      </c>
      <c r="B53" t="s">
        <v>361</v>
      </c>
      <c r="C53">
        <v>11278</v>
      </c>
      <c r="D53" t="s">
        <v>362</v>
      </c>
      <c r="E53" t="s">
        <v>360</v>
      </c>
      <c r="F53">
        <v>189</v>
      </c>
      <c r="G53" s="151">
        <v>41163</v>
      </c>
      <c r="H53" s="151">
        <v>44621</v>
      </c>
      <c r="I53" s="151"/>
      <c r="J53" t="s">
        <v>270</v>
      </c>
      <c r="K53" s="151"/>
      <c r="L53" s="151"/>
    </row>
    <row r="54" spans="1:14" x14ac:dyDescent="0.25">
      <c r="A54">
        <v>73</v>
      </c>
      <c r="B54" t="s">
        <v>363</v>
      </c>
      <c r="C54">
        <v>11486</v>
      </c>
      <c r="D54" t="s">
        <v>364</v>
      </c>
      <c r="E54" t="s">
        <v>360</v>
      </c>
      <c r="F54">
        <v>100</v>
      </c>
      <c r="G54" s="151">
        <v>45369</v>
      </c>
      <c r="H54" s="151">
        <v>45369</v>
      </c>
      <c r="I54" s="151"/>
      <c r="J54" t="s">
        <v>270</v>
      </c>
      <c r="K54" s="151"/>
      <c r="L54" s="151"/>
    </row>
    <row r="55" spans="1:14" x14ac:dyDescent="0.25">
      <c r="A55">
        <v>74</v>
      </c>
      <c r="B55" t="s">
        <v>283</v>
      </c>
      <c r="C55">
        <v>11277</v>
      </c>
      <c r="D55" t="s">
        <v>365</v>
      </c>
      <c r="E55" t="s">
        <v>360</v>
      </c>
      <c r="F55">
        <v>100</v>
      </c>
      <c r="G55" s="151">
        <v>41275</v>
      </c>
      <c r="H55" s="151">
        <v>44621</v>
      </c>
      <c r="I55" s="151"/>
      <c r="J55" t="s">
        <v>270</v>
      </c>
      <c r="K55" s="151"/>
      <c r="L55" s="151"/>
    </row>
    <row r="56" spans="1:14" x14ac:dyDescent="0.25">
      <c r="A56">
        <v>75</v>
      </c>
      <c r="B56" t="s">
        <v>366</v>
      </c>
      <c r="C56">
        <v>11279</v>
      </c>
      <c r="D56" t="s">
        <v>367</v>
      </c>
      <c r="E56" t="s">
        <v>360</v>
      </c>
      <c r="F56">
        <v>100</v>
      </c>
      <c r="G56" s="151">
        <v>42949</v>
      </c>
      <c r="H56" s="151">
        <v>44621</v>
      </c>
      <c r="I56" s="151"/>
      <c r="J56" t="s">
        <v>270</v>
      </c>
      <c r="K56" s="151"/>
      <c r="L56" s="151"/>
    </row>
    <row r="57" spans="1:14" x14ac:dyDescent="0.25">
      <c r="A57">
        <v>76</v>
      </c>
      <c r="B57" t="s">
        <v>368</v>
      </c>
      <c r="C57">
        <v>11294</v>
      </c>
      <c r="D57" t="s">
        <v>369</v>
      </c>
      <c r="E57" t="s">
        <v>360</v>
      </c>
      <c r="F57">
        <v>100</v>
      </c>
      <c r="G57" s="151">
        <v>44774</v>
      </c>
      <c r="H57" s="151">
        <v>44774</v>
      </c>
      <c r="I57" s="151"/>
      <c r="J57" t="s">
        <v>270</v>
      </c>
      <c r="K57" s="151"/>
      <c r="L57" s="151"/>
    </row>
    <row r="58" spans="1:14" x14ac:dyDescent="0.25">
      <c r="A58">
        <v>85</v>
      </c>
      <c r="B58" t="s">
        <v>380</v>
      </c>
      <c r="C58">
        <v>11453</v>
      </c>
      <c r="D58" t="s">
        <v>23</v>
      </c>
      <c r="E58" t="s">
        <v>372</v>
      </c>
      <c r="F58">
        <v>300</v>
      </c>
      <c r="G58" s="151">
        <v>44652</v>
      </c>
      <c r="H58" s="151">
        <v>45505</v>
      </c>
      <c r="I58" s="151"/>
      <c r="J58" t="s">
        <v>270</v>
      </c>
      <c r="K58" s="151"/>
      <c r="L58" s="151">
        <v>45805</v>
      </c>
      <c r="M58" t="s">
        <v>268</v>
      </c>
      <c r="N58" t="s">
        <v>268</v>
      </c>
    </row>
    <row r="59" spans="1:14" x14ac:dyDescent="0.25">
      <c r="A59">
        <v>86</v>
      </c>
      <c r="B59" t="s">
        <v>381</v>
      </c>
      <c r="C59">
        <v>11503</v>
      </c>
      <c r="D59" t="s">
        <v>16</v>
      </c>
      <c r="E59" t="s">
        <v>372</v>
      </c>
      <c r="F59">
        <v>300</v>
      </c>
      <c r="G59" s="151">
        <v>37956</v>
      </c>
      <c r="H59" s="151">
        <v>45516</v>
      </c>
      <c r="I59" s="151"/>
      <c r="J59" t="s">
        <v>270</v>
      </c>
      <c r="K59" s="151"/>
      <c r="L59" s="151">
        <v>45816</v>
      </c>
      <c r="M59" t="s">
        <v>1897</v>
      </c>
      <c r="N59" t="s">
        <v>268</v>
      </c>
    </row>
    <row r="60" spans="1:14" x14ac:dyDescent="0.25">
      <c r="A60">
        <v>87</v>
      </c>
      <c r="B60" t="s">
        <v>382</v>
      </c>
      <c r="C60">
        <v>11450</v>
      </c>
      <c r="D60" t="s">
        <v>27</v>
      </c>
      <c r="E60" t="s">
        <v>372</v>
      </c>
      <c r="F60">
        <v>300</v>
      </c>
      <c r="G60" s="151">
        <v>37956</v>
      </c>
      <c r="H60" s="151">
        <v>45524</v>
      </c>
      <c r="I60" s="151"/>
      <c r="J60" t="s">
        <v>270</v>
      </c>
      <c r="K60" s="151"/>
      <c r="L60" s="151">
        <v>45824</v>
      </c>
      <c r="M60" t="s">
        <v>1897</v>
      </c>
      <c r="N60" t="s">
        <v>268</v>
      </c>
    </row>
    <row r="61" spans="1:14" x14ac:dyDescent="0.25">
      <c r="A61">
        <v>89</v>
      </c>
      <c r="B61" t="s">
        <v>384</v>
      </c>
      <c r="C61">
        <v>11441</v>
      </c>
      <c r="D61" t="s">
        <v>36</v>
      </c>
      <c r="E61" t="s">
        <v>372</v>
      </c>
      <c r="F61">
        <v>300</v>
      </c>
      <c r="G61" s="151">
        <v>44623</v>
      </c>
      <c r="H61" s="151">
        <v>45524</v>
      </c>
      <c r="I61" s="151"/>
      <c r="J61" t="s">
        <v>270</v>
      </c>
      <c r="K61" s="151"/>
      <c r="L61" s="151">
        <v>45824</v>
      </c>
      <c r="M61" t="s">
        <v>1897</v>
      </c>
      <c r="N61" t="s">
        <v>268</v>
      </c>
    </row>
    <row r="62" spans="1:14" x14ac:dyDescent="0.25">
      <c r="A62">
        <v>90</v>
      </c>
      <c r="B62" t="s">
        <v>385</v>
      </c>
      <c r="C62">
        <v>11419</v>
      </c>
      <c r="D62" t="s">
        <v>44</v>
      </c>
      <c r="E62" t="s">
        <v>372</v>
      </c>
      <c r="F62">
        <v>300</v>
      </c>
      <c r="G62" s="151">
        <v>44105</v>
      </c>
      <c r="H62" s="151">
        <v>45506</v>
      </c>
      <c r="I62" s="151"/>
      <c r="J62" t="s">
        <v>270</v>
      </c>
      <c r="K62" s="151"/>
      <c r="L62" s="151">
        <v>45806</v>
      </c>
      <c r="M62" t="s">
        <v>1897</v>
      </c>
      <c r="N62" t="s">
        <v>268</v>
      </c>
    </row>
    <row r="63" spans="1:14" x14ac:dyDescent="0.25">
      <c r="A63">
        <v>91</v>
      </c>
      <c r="B63" t="s">
        <v>386</v>
      </c>
      <c r="C63">
        <v>11420</v>
      </c>
      <c r="D63" t="s">
        <v>38</v>
      </c>
      <c r="E63" t="s">
        <v>372</v>
      </c>
      <c r="F63">
        <v>300</v>
      </c>
      <c r="G63" s="151">
        <v>44795</v>
      </c>
      <c r="H63" s="151">
        <v>45505</v>
      </c>
      <c r="I63" s="151"/>
      <c r="J63" t="s">
        <v>270</v>
      </c>
      <c r="K63" s="151"/>
      <c r="L63" s="151">
        <v>45805</v>
      </c>
      <c r="M63" t="s">
        <v>1897</v>
      </c>
      <c r="N63" t="s">
        <v>268</v>
      </c>
    </row>
    <row r="64" spans="1:14" x14ac:dyDescent="0.25">
      <c r="A64">
        <v>92</v>
      </c>
      <c r="B64" t="s">
        <v>387</v>
      </c>
      <c r="C64">
        <v>11423</v>
      </c>
      <c r="D64" t="s">
        <v>32</v>
      </c>
      <c r="E64" t="s">
        <v>372</v>
      </c>
      <c r="F64">
        <v>389</v>
      </c>
      <c r="G64" s="151">
        <v>44166</v>
      </c>
      <c r="H64" s="151">
        <v>45505</v>
      </c>
      <c r="I64" s="151"/>
      <c r="J64" t="s">
        <v>270</v>
      </c>
      <c r="K64" s="151"/>
      <c r="L64" s="151">
        <v>45805</v>
      </c>
      <c r="M64" t="s">
        <v>1897</v>
      </c>
      <c r="N64" t="s">
        <v>268</v>
      </c>
    </row>
    <row r="65" spans="1:14" x14ac:dyDescent="0.25">
      <c r="A65">
        <v>94</v>
      </c>
      <c r="B65" t="s">
        <v>390</v>
      </c>
      <c r="C65">
        <v>11418</v>
      </c>
      <c r="D65" t="s">
        <v>51</v>
      </c>
      <c r="E65" t="s">
        <v>372</v>
      </c>
      <c r="F65">
        <v>300</v>
      </c>
      <c r="G65" s="151">
        <v>44774</v>
      </c>
      <c r="H65" s="151">
        <v>45530</v>
      </c>
      <c r="I65" s="151"/>
      <c r="J65" t="s">
        <v>270</v>
      </c>
      <c r="K65" s="151"/>
      <c r="L65" s="151">
        <v>45830</v>
      </c>
      <c r="M65" t="s">
        <v>1897</v>
      </c>
      <c r="N65" t="s">
        <v>268</v>
      </c>
    </row>
    <row r="66" spans="1:14" x14ac:dyDescent="0.25">
      <c r="A66">
        <v>95</v>
      </c>
      <c r="B66" t="s">
        <v>391</v>
      </c>
      <c r="C66">
        <v>11413</v>
      </c>
      <c r="D66" t="s">
        <v>26</v>
      </c>
      <c r="E66" t="s">
        <v>372</v>
      </c>
      <c r="F66">
        <v>300</v>
      </c>
      <c r="G66" s="151">
        <v>44166</v>
      </c>
      <c r="H66" s="151">
        <v>45505</v>
      </c>
      <c r="I66" s="151"/>
      <c r="J66" t="s">
        <v>270</v>
      </c>
      <c r="K66" s="151"/>
      <c r="L66" s="151">
        <v>45805</v>
      </c>
      <c r="M66" t="s">
        <v>1897</v>
      </c>
      <c r="N66" t="s">
        <v>268</v>
      </c>
    </row>
    <row r="67" spans="1:14" x14ac:dyDescent="0.25">
      <c r="A67">
        <v>96</v>
      </c>
      <c r="B67" t="s">
        <v>392</v>
      </c>
      <c r="C67">
        <v>11414</v>
      </c>
      <c r="D67" t="s">
        <v>22</v>
      </c>
      <c r="E67" t="s">
        <v>372</v>
      </c>
      <c r="F67">
        <v>389</v>
      </c>
      <c r="G67" s="151">
        <v>44417</v>
      </c>
      <c r="H67" s="151">
        <v>45505</v>
      </c>
      <c r="I67" s="151"/>
      <c r="J67" t="s">
        <v>270</v>
      </c>
      <c r="K67" s="151"/>
      <c r="L67" s="151">
        <v>45805</v>
      </c>
      <c r="M67" t="s">
        <v>1897</v>
      </c>
      <c r="N67" t="s">
        <v>268</v>
      </c>
    </row>
    <row r="68" spans="1:14" x14ac:dyDescent="0.25">
      <c r="A68">
        <v>97</v>
      </c>
      <c r="B68" t="s">
        <v>393</v>
      </c>
      <c r="C68">
        <v>11415</v>
      </c>
      <c r="D68" t="s">
        <v>25</v>
      </c>
      <c r="E68" t="s">
        <v>372</v>
      </c>
      <c r="F68">
        <v>300</v>
      </c>
      <c r="G68" s="151">
        <v>44774</v>
      </c>
      <c r="H68" s="151">
        <v>45505</v>
      </c>
      <c r="I68" s="151"/>
      <c r="J68" t="s">
        <v>270</v>
      </c>
      <c r="K68" s="151"/>
      <c r="L68" s="151">
        <v>45805</v>
      </c>
      <c r="M68" t="s">
        <v>1897</v>
      </c>
      <c r="N68" t="s">
        <v>268</v>
      </c>
    </row>
    <row r="69" spans="1:14" x14ac:dyDescent="0.25">
      <c r="A69">
        <v>98</v>
      </c>
      <c r="B69" t="s">
        <v>394</v>
      </c>
      <c r="C69">
        <v>11416</v>
      </c>
      <c r="D69" t="s">
        <v>45</v>
      </c>
      <c r="E69" t="s">
        <v>372</v>
      </c>
      <c r="F69">
        <v>300</v>
      </c>
      <c r="G69" s="151">
        <v>44774</v>
      </c>
      <c r="H69" s="151">
        <v>45505</v>
      </c>
      <c r="I69" s="151"/>
      <c r="J69" t="s">
        <v>270</v>
      </c>
      <c r="K69" s="151"/>
      <c r="L69" s="151">
        <v>45805</v>
      </c>
      <c r="M69" t="s">
        <v>1897</v>
      </c>
      <c r="N69" t="s">
        <v>268</v>
      </c>
    </row>
    <row r="70" spans="1:14" x14ac:dyDescent="0.25">
      <c r="A70">
        <v>99</v>
      </c>
      <c r="B70" t="s">
        <v>395</v>
      </c>
      <c r="C70">
        <v>11411</v>
      </c>
      <c r="D70" t="s">
        <v>21</v>
      </c>
      <c r="E70" t="s">
        <v>372</v>
      </c>
      <c r="F70">
        <v>389</v>
      </c>
      <c r="G70" s="151">
        <v>44105</v>
      </c>
      <c r="H70" s="151">
        <v>45505</v>
      </c>
      <c r="I70" s="151"/>
      <c r="J70" t="s">
        <v>270</v>
      </c>
      <c r="K70" s="151"/>
      <c r="L70" s="151">
        <v>45805</v>
      </c>
      <c r="M70" t="s">
        <v>1897</v>
      </c>
      <c r="N70" t="s">
        <v>268</v>
      </c>
    </row>
    <row r="71" spans="1:14" x14ac:dyDescent="0.25">
      <c r="A71">
        <v>103</v>
      </c>
      <c r="B71" t="s">
        <v>400</v>
      </c>
      <c r="C71">
        <v>11479</v>
      </c>
      <c r="D71" t="s">
        <v>30</v>
      </c>
      <c r="E71" t="s">
        <v>372</v>
      </c>
      <c r="F71">
        <v>300</v>
      </c>
      <c r="G71" s="151">
        <v>44872</v>
      </c>
      <c r="H71" s="151">
        <v>45362</v>
      </c>
      <c r="I71" s="151"/>
      <c r="J71" t="s">
        <v>270</v>
      </c>
      <c r="K71" s="151"/>
      <c r="L71" s="151">
        <v>45662</v>
      </c>
      <c r="M71" t="s">
        <v>1897</v>
      </c>
      <c r="N71" t="s">
        <v>268</v>
      </c>
    </row>
    <row r="72" spans="1:14" x14ac:dyDescent="0.25">
      <c r="A72">
        <v>109</v>
      </c>
      <c r="B72" t="s">
        <v>406</v>
      </c>
      <c r="C72">
        <v>11292</v>
      </c>
      <c r="D72" t="s">
        <v>4</v>
      </c>
      <c r="E72" t="s">
        <v>372</v>
      </c>
      <c r="F72">
        <v>100</v>
      </c>
      <c r="G72" s="151">
        <v>43318</v>
      </c>
      <c r="H72" s="151">
        <v>44768</v>
      </c>
      <c r="I72" s="151"/>
      <c r="J72" t="s">
        <v>270</v>
      </c>
      <c r="K72" s="151"/>
      <c r="L72" s="151"/>
      <c r="M72" t="s">
        <v>1901</v>
      </c>
      <c r="N72" t="s">
        <v>268</v>
      </c>
    </row>
    <row r="73" spans="1:14" x14ac:dyDescent="0.25">
      <c r="A73">
        <v>110</v>
      </c>
      <c r="B73" t="s">
        <v>407</v>
      </c>
      <c r="C73">
        <v>11376</v>
      </c>
      <c r="D73" t="s">
        <v>37</v>
      </c>
      <c r="E73" t="s">
        <v>372</v>
      </c>
      <c r="F73">
        <v>100</v>
      </c>
      <c r="G73" s="151">
        <v>45048</v>
      </c>
      <c r="H73" s="151">
        <v>45048</v>
      </c>
      <c r="I73" s="151"/>
      <c r="J73" t="s">
        <v>270</v>
      </c>
      <c r="K73" s="151"/>
      <c r="L73" s="151">
        <v>45348</v>
      </c>
      <c r="M73" t="s">
        <v>1897</v>
      </c>
      <c r="N73" t="s">
        <v>268</v>
      </c>
    </row>
    <row r="74" spans="1:14" x14ac:dyDescent="0.25">
      <c r="A74">
        <v>112</v>
      </c>
      <c r="B74" t="s">
        <v>409</v>
      </c>
      <c r="C74">
        <v>11473</v>
      </c>
      <c r="D74" t="s">
        <v>28</v>
      </c>
      <c r="E74" t="s">
        <v>372</v>
      </c>
      <c r="F74">
        <v>300</v>
      </c>
      <c r="G74" s="151">
        <v>45362</v>
      </c>
      <c r="H74" s="151">
        <v>45505</v>
      </c>
      <c r="I74" s="151"/>
      <c r="J74" t="s">
        <v>270</v>
      </c>
      <c r="K74" s="151"/>
      <c r="L74" s="151">
        <v>45805</v>
      </c>
      <c r="M74" t="s">
        <v>272</v>
      </c>
      <c r="N74" t="s">
        <v>272</v>
      </c>
    </row>
    <row r="75" spans="1:14" x14ac:dyDescent="0.25">
      <c r="A75">
        <v>1</v>
      </c>
      <c r="B75" t="s">
        <v>266</v>
      </c>
      <c r="C75">
        <v>11505</v>
      </c>
      <c r="D75" t="s">
        <v>99</v>
      </c>
      <c r="E75" t="s">
        <v>242</v>
      </c>
      <c r="F75">
        <v>300</v>
      </c>
      <c r="G75" s="151">
        <v>45033</v>
      </c>
      <c r="H75" s="151">
        <v>45418</v>
      </c>
      <c r="I75" s="151">
        <v>45541</v>
      </c>
      <c r="J75" t="s">
        <v>267</v>
      </c>
      <c r="K75" s="151"/>
      <c r="L75" s="151">
        <v>45718</v>
      </c>
      <c r="M75" t="s">
        <v>1897</v>
      </c>
      <c r="N75" t="s">
        <v>268</v>
      </c>
    </row>
    <row r="76" spans="1:14" x14ac:dyDescent="0.25">
      <c r="A76">
        <v>3</v>
      </c>
      <c r="B76" t="s">
        <v>271</v>
      </c>
      <c r="C76">
        <v>11483</v>
      </c>
      <c r="D76" t="s">
        <v>18</v>
      </c>
      <c r="E76" t="s">
        <v>242</v>
      </c>
      <c r="F76">
        <v>300</v>
      </c>
      <c r="G76" s="151">
        <v>45369</v>
      </c>
      <c r="H76" s="151">
        <v>45369</v>
      </c>
      <c r="I76" s="151">
        <v>45541</v>
      </c>
      <c r="J76" t="s">
        <v>267</v>
      </c>
      <c r="K76" s="151"/>
      <c r="L76" s="151">
        <v>45669</v>
      </c>
      <c r="M76" t="s">
        <v>272</v>
      </c>
      <c r="N76" t="s">
        <v>272</v>
      </c>
    </row>
    <row r="77" spans="1:14" x14ac:dyDescent="0.25">
      <c r="A77">
        <v>4</v>
      </c>
      <c r="B77" t="s">
        <v>273</v>
      </c>
      <c r="C77">
        <v>11482</v>
      </c>
      <c r="D77" t="s">
        <v>17</v>
      </c>
      <c r="E77" t="s">
        <v>242</v>
      </c>
      <c r="F77">
        <v>300</v>
      </c>
      <c r="G77" s="151">
        <v>45369</v>
      </c>
      <c r="H77" s="151">
        <v>45369</v>
      </c>
      <c r="I77" s="151">
        <v>45541</v>
      </c>
      <c r="J77" t="s">
        <v>267</v>
      </c>
      <c r="K77" s="151"/>
      <c r="L77" s="151">
        <v>45669</v>
      </c>
      <c r="M77" t="s">
        <v>272</v>
      </c>
      <c r="N77" t="s">
        <v>272</v>
      </c>
    </row>
    <row r="78" spans="1:14" x14ac:dyDescent="0.25">
      <c r="A78">
        <v>5</v>
      </c>
      <c r="B78" t="s">
        <v>274</v>
      </c>
      <c r="C78">
        <v>11487</v>
      </c>
      <c r="D78" t="s">
        <v>19</v>
      </c>
      <c r="E78" t="s">
        <v>242</v>
      </c>
      <c r="F78">
        <v>300</v>
      </c>
      <c r="G78" s="151">
        <v>45376</v>
      </c>
      <c r="H78" s="151">
        <v>45376</v>
      </c>
      <c r="I78" s="151">
        <v>45541</v>
      </c>
      <c r="J78" t="s">
        <v>267</v>
      </c>
      <c r="K78" s="151"/>
      <c r="L78" s="151">
        <v>45676</v>
      </c>
      <c r="M78" t="s">
        <v>272</v>
      </c>
      <c r="N78" t="s">
        <v>272</v>
      </c>
    </row>
    <row r="79" spans="1:14" x14ac:dyDescent="0.25">
      <c r="A79">
        <v>6</v>
      </c>
      <c r="B79" t="s">
        <v>275</v>
      </c>
      <c r="C79">
        <v>11488</v>
      </c>
      <c r="D79" t="s">
        <v>14</v>
      </c>
      <c r="E79" t="s">
        <v>242</v>
      </c>
      <c r="F79">
        <v>300</v>
      </c>
      <c r="G79" s="151">
        <v>45376</v>
      </c>
      <c r="H79" s="151">
        <v>45376</v>
      </c>
      <c r="I79" s="151">
        <v>45541</v>
      </c>
      <c r="J79" t="s">
        <v>267</v>
      </c>
      <c r="K79" s="151"/>
      <c r="L79" s="151">
        <v>45676</v>
      </c>
      <c r="M79" t="s">
        <v>272</v>
      </c>
      <c r="N79" t="s">
        <v>272</v>
      </c>
    </row>
    <row r="80" spans="1:14" x14ac:dyDescent="0.25">
      <c r="A80">
        <v>7</v>
      </c>
      <c r="B80" t="s">
        <v>276</v>
      </c>
      <c r="C80">
        <v>11375</v>
      </c>
      <c r="D80" t="s">
        <v>277</v>
      </c>
      <c r="E80" t="s">
        <v>242</v>
      </c>
      <c r="F80">
        <v>300</v>
      </c>
      <c r="G80" s="151">
        <v>45040</v>
      </c>
      <c r="H80" s="151">
        <v>45440</v>
      </c>
      <c r="I80" s="151">
        <v>45541</v>
      </c>
      <c r="J80" t="s">
        <v>267</v>
      </c>
      <c r="K80" s="151"/>
      <c r="L80" s="151">
        <v>45740</v>
      </c>
      <c r="M80" t="s">
        <v>1897</v>
      </c>
      <c r="N80" t="s">
        <v>268</v>
      </c>
    </row>
    <row r="81" spans="1:14" x14ac:dyDescent="0.25">
      <c r="A81">
        <v>13</v>
      </c>
      <c r="B81" t="s">
        <v>282</v>
      </c>
      <c r="C81">
        <v>11490</v>
      </c>
      <c r="D81" t="s">
        <v>93</v>
      </c>
      <c r="E81" t="s">
        <v>242</v>
      </c>
      <c r="F81">
        <v>300</v>
      </c>
      <c r="G81" s="151">
        <v>45384</v>
      </c>
      <c r="H81" s="151">
        <v>45384</v>
      </c>
      <c r="I81" s="151">
        <v>45541</v>
      </c>
      <c r="J81" t="s">
        <v>267</v>
      </c>
      <c r="K81" s="151"/>
      <c r="L81" s="151">
        <v>45684</v>
      </c>
      <c r="M81" t="s">
        <v>272</v>
      </c>
      <c r="N81" t="s">
        <v>272</v>
      </c>
    </row>
    <row r="82" spans="1:14" x14ac:dyDescent="0.25">
      <c r="A82">
        <v>76</v>
      </c>
      <c r="B82" t="s">
        <v>410</v>
      </c>
      <c r="C82">
        <v>11529</v>
      </c>
      <c r="D82" t="s">
        <v>124</v>
      </c>
      <c r="E82" t="s">
        <v>333</v>
      </c>
      <c r="F82">
        <v>300</v>
      </c>
      <c r="G82" s="151">
        <v>45496</v>
      </c>
      <c r="H82" s="151">
        <v>45496</v>
      </c>
      <c r="I82" s="151">
        <v>45502</v>
      </c>
      <c r="K82" s="151"/>
      <c r="L82" s="151">
        <v>45796</v>
      </c>
    </row>
    <row r="83" spans="1:14" x14ac:dyDescent="0.25">
      <c r="A83">
        <v>77</v>
      </c>
      <c r="B83" t="s">
        <v>411</v>
      </c>
      <c r="C83">
        <v>11530</v>
      </c>
      <c r="D83" t="s">
        <v>125</v>
      </c>
      <c r="E83" t="s">
        <v>333</v>
      </c>
      <c r="F83">
        <v>300</v>
      </c>
      <c r="G83" s="151">
        <v>45496</v>
      </c>
      <c r="H83" s="151">
        <v>45496</v>
      </c>
      <c r="I83" s="151">
        <v>45502</v>
      </c>
      <c r="K83" s="151"/>
      <c r="L83" s="151">
        <v>45796</v>
      </c>
    </row>
    <row r="84" spans="1:14" x14ac:dyDescent="0.25">
      <c r="A84">
        <v>70</v>
      </c>
      <c r="B84" t="s">
        <v>412</v>
      </c>
      <c r="C84">
        <v>11527</v>
      </c>
      <c r="D84" t="s">
        <v>115</v>
      </c>
      <c r="E84" t="s">
        <v>333</v>
      </c>
      <c r="F84">
        <v>300</v>
      </c>
      <c r="G84" s="151">
        <v>45488</v>
      </c>
      <c r="H84" s="151">
        <v>45488</v>
      </c>
      <c r="I84" s="151">
        <v>45513</v>
      </c>
      <c r="J84" t="s">
        <v>267</v>
      </c>
      <c r="K84" s="151"/>
      <c r="L84" s="151"/>
    </row>
    <row r="85" spans="1:14" x14ac:dyDescent="0.25">
      <c r="A85">
        <v>63</v>
      </c>
      <c r="B85" t="s">
        <v>413</v>
      </c>
      <c r="C85">
        <v>11475</v>
      </c>
      <c r="D85" t="s">
        <v>56</v>
      </c>
      <c r="E85" t="s">
        <v>333</v>
      </c>
      <c r="F85">
        <v>300</v>
      </c>
      <c r="G85" s="151">
        <v>45363</v>
      </c>
      <c r="H85" s="151">
        <v>45363</v>
      </c>
      <c r="I85" s="151">
        <v>45506</v>
      </c>
      <c r="J85" t="s">
        <v>267</v>
      </c>
      <c r="K85" s="151"/>
      <c r="L85" s="151">
        <v>45663</v>
      </c>
      <c r="M85" t="s">
        <v>272</v>
      </c>
      <c r="N85" t="s">
        <v>272</v>
      </c>
    </row>
    <row r="86" spans="1:14" x14ac:dyDescent="0.25">
      <c r="A86">
        <v>24</v>
      </c>
      <c r="B86" t="s">
        <v>414</v>
      </c>
      <c r="C86">
        <v>11520</v>
      </c>
      <c r="D86" t="s">
        <v>111</v>
      </c>
      <c r="E86" t="s">
        <v>284</v>
      </c>
      <c r="F86">
        <v>300</v>
      </c>
      <c r="G86" s="151">
        <v>45478</v>
      </c>
      <c r="H86" s="151">
        <v>45478</v>
      </c>
      <c r="I86" s="151">
        <v>45526</v>
      </c>
      <c r="J86" t="s">
        <v>267</v>
      </c>
      <c r="K86" s="151"/>
      <c r="L86" s="151">
        <v>45778</v>
      </c>
    </row>
    <row r="87" spans="1:14" x14ac:dyDescent="0.25">
      <c r="A87">
        <v>118</v>
      </c>
      <c r="B87" t="s">
        <v>419</v>
      </c>
      <c r="C87">
        <v>11513</v>
      </c>
      <c r="D87" t="s">
        <v>420</v>
      </c>
      <c r="E87" t="s">
        <v>360</v>
      </c>
      <c r="F87">
        <v>100</v>
      </c>
      <c r="G87" s="151">
        <v>45462</v>
      </c>
      <c r="H87" s="151">
        <v>45462</v>
      </c>
      <c r="I87" s="151">
        <v>45494</v>
      </c>
      <c r="J87" t="s">
        <v>267</v>
      </c>
      <c r="K87" s="151"/>
      <c r="L87" s="151"/>
    </row>
    <row r="88" spans="1:14" x14ac:dyDescent="0.25">
      <c r="A88">
        <v>11</v>
      </c>
      <c r="B88" t="s">
        <v>424</v>
      </c>
      <c r="C88">
        <v>11523</v>
      </c>
      <c r="D88" t="s">
        <v>425</v>
      </c>
      <c r="E88" t="s">
        <v>242</v>
      </c>
      <c r="F88">
        <v>300</v>
      </c>
      <c r="G88" s="151">
        <v>45478</v>
      </c>
      <c r="H88" s="151">
        <v>45478</v>
      </c>
      <c r="I88" s="151">
        <v>45528</v>
      </c>
      <c r="J88" t="s">
        <v>267</v>
      </c>
      <c r="K88" s="151"/>
      <c r="L88" s="151">
        <v>45778</v>
      </c>
    </row>
    <row r="89" spans="1:14" x14ac:dyDescent="0.25">
      <c r="C89">
        <v>11517</v>
      </c>
      <c r="D89" t="s">
        <v>105</v>
      </c>
      <c r="E89" t="s">
        <v>333</v>
      </c>
      <c r="F89">
        <v>300</v>
      </c>
      <c r="G89" s="151">
        <v>45474</v>
      </c>
      <c r="H89" s="151">
        <v>45474</v>
      </c>
      <c r="I89" s="151">
        <v>45534</v>
      </c>
      <c r="J89" t="s">
        <v>267</v>
      </c>
      <c r="K89" s="151"/>
      <c r="L89" s="151">
        <v>45774</v>
      </c>
    </row>
    <row r="90" spans="1:14" x14ac:dyDescent="0.25">
      <c r="A90">
        <v>26</v>
      </c>
      <c r="B90" t="s">
        <v>299</v>
      </c>
      <c r="C90">
        <v>11427</v>
      </c>
      <c r="D90" t="s">
        <v>300</v>
      </c>
      <c r="E90" t="s">
        <v>284</v>
      </c>
      <c r="F90">
        <v>300</v>
      </c>
      <c r="G90" s="151">
        <v>45159</v>
      </c>
      <c r="H90" s="151">
        <v>45159</v>
      </c>
      <c r="I90" s="151">
        <v>45247</v>
      </c>
      <c r="J90" t="s">
        <v>267</v>
      </c>
      <c r="K90" s="151">
        <v>45292</v>
      </c>
      <c r="L90" s="151">
        <v>45459</v>
      </c>
      <c r="M90" t="s">
        <v>268</v>
      </c>
    </row>
    <row r="91" spans="1:14" x14ac:dyDescent="0.25">
      <c r="A91">
        <v>27</v>
      </c>
      <c r="B91" t="s">
        <v>301</v>
      </c>
      <c r="C91">
        <v>11443</v>
      </c>
      <c r="D91" t="s">
        <v>302</v>
      </c>
      <c r="E91" t="s">
        <v>284</v>
      </c>
      <c r="F91">
        <v>300</v>
      </c>
      <c r="G91" s="151">
        <v>45168</v>
      </c>
      <c r="H91" s="151">
        <v>45168</v>
      </c>
      <c r="I91" s="151">
        <v>45247</v>
      </c>
      <c r="J91" t="s">
        <v>267</v>
      </c>
      <c r="K91" s="151">
        <v>45292</v>
      </c>
      <c r="L91" s="151">
        <v>45468</v>
      </c>
      <c r="M91" t="s">
        <v>1898</v>
      </c>
      <c r="N91" t="s">
        <v>272</v>
      </c>
    </row>
    <row r="92" spans="1:14" x14ac:dyDescent="0.25">
      <c r="A92">
        <v>28</v>
      </c>
      <c r="B92" t="s">
        <v>303</v>
      </c>
      <c r="C92">
        <v>11426</v>
      </c>
      <c r="D92" t="s">
        <v>304</v>
      </c>
      <c r="E92" t="s">
        <v>284</v>
      </c>
      <c r="F92">
        <v>300</v>
      </c>
      <c r="G92" s="151">
        <v>45159</v>
      </c>
      <c r="H92" s="151">
        <v>45159</v>
      </c>
      <c r="I92" s="151">
        <v>45253</v>
      </c>
      <c r="J92" t="s">
        <v>267</v>
      </c>
      <c r="K92" s="151">
        <v>45298</v>
      </c>
      <c r="L92" s="151">
        <v>45459</v>
      </c>
      <c r="M92" t="s">
        <v>1898</v>
      </c>
    </row>
    <row r="93" spans="1:14" x14ac:dyDescent="0.25">
      <c r="A93">
        <v>29</v>
      </c>
      <c r="B93" t="s">
        <v>305</v>
      </c>
      <c r="C93">
        <v>11429</v>
      </c>
      <c r="D93" t="s">
        <v>306</v>
      </c>
      <c r="E93" t="s">
        <v>284</v>
      </c>
      <c r="F93">
        <v>300</v>
      </c>
      <c r="G93" s="151">
        <v>45159</v>
      </c>
      <c r="H93" s="151">
        <v>45159</v>
      </c>
      <c r="I93" s="151">
        <v>45254</v>
      </c>
      <c r="J93" t="s">
        <v>267</v>
      </c>
      <c r="K93" s="151">
        <v>45299</v>
      </c>
      <c r="L93" s="151">
        <v>45459</v>
      </c>
      <c r="M93" t="s">
        <v>1898</v>
      </c>
      <c r="N93" t="s">
        <v>272</v>
      </c>
    </row>
    <row r="94" spans="1:14" x14ac:dyDescent="0.25">
      <c r="A94">
        <v>36</v>
      </c>
      <c r="B94" t="s">
        <v>313</v>
      </c>
      <c r="C94">
        <v>11323</v>
      </c>
      <c r="D94" t="s">
        <v>314</v>
      </c>
      <c r="E94" t="s">
        <v>284</v>
      </c>
      <c r="F94">
        <v>300</v>
      </c>
      <c r="G94" s="151">
        <v>44805</v>
      </c>
      <c r="H94" s="151">
        <v>44805</v>
      </c>
      <c r="I94" s="151">
        <v>45058</v>
      </c>
      <c r="J94" t="s">
        <v>267</v>
      </c>
      <c r="K94" s="151">
        <v>45103</v>
      </c>
      <c r="L94" s="151">
        <v>45105</v>
      </c>
    </row>
    <row r="95" spans="1:14" x14ac:dyDescent="0.25">
      <c r="A95">
        <v>37</v>
      </c>
      <c r="B95" t="s">
        <v>315</v>
      </c>
      <c r="C95">
        <v>11350</v>
      </c>
      <c r="D95" t="s">
        <v>316</v>
      </c>
      <c r="E95" t="s">
        <v>284</v>
      </c>
      <c r="F95">
        <v>300</v>
      </c>
      <c r="G95" s="151">
        <v>44873</v>
      </c>
      <c r="H95" s="151">
        <v>44873</v>
      </c>
      <c r="I95" s="151">
        <v>45107</v>
      </c>
      <c r="J95" t="s">
        <v>267</v>
      </c>
      <c r="K95" s="151">
        <v>45152</v>
      </c>
      <c r="L95" s="151">
        <v>45173</v>
      </c>
    </row>
    <row r="96" spans="1:14" x14ac:dyDescent="0.25">
      <c r="A96">
        <v>38</v>
      </c>
      <c r="B96" t="s">
        <v>315</v>
      </c>
      <c r="C96">
        <v>11342</v>
      </c>
      <c r="D96" t="s">
        <v>317</v>
      </c>
      <c r="E96" t="s">
        <v>284</v>
      </c>
      <c r="F96">
        <v>300</v>
      </c>
      <c r="G96" s="151">
        <v>44847</v>
      </c>
      <c r="H96" s="151">
        <v>44847</v>
      </c>
      <c r="I96" s="151">
        <v>45058</v>
      </c>
      <c r="J96" t="s">
        <v>267</v>
      </c>
      <c r="K96" s="151">
        <v>45103</v>
      </c>
      <c r="L96" s="151">
        <v>45147</v>
      </c>
    </row>
    <row r="97" spans="1:14" x14ac:dyDescent="0.25">
      <c r="A97">
        <v>39</v>
      </c>
      <c r="B97" t="s">
        <v>318</v>
      </c>
      <c r="C97">
        <v>11344</v>
      </c>
      <c r="D97" t="s">
        <v>319</v>
      </c>
      <c r="E97" t="s">
        <v>284</v>
      </c>
      <c r="F97">
        <v>300</v>
      </c>
      <c r="G97" s="151">
        <v>44854</v>
      </c>
      <c r="H97" s="151">
        <v>44854</v>
      </c>
      <c r="I97" s="151">
        <v>45058</v>
      </c>
      <c r="J97" t="s">
        <v>267</v>
      </c>
      <c r="K97" s="151">
        <v>45103</v>
      </c>
      <c r="L97" s="151">
        <v>45154</v>
      </c>
    </row>
    <row r="98" spans="1:14" x14ac:dyDescent="0.25">
      <c r="A98">
        <v>40</v>
      </c>
      <c r="B98" t="s">
        <v>320</v>
      </c>
      <c r="C98">
        <v>11312</v>
      </c>
      <c r="D98" t="s">
        <v>321</v>
      </c>
      <c r="E98" t="s">
        <v>284</v>
      </c>
      <c r="F98">
        <v>300</v>
      </c>
      <c r="G98" s="151">
        <v>44797</v>
      </c>
      <c r="H98" s="151">
        <v>44797</v>
      </c>
      <c r="I98" s="151">
        <v>45058</v>
      </c>
      <c r="J98" t="s">
        <v>267</v>
      </c>
      <c r="K98" s="151">
        <v>45103</v>
      </c>
      <c r="L98" s="151">
        <v>45097</v>
      </c>
    </row>
    <row r="99" spans="1:14" x14ac:dyDescent="0.25">
      <c r="A99">
        <v>52</v>
      </c>
      <c r="B99" t="s">
        <v>338</v>
      </c>
      <c r="C99">
        <v>11457</v>
      </c>
      <c r="D99" t="s">
        <v>61</v>
      </c>
      <c r="E99" t="s">
        <v>333</v>
      </c>
      <c r="F99">
        <v>300</v>
      </c>
      <c r="G99" s="151">
        <v>44854</v>
      </c>
      <c r="H99" s="151">
        <v>45209</v>
      </c>
      <c r="I99" s="151">
        <v>45509</v>
      </c>
      <c r="J99" t="s">
        <v>267</v>
      </c>
      <c r="K99" s="151">
        <v>45554</v>
      </c>
      <c r="L99" s="151">
        <v>45509</v>
      </c>
      <c r="M99" t="s">
        <v>1898</v>
      </c>
      <c r="N99" t="s">
        <v>268</v>
      </c>
    </row>
    <row r="100" spans="1:14" x14ac:dyDescent="0.25">
      <c r="A100">
        <v>58</v>
      </c>
      <c r="B100" t="s">
        <v>345</v>
      </c>
      <c r="C100">
        <v>11458</v>
      </c>
      <c r="D100" t="s">
        <v>60</v>
      </c>
      <c r="E100" t="s">
        <v>333</v>
      </c>
      <c r="F100">
        <v>300</v>
      </c>
      <c r="G100" s="151">
        <v>44902</v>
      </c>
      <c r="H100" s="151">
        <v>45210</v>
      </c>
      <c r="I100" s="151">
        <v>45509</v>
      </c>
      <c r="J100" t="s">
        <v>267</v>
      </c>
      <c r="K100" s="151">
        <v>45554</v>
      </c>
      <c r="L100" s="151">
        <v>45510</v>
      </c>
      <c r="M100" t="s">
        <v>1898</v>
      </c>
      <c r="N100" t="s">
        <v>268</v>
      </c>
    </row>
    <row r="101" spans="1:14" x14ac:dyDescent="0.25">
      <c r="A101">
        <v>108</v>
      </c>
      <c r="B101" t="s">
        <v>370</v>
      </c>
      <c r="C101">
        <v>11360</v>
      </c>
      <c r="D101" t="s">
        <v>371</v>
      </c>
      <c r="E101" t="s">
        <v>372</v>
      </c>
      <c r="F101">
        <v>300</v>
      </c>
      <c r="G101" s="151">
        <v>44652</v>
      </c>
      <c r="H101" s="151">
        <v>44998</v>
      </c>
      <c r="I101" s="151">
        <v>45352</v>
      </c>
      <c r="J101" t="s">
        <v>267</v>
      </c>
      <c r="K101" s="151">
        <v>45397</v>
      </c>
      <c r="L101" s="151"/>
    </row>
    <row r="102" spans="1:14" x14ac:dyDescent="0.25">
      <c r="A102">
        <v>107</v>
      </c>
      <c r="B102" t="s">
        <v>373</v>
      </c>
      <c r="C102">
        <v>11454</v>
      </c>
      <c r="D102" t="s">
        <v>29</v>
      </c>
      <c r="E102" t="s">
        <v>372</v>
      </c>
      <c r="F102">
        <v>300</v>
      </c>
      <c r="G102" s="151">
        <v>44844</v>
      </c>
      <c r="H102" s="151">
        <v>45187</v>
      </c>
      <c r="I102" s="151">
        <v>45418</v>
      </c>
      <c r="J102" t="s">
        <v>267</v>
      </c>
      <c r="K102" s="151">
        <v>45463</v>
      </c>
      <c r="L102" s="151"/>
      <c r="M102" t="s">
        <v>1897</v>
      </c>
      <c r="N102" t="s">
        <v>268</v>
      </c>
    </row>
    <row r="103" spans="1:14" x14ac:dyDescent="0.25">
      <c r="A103">
        <v>93</v>
      </c>
      <c r="B103" t="s">
        <v>374</v>
      </c>
      <c r="C103">
        <v>11412</v>
      </c>
      <c r="D103" t="s">
        <v>50</v>
      </c>
      <c r="E103" t="s">
        <v>372</v>
      </c>
      <c r="F103">
        <v>300</v>
      </c>
      <c r="G103" s="151">
        <v>44013</v>
      </c>
      <c r="H103" s="151">
        <v>45146</v>
      </c>
      <c r="I103" s="151">
        <v>45436</v>
      </c>
      <c r="J103" t="s">
        <v>267</v>
      </c>
      <c r="K103" s="151">
        <v>45481</v>
      </c>
      <c r="L103" s="151"/>
      <c r="M103" t="s">
        <v>1897</v>
      </c>
      <c r="N103" t="s">
        <v>268</v>
      </c>
    </row>
    <row r="104" spans="1:14" x14ac:dyDescent="0.25">
      <c r="A104">
        <v>80</v>
      </c>
      <c r="B104" t="s">
        <v>375</v>
      </c>
      <c r="C104">
        <v>11461</v>
      </c>
      <c r="D104" t="s">
        <v>49</v>
      </c>
      <c r="E104" t="s">
        <v>242</v>
      </c>
      <c r="F104">
        <v>300</v>
      </c>
      <c r="G104" s="151">
        <v>36161</v>
      </c>
      <c r="H104" s="151">
        <v>45218</v>
      </c>
      <c r="I104" s="151">
        <v>45513</v>
      </c>
      <c r="J104" t="s">
        <v>267</v>
      </c>
      <c r="K104" s="151">
        <v>45558</v>
      </c>
      <c r="L104" s="151"/>
      <c r="M104" t="s">
        <v>1897</v>
      </c>
      <c r="N104" t="s">
        <v>268</v>
      </c>
    </row>
    <row r="105" spans="1:14" x14ac:dyDescent="0.25">
      <c r="A105">
        <v>105</v>
      </c>
      <c r="B105" t="s">
        <v>376</v>
      </c>
      <c r="C105">
        <v>11489</v>
      </c>
      <c r="D105" t="s">
        <v>31</v>
      </c>
      <c r="E105" t="s">
        <v>372</v>
      </c>
      <c r="F105">
        <v>300</v>
      </c>
      <c r="G105" s="151">
        <v>45378</v>
      </c>
      <c r="H105" s="151">
        <v>45378</v>
      </c>
      <c r="I105" s="151">
        <v>45443</v>
      </c>
      <c r="J105" t="s">
        <v>267</v>
      </c>
      <c r="K105" s="151">
        <v>45488</v>
      </c>
      <c r="L105" s="151"/>
      <c r="M105" t="s">
        <v>272</v>
      </c>
      <c r="N105" t="s">
        <v>272</v>
      </c>
    </row>
    <row r="106" spans="1:14" x14ac:dyDescent="0.25">
      <c r="A106">
        <v>82</v>
      </c>
      <c r="B106" t="s">
        <v>377</v>
      </c>
      <c r="C106">
        <v>11459</v>
      </c>
      <c r="D106" t="s">
        <v>47</v>
      </c>
      <c r="E106" t="s">
        <v>242</v>
      </c>
      <c r="F106">
        <v>300</v>
      </c>
      <c r="G106" s="151">
        <v>36404</v>
      </c>
      <c r="H106" s="151">
        <v>45217</v>
      </c>
      <c r="I106" s="151">
        <v>45513</v>
      </c>
      <c r="J106" t="s">
        <v>267</v>
      </c>
      <c r="K106" s="151">
        <v>45558</v>
      </c>
      <c r="L106" s="151"/>
      <c r="M106" t="s">
        <v>1897</v>
      </c>
      <c r="N106" t="s">
        <v>268</v>
      </c>
    </row>
    <row r="107" spans="1:14" x14ac:dyDescent="0.25">
      <c r="A107">
        <v>88</v>
      </c>
      <c r="B107" t="s">
        <v>378</v>
      </c>
      <c r="C107">
        <v>11442</v>
      </c>
      <c r="D107" t="s">
        <v>39</v>
      </c>
      <c r="E107" t="s">
        <v>372</v>
      </c>
      <c r="F107">
        <v>300</v>
      </c>
      <c r="G107" s="151">
        <v>37956</v>
      </c>
      <c r="H107" s="151">
        <v>45166</v>
      </c>
      <c r="I107" s="151">
        <v>45444</v>
      </c>
      <c r="J107" t="s">
        <v>267</v>
      </c>
      <c r="K107" s="151">
        <v>45489</v>
      </c>
      <c r="L107" s="151"/>
      <c r="M107" t="s">
        <v>1897</v>
      </c>
      <c r="N107" t="s">
        <v>272</v>
      </c>
    </row>
    <row r="108" spans="1:14" x14ac:dyDescent="0.25">
      <c r="A108">
        <v>104</v>
      </c>
      <c r="B108" t="s">
        <v>379</v>
      </c>
      <c r="C108">
        <v>11474</v>
      </c>
      <c r="D108" t="s">
        <v>34</v>
      </c>
      <c r="E108" t="s">
        <v>372</v>
      </c>
      <c r="F108">
        <v>300</v>
      </c>
      <c r="G108" s="151">
        <v>45362</v>
      </c>
      <c r="H108" s="151">
        <v>45362</v>
      </c>
      <c r="I108" s="151">
        <v>45446</v>
      </c>
      <c r="J108" t="s">
        <v>267</v>
      </c>
      <c r="K108" s="151">
        <v>45491</v>
      </c>
      <c r="L108" s="151"/>
      <c r="M108" t="s">
        <v>272</v>
      </c>
      <c r="N108" t="s">
        <v>272</v>
      </c>
    </row>
    <row r="109" spans="1:14" x14ac:dyDescent="0.25">
      <c r="A109">
        <v>106</v>
      </c>
      <c r="B109" t="s">
        <v>383</v>
      </c>
      <c r="C109">
        <v>11492</v>
      </c>
      <c r="D109" t="s">
        <v>94</v>
      </c>
      <c r="E109" t="s">
        <v>372</v>
      </c>
      <c r="F109">
        <v>300</v>
      </c>
      <c r="G109" s="151">
        <v>45384</v>
      </c>
      <c r="H109" s="151">
        <v>45384</v>
      </c>
      <c r="I109" s="151">
        <v>45450</v>
      </c>
      <c r="J109" t="s">
        <v>267</v>
      </c>
      <c r="K109" s="151">
        <v>45495</v>
      </c>
      <c r="L109" s="151"/>
    </row>
    <row r="110" spans="1:14" x14ac:dyDescent="0.25">
      <c r="A110">
        <v>78</v>
      </c>
      <c r="B110" t="s">
        <v>388</v>
      </c>
      <c r="C110">
        <v>11464</v>
      </c>
      <c r="D110" t="s">
        <v>389</v>
      </c>
      <c r="E110" t="s">
        <v>372</v>
      </c>
      <c r="F110">
        <v>300</v>
      </c>
      <c r="G110" s="151">
        <v>44641</v>
      </c>
      <c r="H110" s="151">
        <v>45224</v>
      </c>
      <c r="I110" s="151">
        <v>45476</v>
      </c>
      <c r="J110" t="s">
        <v>267</v>
      </c>
      <c r="K110" s="151">
        <v>45521</v>
      </c>
      <c r="L110" s="151"/>
      <c r="M110" t="s">
        <v>1897</v>
      </c>
      <c r="N110" t="s">
        <v>268</v>
      </c>
    </row>
    <row r="111" spans="1:14" x14ac:dyDescent="0.25">
      <c r="A111">
        <v>81</v>
      </c>
      <c r="B111" t="s">
        <v>396</v>
      </c>
      <c r="C111">
        <v>11460</v>
      </c>
      <c r="D111" t="s">
        <v>43</v>
      </c>
      <c r="E111" t="s">
        <v>372</v>
      </c>
      <c r="F111">
        <v>300</v>
      </c>
      <c r="G111" s="151">
        <v>36404</v>
      </c>
      <c r="H111" s="151">
        <v>45217</v>
      </c>
      <c r="I111" s="151">
        <v>45476</v>
      </c>
      <c r="J111" t="s">
        <v>267</v>
      </c>
      <c r="K111" s="151">
        <v>45521</v>
      </c>
      <c r="L111" s="151"/>
      <c r="M111" t="s">
        <v>1897</v>
      </c>
      <c r="N111" t="s">
        <v>268</v>
      </c>
    </row>
    <row r="112" spans="1:14" x14ac:dyDescent="0.25">
      <c r="A112">
        <v>83</v>
      </c>
      <c r="B112" t="s">
        <v>397</v>
      </c>
      <c r="C112">
        <v>11451</v>
      </c>
      <c r="D112" t="s">
        <v>398</v>
      </c>
      <c r="E112" t="s">
        <v>372</v>
      </c>
      <c r="F112">
        <v>300</v>
      </c>
      <c r="G112" s="151">
        <v>32005</v>
      </c>
      <c r="H112" s="151">
        <v>45187</v>
      </c>
      <c r="I112" s="151">
        <v>45476</v>
      </c>
      <c r="J112" t="s">
        <v>267</v>
      </c>
      <c r="K112" s="151">
        <v>45521</v>
      </c>
      <c r="L112" s="151"/>
      <c r="M112" t="s">
        <v>272</v>
      </c>
      <c r="N112" t="s">
        <v>268</v>
      </c>
    </row>
    <row r="113" spans="1:14" x14ac:dyDescent="0.25">
      <c r="A113">
        <v>84</v>
      </c>
      <c r="B113" t="s">
        <v>399</v>
      </c>
      <c r="C113">
        <v>11452</v>
      </c>
      <c r="D113" t="s">
        <v>46</v>
      </c>
      <c r="E113" t="s">
        <v>372</v>
      </c>
      <c r="F113">
        <v>300</v>
      </c>
      <c r="G113" s="151">
        <v>37672</v>
      </c>
      <c r="H113" s="151">
        <v>45187</v>
      </c>
      <c r="I113" s="151">
        <v>45476</v>
      </c>
      <c r="J113" t="s">
        <v>267</v>
      </c>
      <c r="K113" s="151">
        <v>45521</v>
      </c>
      <c r="L113" s="151"/>
      <c r="M113" t="s">
        <v>1897</v>
      </c>
      <c r="N113" t="s">
        <v>268</v>
      </c>
    </row>
    <row r="114" spans="1:14" x14ac:dyDescent="0.25">
      <c r="A114">
        <v>100</v>
      </c>
      <c r="B114" t="s">
        <v>401</v>
      </c>
      <c r="C114">
        <v>11470</v>
      </c>
      <c r="D114" t="s">
        <v>48</v>
      </c>
      <c r="E114" t="s">
        <v>372</v>
      </c>
      <c r="F114">
        <v>300</v>
      </c>
      <c r="G114" s="151">
        <v>44796</v>
      </c>
      <c r="H114" s="151">
        <v>45355</v>
      </c>
      <c r="I114" s="151">
        <v>45476</v>
      </c>
      <c r="J114" t="s">
        <v>267</v>
      </c>
      <c r="K114" s="151">
        <v>45521</v>
      </c>
      <c r="L114" s="151"/>
      <c r="M114" t="s">
        <v>1897</v>
      </c>
      <c r="N114" t="s">
        <v>268</v>
      </c>
    </row>
    <row r="115" spans="1:14" x14ac:dyDescent="0.25">
      <c r="A115">
        <v>101</v>
      </c>
      <c r="B115" t="s">
        <v>402</v>
      </c>
      <c r="C115">
        <v>11471</v>
      </c>
      <c r="D115" t="s">
        <v>41</v>
      </c>
      <c r="E115" t="s">
        <v>372</v>
      </c>
      <c r="F115">
        <v>300</v>
      </c>
      <c r="G115" s="151">
        <v>45054</v>
      </c>
      <c r="H115" s="151">
        <v>45355</v>
      </c>
      <c r="I115" s="151">
        <v>45476</v>
      </c>
      <c r="J115" t="s">
        <v>267</v>
      </c>
      <c r="K115" s="151">
        <v>45521</v>
      </c>
      <c r="L115" s="151"/>
      <c r="M115" t="s">
        <v>1897</v>
      </c>
      <c r="N115" t="s">
        <v>272</v>
      </c>
    </row>
    <row r="116" spans="1:14" x14ac:dyDescent="0.25">
      <c r="A116">
        <v>102</v>
      </c>
      <c r="B116" t="s">
        <v>403</v>
      </c>
      <c r="C116">
        <v>11472</v>
      </c>
      <c r="D116" t="s">
        <v>42</v>
      </c>
      <c r="E116" t="s">
        <v>372</v>
      </c>
      <c r="F116">
        <v>300</v>
      </c>
      <c r="G116" s="151">
        <v>44844</v>
      </c>
      <c r="H116" s="151">
        <v>45355</v>
      </c>
      <c r="I116" s="151">
        <v>45476</v>
      </c>
      <c r="J116" t="s">
        <v>267</v>
      </c>
      <c r="K116" s="151">
        <v>45521</v>
      </c>
      <c r="L116" s="151"/>
      <c r="M116" t="s">
        <v>268</v>
      </c>
      <c r="N116" t="s">
        <v>272</v>
      </c>
    </row>
    <row r="117" spans="1:14" x14ac:dyDescent="0.25">
      <c r="A117">
        <v>111</v>
      </c>
      <c r="B117" t="s">
        <v>404</v>
      </c>
      <c r="C117">
        <v>11491</v>
      </c>
      <c r="D117" t="s">
        <v>95</v>
      </c>
      <c r="E117" t="s">
        <v>372</v>
      </c>
      <c r="F117">
        <v>300</v>
      </c>
      <c r="G117" s="151">
        <v>45384</v>
      </c>
      <c r="H117" s="151">
        <v>45384</v>
      </c>
      <c r="I117" s="151">
        <v>45476</v>
      </c>
      <c r="J117" t="s">
        <v>267</v>
      </c>
      <c r="K117" s="151">
        <v>45521</v>
      </c>
      <c r="L117" s="151"/>
    </row>
    <row r="118" spans="1:14" x14ac:dyDescent="0.25">
      <c r="A118">
        <v>79</v>
      </c>
      <c r="B118" t="s">
        <v>405</v>
      </c>
      <c r="C118">
        <v>11462</v>
      </c>
      <c r="D118" t="s">
        <v>35</v>
      </c>
      <c r="E118" t="s">
        <v>372</v>
      </c>
      <c r="F118">
        <v>300</v>
      </c>
      <c r="G118" s="151">
        <v>36404</v>
      </c>
      <c r="H118" s="151">
        <v>45222</v>
      </c>
      <c r="I118" s="151">
        <v>45504</v>
      </c>
      <c r="J118" t="s">
        <v>267</v>
      </c>
      <c r="K118" s="151">
        <v>45549</v>
      </c>
      <c r="L118" s="151"/>
      <c r="M118" t="s">
        <v>1897</v>
      </c>
      <c r="N118" t="s">
        <v>268</v>
      </c>
    </row>
    <row r="119" spans="1:14" x14ac:dyDescent="0.25">
      <c r="A119">
        <v>77</v>
      </c>
      <c r="B119" t="s">
        <v>408</v>
      </c>
      <c r="C119">
        <v>11465</v>
      </c>
      <c r="D119" t="s">
        <v>33</v>
      </c>
      <c r="E119" t="s">
        <v>372</v>
      </c>
      <c r="F119">
        <v>300</v>
      </c>
      <c r="G119" s="151">
        <v>44652</v>
      </c>
      <c r="H119" s="151">
        <v>45229</v>
      </c>
      <c r="I119" s="151">
        <v>45512</v>
      </c>
      <c r="J119" t="s">
        <v>267</v>
      </c>
      <c r="K119" s="151">
        <v>45557</v>
      </c>
      <c r="L119" s="151"/>
      <c r="M119" t="s">
        <v>1897</v>
      </c>
      <c r="N119" t="s">
        <v>268</v>
      </c>
    </row>
    <row r="120" spans="1:14" x14ac:dyDescent="0.25">
      <c r="A120">
        <v>68</v>
      </c>
      <c r="B120" t="s">
        <v>415</v>
      </c>
      <c r="C120">
        <v>11518</v>
      </c>
      <c r="D120" t="s">
        <v>416</v>
      </c>
      <c r="E120" t="s">
        <v>333</v>
      </c>
      <c r="F120">
        <v>300</v>
      </c>
      <c r="G120" s="151">
        <v>45470</v>
      </c>
      <c r="H120" s="151">
        <v>45470</v>
      </c>
      <c r="I120" s="151">
        <v>45524</v>
      </c>
      <c r="J120" t="s">
        <v>267</v>
      </c>
      <c r="K120" s="151">
        <v>45569</v>
      </c>
      <c r="L120" s="151"/>
    </row>
    <row r="121" spans="1:14" x14ac:dyDescent="0.25">
      <c r="A121">
        <v>78</v>
      </c>
      <c r="B121" t="s">
        <v>417</v>
      </c>
      <c r="C121">
        <v>11515</v>
      </c>
      <c r="D121" t="s">
        <v>418</v>
      </c>
      <c r="E121" t="s">
        <v>333</v>
      </c>
      <c r="F121">
        <v>300</v>
      </c>
      <c r="G121" s="151">
        <v>45468</v>
      </c>
      <c r="H121" s="151">
        <v>45468</v>
      </c>
      <c r="I121" s="151">
        <v>45524</v>
      </c>
      <c r="J121" t="s">
        <v>267</v>
      </c>
      <c r="K121" s="151">
        <v>45569</v>
      </c>
      <c r="L121" s="151">
        <v>45768</v>
      </c>
    </row>
    <row r="122" spans="1:14" x14ac:dyDescent="0.25">
      <c r="A122">
        <v>37</v>
      </c>
      <c r="B122" t="s">
        <v>421</v>
      </c>
      <c r="C122">
        <v>11509</v>
      </c>
      <c r="D122" t="s">
        <v>102</v>
      </c>
      <c r="E122" t="s">
        <v>284</v>
      </c>
      <c r="F122">
        <v>300</v>
      </c>
      <c r="G122" s="151">
        <v>45446</v>
      </c>
      <c r="H122" s="151">
        <v>45446</v>
      </c>
      <c r="I122" s="151">
        <v>45521</v>
      </c>
      <c r="J122" t="s">
        <v>267</v>
      </c>
      <c r="K122" s="151">
        <v>45566</v>
      </c>
      <c r="L122" s="151">
        <v>45746</v>
      </c>
    </row>
    <row r="123" spans="1:14" x14ac:dyDescent="0.25">
      <c r="A123">
        <v>73</v>
      </c>
      <c r="B123" t="s">
        <v>422</v>
      </c>
      <c r="C123">
        <v>11510</v>
      </c>
      <c r="D123" t="s">
        <v>101</v>
      </c>
      <c r="E123" t="s">
        <v>333</v>
      </c>
      <c r="F123">
        <v>300</v>
      </c>
      <c r="G123" s="151">
        <v>45446</v>
      </c>
      <c r="H123" s="151">
        <v>45446</v>
      </c>
      <c r="I123" s="151">
        <v>45524</v>
      </c>
      <c r="J123" t="s">
        <v>267</v>
      </c>
      <c r="K123" s="151">
        <v>45569</v>
      </c>
      <c r="L123" s="151">
        <v>45746</v>
      </c>
    </row>
    <row r="124" spans="1:14" x14ac:dyDescent="0.25">
      <c r="A124">
        <v>72</v>
      </c>
      <c r="B124" t="s">
        <v>423</v>
      </c>
      <c r="C124">
        <v>11507</v>
      </c>
      <c r="D124" t="s">
        <v>97</v>
      </c>
      <c r="E124" t="s">
        <v>333</v>
      </c>
      <c r="F124">
        <v>300</v>
      </c>
      <c r="G124" s="151">
        <v>45441</v>
      </c>
      <c r="H124" s="151">
        <v>45441</v>
      </c>
      <c r="I124" s="151">
        <v>45524</v>
      </c>
      <c r="J124" t="s">
        <v>267</v>
      </c>
      <c r="K124" s="151">
        <v>45569</v>
      </c>
      <c r="L124" s="151">
        <v>45741</v>
      </c>
      <c r="M124" t="s">
        <v>272</v>
      </c>
      <c r="N124" t="s">
        <v>272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N111"/>
  <sheetViews>
    <sheetView workbookViewId="0">
      <selection activeCell="B22" sqref="B22"/>
    </sheetView>
  </sheetViews>
  <sheetFormatPr defaultRowHeight="15" x14ac:dyDescent="0.25"/>
  <cols>
    <col min="1" max="1" width="18" bestFit="1" customWidth="1"/>
    <col min="2" max="2" width="60.28515625" bestFit="1" customWidth="1"/>
    <col min="3" max="3" width="13.28515625" bestFit="1" customWidth="1"/>
    <col min="4" max="4" width="16.28515625" bestFit="1" customWidth="1"/>
    <col min="5" max="5" width="19.7109375" bestFit="1" customWidth="1"/>
    <col min="6" max="6" width="18.85546875" bestFit="1" customWidth="1"/>
    <col min="7" max="7" width="10.85546875" bestFit="1" customWidth="1"/>
    <col min="8" max="8" width="14.7109375" bestFit="1" customWidth="1"/>
    <col min="9" max="9" width="17.5703125" bestFit="1" customWidth="1"/>
    <col min="10" max="10" width="39.28515625" bestFit="1" customWidth="1"/>
    <col min="11" max="11" width="47" bestFit="1" customWidth="1"/>
    <col min="12" max="12" width="12.85546875" bestFit="1" customWidth="1"/>
    <col min="13" max="13" width="22.140625" bestFit="1" customWidth="1"/>
    <col min="14" max="14" width="25.85546875" bestFit="1" customWidth="1"/>
  </cols>
  <sheetData>
    <row r="1" spans="1:14" x14ac:dyDescent="0.25">
      <c r="A1" t="s">
        <v>863</v>
      </c>
      <c r="B1" t="s">
        <v>1902</v>
      </c>
      <c r="C1" t="s">
        <v>1903</v>
      </c>
      <c r="D1" t="s">
        <v>1904</v>
      </c>
      <c r="E1" t="s">
        <v>1905</v>
      </c>
      <c r="F1" t="s">
        <v>1906</v>
      </c>
      <c r="G1" t="s">
        <v>866</v>
      </c>
      <c r="H1" t="s">
        <v>1907</v>
      </c>
      <c r="I1" t="s">
        <v>1908</v>
      </c>
      <c r="J1" t="s">
        <v>1909</v>
      </c>
      <c r="K1" t="s">
        <v>1896</v>
      </c>
      <c r="L1" t="s">
        <v>1910</v>
      </c>
      <c r="M1" t="s">
        <v>1911</v>
      </c>
      <c r="N1" t="s">
        <v>1912</v>
      </c>
    </row>
    <row r="2" spans="1:14" x14ac:dyDescent="0.25">
      <c r="A2">
        <v>2</v>
      </c>
      <c r="B2" t="s">
        <v>2166</v>
      </c>
      <c r="C2" t="s">
        <v>426</v>
      </c>
      <c r="D2">
        <v>212354986</v>
      </c>
      <c r="E2" t="s">
        <v>1913</v>
      </c>
      <c r="F2" t="s">
        <v>1914</v>
      </c>
      <c r="G2" t="s">
        <v>322</v>
      </c>
      <c r="H2" t="s">
        <v>427</v>
      </c>
      <c r="I2" t="s">
        <v>428</v>
      </c>
      <c r="J2" t="s">
        <v>429</v>
      </c>
      <c r="K2" t="s">
        <v>430</v>
      </c>
      <c r="L2">
        <v>617973494</v>
      </c>
      <c r="M2" t="s">
        <v>431</v>
      </c>
      <c r="N2" t="s">
        <v>1915</v>
      </c>
    </row>
    <row r="3" spans="1:14" x14ac:dyDescent="0.25">
      <c r="A3">
        <v>3</v>
      </c>
      <c r="B3" t="s">
        <v>432</v>
      </c>
      <c r="C3" t="s">
        <v>270</v>
      </c>
      <c r="D3">
        <v>287903666</v>
      </c>
      <c r="E3" t="s">
        <v>433</v>
      </c>
      <c r="F3" t="s">
        <v>434</v>
      </c>
      <c r="G3" t="s">
        <v>323</v>
      </c>
      <c r="H3" t="s">
        <v>427</v>
      </c>
      <c r="I3" t="s">
        <v>428</v>
      </c>
      <c r="J3" t="s">
        <v>435</v>
      </c>
      <c r="K3" t="s">
        <v>436</v>
      </c>
      <c r="L3">
        <v>676551215</v>
      </c>
      <c r="M3" t="s">
        <v>431</v>
      </c>
      <c r="N3" t="s">
        <v>1916</v>
      </c>
    </row>
    <row r="4" spans="1:14" x14ac:dyDescent="0.25">
      <c r="A4">
        <v>4</v>
      </c>
      <c r="B4" t="s">
        <v>437</v>
      </c>
      <c r="C4" t="s">
        <v>426</v>
      </c>
      <c r="D4">
        <v>5065639</v>
      </c>
      <c r="E4" t="s">
        <v>1917</v>
      </c>
      <c r="F4" t="s">
        <v>1918</v>
      </c>
      <c r="G4" t="s">
        <v>324</v>
      </c>
      <c r="H4" t="s">
        <v>427</v>
      </c>
      <c r="I4" t="s">
        <v>438</v>
      </c>
      <c r="J4" t="s">
        <v>439</v>
      </c>
      <c r="K4" t="s">
        <v>440</v>
      </c>
      <c r="L4">
        <v>602112583</v>
      </c>
      <c r="M4" t="s">
        <v>431</v>
      </c>
      <c r="N4" t="s">
        <v>1919</v>
      </c>
    </row>
    <row r="5" spans="1:14" x14ac:dyDescent="0.25">
      <c r="A5">
        <v>5</v>
      </c>
      <c r="B5" t="s">
        <v>441</v>
      </c>
      <c r="C5" t="s">
        <v>426</v>
      </c>
      <c r="D5">
        <v>777104523</v>
      </c>
      <c r="E5" t="s">
        <v>1920</v>
      </c>
      <c r="F5" t="s">
        <v>1921</v>
      </c>
      <c r="G5" t="s">
        <v>320</v>
      </c>
      <c r="H5" t="s">
        <v>427</v>
      </c>
      <c r="I5" t="s">
        <v>442</v>
      </c>
      <c r="J5" t="s">
        <v>443</v>
      </c>
      <c r="K5" t="s">
        <v>444</v>
      </c>
      <c r="L5">
        <v>666224433</v>
      </c>
      <c r="M5" t="s">
        <v>445</v>
      </c>
      <c r="N5" t="s">
        <v>1922</v>
      </c>
    </row>
    <row r="6" spans="1:14" x14ac:dyDescent="0.25">
      <c r="A6">
        <v>6</v>
      </c>
      <c r="B6" t="s">
        <v>446</v>
      </c>
      <c r="C6" t="s">
        <v>270</v>
      </c>
      <c r="D6">
        <v>4031590531</v>
      </c>
      <c r="E6" t="s">
        <v>447</v>
      </c>
      <c r="F6" t="s">
        <v>448</v>
      </c>
      <c r="G6" t="s">
        <v>336</v>
      </c>
      <c r="H6" t="s">
        <v>427</v>
      </c>
      <c r="I6" t="s">
        <v>442</v>
      </c>
      <c r="J6" t="s">
        <v>449</v>
      </c>
      <c r="K6" t="s">
        <v>450</v>
      </c>
      <c r="L6">
        <v>679274660</v>
      </c>
      <c r="M6" t="s">
        <v>445</v>
      </c>
      <c r="N6" t="s">
        <v>1923</v>
      </c>
    </row>
    <row r="7" spans="1:14" x14ac:dyDescent="0.25">
      <c r="A7">
        <v>7</v>
      </c>
      <c r="B7" t="s">
        <v>451</v>
      </c>
      <c r="C7" t="s">
        <v>270</v>
      </c>
      <c r="D7">
        <v>1418773763</v>
      </c>
      <c r="E7" t="s">
        <v>452</v>
      </c>
      <c r="F7" t="s">
        <v>453</v>
      </c>
      <c r="G7" t="s">
        <v>337</v>
      </c>
      <c r="H7" t="s">
        <v>427</v>
      </c>
      <c r="I7" t="s">
        <v>442</v>
      </c>
      <c r="J7" t="s">
        <v>454</v>
      </c>
      <c r="K7" t="s">
        <v>455</v>
      </c>
      <c r="L7">
        <v>547852663</v>
      </c>
      <c r="M7" t="s">
        <v>445</v>
      </c>
      <c r="N7" t="s">
        <v>1924</v>
      </c>
    </row>
    <row r="8" spans="1:14" x14ac:dyDescent="0.25">
      <c r="A8">
        <v>8</v>
      </c>
      <c r="B8" t="s">
        <v>456</v>
      </c>
      <c r="C8" t="s">
        <v>426</v>
      </c>
      <c r="D8">
        <v>577265785</v>
      </c>
      <c r="E8" t="s">
        <v>1925</v>
      </c>
      <c r="F8" t="s">
        <v>1926</v>
      </c>
      <c r="G8" t="s">
        <v>313</v>
      </c>
      <c r="H8" t="s">
        <v>427</v>
      </c>
      <c r="I8" t="s">
        <v>442</v>
      </c>
      <c r="J8" t="s">
        <v>457</v>
      </c>
      <c r="K8" t="s">
        <v>458</v>
      </c>
      <c r="L8">
        <v>589654113</v>
      </c>
      <c r="M8" t="s">
        <v>445</v>
      </c>
      <c r="N8" t="s">
        <v>1927</v>
      </c>
    </row>
    <row r="9" spans="1:14" x14ac:dyDescent="0.25">
      <c r="A9">
        <v>9</v>
      </c>
      <c r="B9" t="s">
        <v>459</v>
      </c>
      <c r="C9" t="s">
        <v>426</v>
      </c>
      <c r="D9">
        <v>387799972</v>
      </c>
      <c r="E9" t="s">
        <v>1928</v>
      </c>
      <c r="F9" t="s">
        <v>1929</v>
      </c>
      <c r="G9" t="s">
        <v>460</v>
      </c>
      <c r="H9" t="s">
        <v>427</v>
      </c>
      <c r="I9" t="s">
        <v>461</v>
      </c>
      <c r="J9" t="s">
        <v>462</v>
      </c>
      <c r="K9" t="s">
        <v>463</v>
      </c>
      <c r="L9">
        <v>549752568</v>
      </c>
      <c r="M9" t="s">
        <v>445</v>
      </c>
      <c r="N9" t="s">
        <v>1930</v>
      </c>
    </row>
    <row r="10" spans="1:14" x14ac:dyDescent="0.25">
      <c r="A10">
        <v>10</v>
      </c>
      <c r="B10" t="s">
        <v>464</v>
      </c>
      <c r="C10" t="s">
        <v>426</v>
      </c>
      <c r="D10">
        <v>428639006</v>
      </c>
      <c r="E10" t="s">
        <v>1931</v>
      </c>
      <c r="F10" t="s">
        <v>1932</v>
      </c>
      <c r="G10" t="s">
        <v>318</v>
      </c>
      <c r="H10" t="s">
        <v>427</v>
      </c>
      <c r="I10" t="s">
        <v>442</v>
      </c>
      <c r="J10" t="s">
        <v>465</v>
      </c>
      <c r="K10" t="s">
        <v>466</v>
      </c>
      <c r="L10">
        <v>656374891</v>
      </c>
      <c r="M10" t="s">
        <v>445</v>
      </c>
      <c r="N10" t="s">
        <v>1933</v>
      </c>
    </row>
    <row r="11" spans="1:14" x14ac:dyDescent="0.25">
      <c r="A11">
        <v>11</v>
      </c>
      <c r="B11" t="s">
        <v>467</v>
      </c>
      <c r="C11" t="s">
        <v>270</v>
      </c>
      <c r="D11">
        <v>287389730</v>
      </c>
      <c r="E11" t="s">
        <v>468</v>
      </c>
      <c r="F11" t="s">
        <v>469</v>
      </c>
      <c r="G11" t="s">
        <v>338</v>
      </c>
      <c r="H11" t="s">
        <v>427</v>
      </c>
      <c r="I11" t="s">
        <v>442</v>
      </c>
      <c r="J11" t="s">
        <v>470</v>
      </c>
      <c r="K11" t="s">
        <v>471</v>
      </c>
      <c r="L11">
        <v>584596215</v>
      </c>
      <c r="M11" t="s">
        <v>445</v>
      </c>
      <c r="N11" t="s">
        <v>1934</v>
      </c>
    </row>
    <row r="12" spans="1:14" x14ac:dyDescent="0.25">
      <c r="A12">
        <v>12</v>
      </c>
      <c r="B12" t="s">
        <v>472</v>
      </c>
      <c r="C12" t="s">
        <v>426</v>
      </c>
      <c r="D12">
        <v>20426021</v>
      </c>
      <c r="E12" t="s">
        <v>1935</v>
      </c>
      <c r="F12" t="s">
        <v>1936</v>
      </c>
      <c r="G12" t="s">
        <v>315</v>
      </c>
      <c r="H12" t="s">
        <v>427</v>
      </c>
      <c r="I12" t="s">
        <v>438</v>
      </c>
      <c r="J12" t="s">
        <v>473</v>
      </c>
      <c r="K12" t="s">
        <v>474</v>
      </c>
      <c r="L12">
        <v>687524563</v>
      </c>
      <c r="M12" t="s">
        <v>445</v>
      </c>
      <c r="N12" t="s">
        <v>1937</v>
      </c>
    </row>
    <row r="13" spans="1:14" x14ac:dyDescent="0.25">
      <c r="A13">
        <v>13</v>
      </c>
      <c r="B13" t="s">
        <v>475</v>
      </c>
      <c r="C13" t="s">
        <v>270</v>
      </c>
      <c r="D13">
        <v>4031355587</v>
      </c>
      <c r="E13" t="s">
        <v>476</v>
      </c>
      <c r="F13" t="s">
        <v>477</v>
      </c>
      <c r="G13" t="s">
        <v>344</v>
      </c>
      <c r="H13" t="s">
        <v>427</v>
      </c>
      <c r="I13" t="s">
        <v>461</v>
      </c>
      <c r="J13" t="s">
        <v>478</v>
      </c>
      <c r="K13" t="s">
        <v>479</v>
      </c>
      <c r="L13">
        <v>678475229</v>
      </c>
      <c r="M13" t="s">
        <v>445</v>
      </c>
      <c r="N13" t="s">
        <v>1938</v>
      </c>
    </row>
    <row r="14" spans="1:14" x14ac:dyDescent="0.25">
      <c r="A14">
        <v>14</v>
      </c>
      <c r="B14" t="s">
        <v>480</v>
      </c>
      <c r="C14" t="s">
        <v>270</v>
      </c>
      <c r="D14">
        <v>1279383219</v>
      </c>
      <c r="E14" t="s">
        <v>481</v>
      </c>
      <c r="F14" t="s">
        <v>482</v>
      </c>
      <c r="G14" t="s">
        <v>342</v>
      </c>
      <c r="H14" t="s">
        <v>427</v>
      </c>
      <c r="I14" t="s">
        <v>483</v>
      </c>
      <c r="J14" t="s">
        <v>484</v>
      </c>
      <c r="K14" t="s">
        <v>485</v>
      </c>
      <c r="L14">
        <v>682479536</v>
      </c>
      <c r="M14" t="s">
        <v>445</v>
      </c>
      <c r="N14" t="s">
        <v>1939</v>
      </c>
    </row>
    <row r="15" spans="1:14" x14ac:dyDescent="0.25">
      <c r="A15">
        <v>15</v>
      </c>
      <c r="B15" t="s">
        <v>486</v>
      </c>
      <c r="C15" t="s">
        <v>270</v>
      </c>
      <c r="D15">
        <v>271427346</v>
      </c>
      <c r="E15" t="s">
        <v>487</v>
      </c>
      <c r="F15" t="s">
        <v>488</v>
      </c>
      <c r="G15" t="s">
        <v>345</v>
      </c>
      <c r="H15" t="s">
        <v>427</v>
      </c>
      <c r="I15" t="s">
        <v>442</v>
      </c>
      <c r="J15" t="s">
        <v>489</v>
      </c>
      <c r="K15" t="s">
        <v>490</v>
      </c>
      <c r="L15">
        <v>684276983</v>
      </c>
      <c r="M15" t="s">
        <v>445</v>
      </c>
      <c r="N15" t="s">
        <v>1940</v>
      </c>
    </row>
    <row r="16" spans="1:14" x14ac:dyDescent="0.25">
      <c r="A16">
        <v>16</v>
      </c>
      <c r="B16" t="s">
        <v>491</v>
      </c>
      <c r="C16" t="s">
        <v>270</v>
      </c>
      <c r="D16">
        <v>53335826</v>
      </c>
      <c r="E16" t="s">
        <v>492</v>
      </c>
      <c r="F16" t="s">
        <v>493</v>
      </c>
      <c r="G16" t="s">
        <v>340</v>
      </c>
      <c r="H16" t="s">
        <v>427</v>
      </c>
      <c r="I16" t="s">
        <v>483</v>
      </c>
      <c r="J16" t="s">
        <v>494</v>
      </c>
      <c r="K16" t="s">
        <v>495</v>
      </c>
      <c r="L16">
        <v>0</v>
      </c>
      <c r="M16" t="s">
        <v>445</v>
      </c>
      <c r="N16" t="s">
        <v>1941</v>
      </c>
    </row>
    <row r="17" spans="1:14" x14ac:dyDescent="0.25">
      <c r="A17">
        <v>17</v>
      </c>
      <c r="B17" t="s">
        <v>496</v>
      </c>
      <c r="C17" t="s">
        <v>270</v>
      </c>
      <c r="D17">
        <v>294346162</v>
      </c>
      <c r="E17" t="s">
        <v>497</v>
      </c>
      <c r="F17" t="s">
        <v>498</v>
      </c>
      <c r="G17" t="s">
        <v>339</v>
      </c>
      <c r="H17" t="s">
        <v>427</v>
      </c>
      <c r="I17" t="s">
        <v>483</v>
      </c>
      <c r="J17" t="s">
        <v>494</v>
      </c>
      <c r="K17" t="s">
        <v>499</v>
      </c>
      <c r="L17">
        <v>0</v>
      </c>
      <c r="M17" t="s">
        <v>445</v>
      </c>
      <c r="N17" t="s">
        <v>1942</v>
      </c>
    </row>
    <row r="18" spans="1:14" x14ac:dyDescent="0.25">
      <c r="A18">
        <v>18</v>
      </c>
      <c r="B18" t="s">
        <v>500</v>
      </c>
      <c r="C18" t="s">
        <v>270</v>
      </c>
      <c r="D18">
        <v>270878546</v>
      </c>
      <c r="E18" t="s">
        <v>501</v>
      </c>
      <c r="F18" t="s">
        <v>502</v>
      </c>
      <c r="G18" t="s">
        <v>341</v>
      </c>
      <c r="H18" t="s">
        <v>427</v>
      </c>
      <c r="I18" t="s">
        <v>483</v>
      </c>
      <c r="J18" t="s">
        <v>494</v>
      </c>
      <c r="K18" t="s">
        <v>503</v>
      </c>
      <c r="L18">
        <v>0</v>
      </c>
      <c r="M18" t="s">
        <v>445</v>
      </c>
      <c r="N18" t="s">
        <v>1943</v>
      </c>
    </row>
    <row r="19" spans="1:14" x14ac:dyDescent="0.25">
      <c r="A19">
        <v>19</v>
      </c>
      <c r="B19" t="s">
        <v>504</v>
      </c>
      <c r="C19" t="s">
        <v>270</v>
      </c>
      <c r="D19">
        <v>271427538</v>
      </c>
      <c r="E19" t="s">
        <v>505</v>
      </c>
      <c r="F19" t="s">
        <v>506</v>
      </c>
      <c r="G19" t="s">
        <v>346</v>
      </c>
      <c r="H19" t="s">
        <v>427</v>
      </c>
      <c r="I19" t="s">
        <v>428</v>
      </c>
      <c r="J19" t="s">
        <v>494</v>
      </c>
      <c r="K19" t="s">
        <v>507</v>
      </c>
      <c r="L19">
        <v>0</v>
      </c>
      <c r="M19" t="s">
        <v>445</v>
      </c>
      <c r="N19" t="s">
        <v>1944</v>
      </c>
    </row>
    <row r="20" spans="1:14" x14ac:dyDescent="0.25">
      <c r="A20">
        <v>20</v>
      </c>
      <c r="B20" t="s">
        <v>508</v>
      </c>
      <c r="C20" t="s">
        <v>270</v>
      </c>
      <c r="D20">
        <v>285253394</v>
      </c>
      <c r="E20" t="s">
        <v>509</v>
      </c>
      <c r="F20" t="s">
        <v>510</v>
      </c>
      <c r="G20" t="s">
        <v>347</v>
      </c>
      <c r="H20" t="s">
        <v>427</v>
      </c>
      <c r="I20" t="s">
        <v>483</v>
      </c>
      <c r="J20" t="s">
        <v>494</v>
      </c>
      <c r="K20" t="s">
        <v>507</v>
      </c>
      <c r="L20">
        <v>0</v>
      </c>
      <c r="M20" t="s">
        <v>445</v>
      </c>
      <c r="N20" t="s">
        <v>1922</v>
      </c>
    </row>
    <row r="21" spans="1:14" x14ac:dyDescent="0.25">
      <c r="A21">
        <v>21</v>
      </c>
      <c r="B21" t="s">
        <v>511</v>
      </c>
      <c r="C21" t="s">
        <v>426</v>
      </c>
      <c r="D21">
        <v>739559256</v>
      </c>
      <c r="E21" t="s">
        <v>1945</v>
      </c>
      <c r="F21" t="s">
        <v>1946</v>
      </c>
      <c r="G21" t="s">
        <v>512</v>
      </c>
      <c r="H21" t="s">
        <v>427</v>
      </c>
      <c r="I21" t="s">
        <v>461</v>
      </c>
      <c r="J21" t="s">
        <v>494</v>
      </c>
      <c r="K21" t="s">
        <v>507</v>
      </c>
      <c r="L21">
        <v>0</v>
      </c>
      <c r="M21" t="s">
        <v>445</v>
      </c>
      <c r="N21" t="s">
        <v>1947</v>
      </c>
    </row>
    <row r="22" spans="1:14" x14ac:dyDescent="0.25">
      <c r="A22">
        <v>22</v>
      </c>
      <c r="B22" t="s">
        <v>513</v>
      </c>
      <c r="C22" t="s">
        <v>426</v>
      </c>
      <c r="D22">
        <v>748821475</v>
      </c>
      <c r="E22" t="s">
        <v>1948</v>
      </c>
      <c r="F22" t="s">
        <v>1949</v>
      </c>
      <c r="G22" t="s">
        <v>514</v>
      </c>
      <c r="H22" t="s">
        <v>427</v>
      </c>
      <c r="I22" t="s">
        <v>428</v>
      </c>
      <c r="J22" t="s">
        <v>494</v>
      </c>
      <c r="K22" t="s">
        <v>507</v>
      </c>
      <c r="L22">
        <v>0</v>
      </c>
      <c r="M22" t="s">
        <v>445</v>
      </c>
      <c r="N22" t="s">
        <v>1950</v>
      </c>
    </row>
    <row r="23" spans="1:14" x14ac:dyDescent="0.25">
      <c r="A23">
        <v>23</v>
      </c>
      <c r="B23" t="s">
        <v>515</v>
      </c>
      <c r="C23" t="s">
        <v>426</v>
      </c>
      <c r="D23">
        <v>964006835</v>
      </c>
      <c r="E23" t="s">
        <v>1951</v>
      </c>
      <c r="F23" t="s">
        <v>1952</v>
      </c>
      <c r="G23" t="s">
        <v>516</v>
      </c>
      <c r="H23" t="s">
        <v>427</v>
      </c>
      <c r="I23" t="s">
        <v>428</v>
      </c>
      <c r="J23" t="s">
        <v>439</v>
      </c>
      <c r="K23" t="s">
        <v>517</v>
      </c>
      <c r="L23">
        <v>666425687</v>
      </c>
      <c r="M23" t="s">
        <v>445</v>
      </c>
      <c r="N23" t="s">
        <v>1953</v>
      </c>
    </row>
    <row r="24" spans="1:14" x14ac:dyDescent="0.25">
      <c r="A24">
        <v>24</v>
      </c>
      <c r="B24" t="s">
        <v>152</v>
      </c>
      <c r="C24" t="s">
        <v>270</v>
      </c>
      <c r="D24">
        <v>4030626515</v>
      </c>
      <c r="E24" t="s">
        <v>518</v>
      </c>
      <c r="F24" t="s">
        <v>519</v>
      </c>
      <c r="G24" t="s">
        <v>308</v>
      </c>
      <c r="H24" t="s">
        <v>427</v>
      </c>
      <c r="I24" t="s">
        <v>438</v>
      </c>
      <c r="J24" t="s">
        <v>520</v>
      </c>
      <c r="K24" t="s">
        <v>521</v>
      </c>
      <c r="L24">
        <v>645789552</v>
      </c>
      <c r="M24" t="s">
        <v>445</v>
      </c>
      <c r="N24" t="s">
        <v>1954</v>
      </c>
    </row>
    <row r="25" spans="1:14" x14ac:dyDescent="0.25">
      <c r="A25">
        <v>25</v>
      </c>
      <c r="B25" t="s">
        <v>522</v>
      </c>
      <c r="C25" t="s">
        <v>426</v>
      </c>
      <c r="D25">
        <v>561731318</v>
      </c>
      <c r="E25" t="s">
        <v>1955</v>
      </c>
      <c r="F25" t="s">
        <v>1956</v>
      </c>
      <c r="G25" t="s">
        <v>523</v>
      </c>
      <c r="H25" t="s">
        <v>427</v>
      </c>
      <c r="I25" t="s">
        <v>483</v>
      </c>
      <c r="J25" t="s">
        <v>524</v>
      </c>
      <c r="K25" t="s">
        <v>525</v>
      </c>
      <c r="L25">
        <v>548763414</v>
      </c>
      <c r="M25" t="s">
        <v>445</v>
      </c>
      <c r="N25" t="s">
        <v>1957</v>
      </c>
    </row>
    <row r="26" spans="1:14" x14ac:dyDescent="0.25">
      <c r="A26">
        <v>26</v>
      </c>
      <c r="B26" t="s">
        <v>526</v>
      </c>
      <c r="C26" t="s">
        <v>270</v>
      </c>
      <c r="D26">
        <v>4031186163</v>
      </c>
      <c r="E26" t="s">
        <v>527</v>
      </c>
      <c r="F26" t="s">
        <v>528</v>
      </c>
      <c r="G26" t="s">
        <v>290</v>
      </c>
      <c r="H26" t="s">
        <v>427</v>
      </c>
      <c r="I26" t="s">
        <v>461</v>
      </c>
      <c r="J26" t="s">
        <v>529</v>
      </c>
      <c r="K26" t="s">
        <v>530</v>
      </c>
      <c r="L26">
        <v>547925478</v>
      </c>
      <c r="M26" t="s">
        <v>445</v>
      </c>
      <c r="N26" t="s">
        <v>1958</v>
      </c>
    </row>
    <row r="27" spans="1:14" x14ac:dyDescent="0.25">
      <c r="A27">
        <v>27</v>
      </c>
      <c r="B27" t="s">
        <v>531</v>
      </c>
      <c r="C27" t="s">
        <v>270</v>
      </c>
      <c r="D27">
        <v>4031089507</v>
      </c>
      <c r="E27" t="s">
        <v>532</v>
      </c>
      <c r="F27" t="s">
        <v>533</v>
      </c>
      <c r="G27" t="s">
        <v>293</v>
      </c>
      <c r="H27" t="s">
        <v>427</v>
      </c>
      <c r="I27" t="s">
        <v>438</v>
      </c>
      <c r="J27" t="s">
        <v>534</v>
      </c>
      <c r="K27" t="s">
        <v>535</v>
      </c>
      <c r="L27">
        <v>578946324</v>
      </c>
      <c r="M27" t="s">
        <v>445</v>
      </c>
      <c r="N27" t="s">
        <v>1959</v>
      </c>
    </row>
    <row r="28" spans="1:14" x14ac:dyDescent="0.25">
      <c r="A28">
        <v>28</v>
      </c>
      <c r="B28" t="s">
        <v>536</v>
      </c>
      <c r="C28" t="s">
        <v>270</v>
      </c>
      <c r="D28">
        <v>295236498</v>
      </c>
      <c r="E28" t="s">
        <v>1960</v>
      </c>
      <c r="F28" t="s">
        <v>1961</v>
      </c>
      <c r="G28" t="s">
        <v>326</v>
      </c>
      <c r="H28" t="s">
        <v>427</v>
      </c>
      <c r="I28" t="s">
        <v>428</v>
      </c>
      <c r="J28" t="s">
        <v>537</v>
      </c>
      <c r="K28" t="s">
        <v>538</v>
      </c>
      <c r="L28">
        <v>587241478</v>
      </c>
      <c r="M28" t="s">
        <v>445</v>
      </c>
      <c r="N28" t="s">
        <v>1962</v>
      </c>
    </row>
    <row r="29" spans="1:14" x14ac:dyDescent="0.25">
      <c r="A29">
        <v>29</v>
      </c>
      <c r="B29" t="s">
        <v>539</v>
      </c>
      <c r="C29" t="s">
        <v>270</v>
      </c>
      <c r="D29">
        <v>2768255075</v>
      </c>
      <c r="E29" t="s">
        <v>540</v>
      </c>
      <c r="F29" t="s">
        <v>541</v>
      </c>
      <c r="G29" t="s">
        <v>289</v>
      </c>
      <c r="H29" t="s">
        <v>427</v>
      </c>
      <c r="I29" t="s">
        <v>461</v>
      </c>
      <c r="J29" t="s">
        <v>542</v>
      </c>
      <c r="K29" t="s">
        <v>543</v>
      </c>
      <c r="L29">
        <v>578549636</v>
      </c>
      <c r="M29" t="s">
        <v>445</v>
      </c>
      <c r="N29" t="s">
        <v>1963</v>
      </c>
    </row>
    <row r="30" spans="1:14" x14ac:dyDescent="0.25">
      <c r="A30">
        <v>30</v>
      </c>
      <c r="B30" t="s">
        <v>544</v>
      </c>
      <c r="C30" t="s">
        <v>426</v>
      </c>
      <c r="D30">
        <v>567596209</v>
      </c>
      <c r="E30" t="s">
        <v>1964</v>
      </c>
      <c r="F30" t="s">
        <v>1965</v>
      </c>
      <c r="G30" t="s">
        <v>545</v>
      </c>
      <c r="H30" t="s">
        <v>427</v>
      </c>
      <c r="I30" t="s">
        <v>483</v>
      </c>
      <c r="J30" t="s">
        <v>546</v>
      </c>
      <c r="K30" t="s">
        <v>547</v>
      </c>
      <c r="L30">
        <v>695965061</v>
      </c>
      <c r="M30" t="s">
        <v>445</v>
      </c>
      <c r="N30" t="s">
        <v>1966</v>
      </c>
    </row>
    <row r="31" spans="1:14" x14ac:dyDescent="0.25">
      <c r="A31">
        <v>31</v>
      </c>
      <c r="B31" t="s">
        <v>548</v>
      </c>
      <c r="C31" t="s">
        <v>426</v>
      </c>
      <c r="D31">
        <v>803263016</v>
      </c>
      <c r="E31" t="s">
        <v>1967</v>
      </c>
      <c r="F31" t="s">
        <v>1968</v>
      </c>
      <c r="G31" t="s">
        <v>549</v>
      </c>
      <c r="H31" t="s">
        <v>427</v>
      </c>
      <c r="I31" t="s">
        <v>483</v>
      </c>
      <c r="J31" t="s">
        <v>550</v>
      </c>
      <c r="K31" t="s">
        <v>551</v>
      </c>
      <c r="L31">
        <v>695965061</v>
      </c>
      <c r="M31" t="s">
        <v>445</v>
      </c>
      <c r="N31" t="s">
        <v>1969</v>
      </c>
    </row>
    <row r="32" spans="1:14" x14ac:dyDescent="0.25">
      <c r="A32">
        <v>32</v>
      </c>
      <c r="B32" t="s">
        <v>552</v>
      </c>
      <c r="C32" t="s">
        <v>426</v>
      </c>
      <c r="D32">
        <v>17423105</v>
      </c>
      <c r="E32" t="s">
        <v>1970</v>
      </c>
      <c r="F32" t="s">
        <v>1971</v>
      </c>
      <c r="G32" t="s">
        <v>553</v>
      </c>
      <c r="H32" t="s">
        <v>427</v>
      </c>
      <c r="I32" t="s">
        <v>461</v>
      </c>
      <c r="J32" t="s">
        <v>554</v>
      </c>
      <c r="K32" t="s">
        <v>555</v>
      </c>
      <c r="L32">
        <v>613297149</v>
      </c>
      <c r="M32" t="s">
        <v>445</v>
      </c>
      <c r="N32" t="s">
        <v>1972</v>
      </c>
    </row>
    <row r="33" spans="1:14" x14ac:dyDescent="0.25">
      <c r="A33">
        <v>33</v>
      </c>
      <c r="B33" t="s">
        <v>556</v>
      </c>
      <c r="C33" t="s">
        <v>426</v>
      </c>
      <c r="D33">
        <v>578795553</v>
      </c>
      <c r="E33" t="s">
        <v>1973</v>
      </c>
      <c r="F33" t="s">
        <v>1974</v>
      </c>
      <c r="G33" t="s">
        <v>557</v>
      </c>
      <c r="H33" t="s">
        <v>427</v>
      </c>
      <c r="I33" t="s">
        <v>558</v>
      </c>
      <c r="J33" t="s">
        <v>559</v>
      </c>
      <c r="K33" t="s">
        <v>560</v>
      </c>
      <c r="L33">
        <v>625785540</v>
      </c>
      <c r="M33" t="s">
        <v>445</v>
      </c>
      <c r="N33" t="s">
        <v>1975</v>
      </c>
    </row>
    <row r="34" spans="1:14" x14ac:dyDescent="0.25">
      <c r="A34">
        <v>34</v>
      </c>
      <c r="B34" t="s">
        <v>561</v>
      </c>
      <c r="C34" t="s">
        <v>426</v>
      </c>
      <c r="D34">
        <v>939935174</v>
      </c>
      <c r="E34" t="s">
        <v>1976</v>
      </c>
      <c r="F34" t="s">
        <v>1977</v>
      </c>
      <c r="G34" t="s">
        <v>562</v>
      </c>
      <c r="H34" t="s">
        <v>427</v>
      </c>
      <c r="I34" t="s">
        <v>563</v>
      </c>
      <c r="J34" t="s">
        <v>564</v>
      </c>
      <c r="K34" t="s">
        <v>565</v>
      </c>
      <c r="L34">
        <v>657821458</v>
      </c>
      <c r="M34" t="s">
        <v>445</v>
      </c>
      <c r="N34" t="s">
        <v>1978</v>
      </c>
    </row>
    <row r="35" spans="1:14" x14ac:dyDescent="0.25">
      <c r="A35">
        <v>35</v>
      </c>
      <c r="B35" t="s">
        <v>566</v>
      </c>
      <c r="C35" t="s">
        <v>426</v>
      </c>
      <c r="D35">
        <v>520938461</v>
      </c>
      <c r="E35" t="s">
        <v>1979</v>
      </c>
      <c r="F35" t="s">
        <v>1980</v>
      </c>
      <c r="G35" t="s">
        <v>567</v>
      </c>
      <c r="H35" t="s">
        <v>427</v>
      </c>
      <c r="I35" t="s">
        <v>483</v>
      </c>
      <c r="J35" t="s">
        <v>568</v>
      </c>
      <c r="K35" t="s">
        <v>569</v>
      </c>
      <c r="L35">
        <v>587958478</v>
      </c>
      <c r="M35" t="s">
        <v>445</v>
      </c>
      <c r="N35" t="s">
        <v>1981</v>
      </c>
    </row>
    <row r="36" spans="1:14" x14ac:dyDescent="0.25">
      <c r="A36">
        <v>36</v>
      </c>
      <c r="B36" t="s">
        <v>570</v>
      </c>
      <c r="C36" t="s">
        <v>270</v>
      </c>
      <c r="D36">
        <v>2768166723</v>
      </c>
      <c r="E36" t="s">
        <v>571</v>
      </c>
      <c r="F36" t="s">
        <v>572</v>
      </c>
      <c r="G36" t="s">
        <v>287</v>
      </c>
      <c r="H36" t="s">
        <v>427</v>
      </c>
      <c r="I36" t="s">
        <v>461</v>
      </c>
      <c r="J36" t="s">
        <v>573</v>
      </c>
      <c r="K36" t="s">
        <v>574</v>
      </c>
      <c r="L36">
        <v>987584714</v>
      </c>
      <c r="M36" t="s">
        <v>445</v>
      </c>
      <c r="N36" t="s">
        <v>1982</v>
      </c>
    </row>
    <row r="37" spans="1:14" x14ac:dyDescent="0.25">
      <c r="A37">
        <v>37</v>
      </c>
      <c r="B37" t="s">
        <v>575</v>
      </c>
      <c r="C37" t="s">
        <v>426</v>
      </c>
      <c r="D37">
        <v>449212194</v>
      </c>
      <c r="E37" t="s">
        <v>1983</v>
      </c>
      <c r="F37" t="s">
        <v>1984</v>
      </c>
      <c r="G37" t="s">
        <v>576</v>
      </c>
      <c r="H37" t="s">
        <v>427</v>
      </c>
      <c r="I37" t="s">
        <v>461</v>
      </c>
      <c r="J37" t="s">
        <v>577</v>
      </c>
      <c r="K37" t="s">
        <v>578</v>
      </c>
      <c r="L37">
        <v>587361478</v>
      </c>
      <c r="M37" t="s">
        <v>445</v>
      </c>
      <c r="N37" t="s">
        <v>1985</v>
      </c>
    </row>
    <row r="38" spans="1:14" x14ac:dyDescent="0.25">
      <c r="A38">
        <v>38</v>
      </c>
      <c r="B38" t="s">
        <v>174</v>
      </c>
      <c r="C38" t="s">
        <v>270</v>
      </c>
      <c r="D38">
        <v>22</v>
      </c>
      <c r="E38" t="s">
        <v>579</v>
      </c>
      <c r="F38" t="s">
        <v>580</v>
      </c>
      <c r="G38" t="s">
        <v>325</v>
      </c>
      <c r="H38" t="s">
        <v>581</v>
      </c>
      <c r="I38" t="s">
        <v>428</v>
      </c>
      <c r="J38" t="s">
        <v>582</v>
      </c>
      <c r="K38" t="s">
        <v>583</v>
      </c>
      <c r="L38">
        <v>8784512</v>
      </c>
      <c r="M38" t="s">
        <v>445</v>
      </c>
      <c r="N38" t="s">
        <v>1986</v>
      </c>
    </row>
    <row r="39" spans="1:14" x14ac:dyDescent="0.25">
      <c r="A39">
        <v>39</v>
      </c>
      <c r="B39" t="s">
        <v>584</v>
      </c>
      <c r="C39" t="s">
        <v>270</v>
      </c>
      <c r="D39">
        <v>2767662051</v>
      </c>
      <c r="E39" t="s">
        <v>585</v>
      </c>
      <c r="F39" t="s">
        <v>586</v>
      </c>
      <c r="G39" t="s">
        <v>292</v>
      </c>
      <c r="H39" t="s">
        <v>427</v>
      </c>
      <c r="I39" t="s">
        <v>438</v>
      </c>
      <c r="J39" t="s">
        <v>1987</v>
      </c>
      <c r="K39" t="s">
        <v>587</v>
      </c>
      <c r="L39">
        <v>547898445</v>
      </c>
      <c r="M39" t="s">
        <v>445</v>
      </c>
      <c r="N39" t="s">
        <v>1988</v>
      </c>
    </row>
    <row r="40" spans="1:14" x14ac:dyDescent="0.25">
      <c r="A40">
        <v>40</v>
      </c>
      <c r="B40" t="s">
        <v>588</v>
      </c>
      <c r="C40" t="s">
        <v>270</v>
      </c>
      <c r="D40">
        <v>4030360723</v>
      </c>
      <c r="E40" t="s">
        <v>589</v>
      </c>
      <c r="F40" t="s">
        <v>590</v>
      </c>
      <c r="G40" t="s">
        <v>286</v>
      </c>
      <c r="H40" t="s">
        <v>427</v>
      </c>
      <c r="I40" t="s">
        <v>461</v>
      </c>
      <c r="J40" t="s">
        <v>591</v>
      </c>
      <c r="K40" t="s">
        <v>592</v>
      </c>
      <c r="L40">
        <v>854721443</v>
      </c>
      <c r="M40" t="s">
        <v>445</v>
      </c>
      <c r="N40" t="s">
        <v>1989</v>
      </c>
    </row>
    <row r="41" spans="1:14" x14ac:dyDescent="0.25">
      <c r="A41">
        <v>41</v>
      </c>
      <c r="B41" t="s">
        <v>172</v>
      </c>
      <c r="C41" t="s">
        <v>270</v>
      </c>
      <c r="D41">
        <v>4030520723</v>
      </c>
      <c r="E41" t="s">
        <v>593</v>
      </c>
      <c r="F41" t="s">
        <v>594</v>
      </c>
      <c r="G41" t="s">
        <v>291</v>
      </c>
      <c r="H41" t="s">
        <v>427</v>
      </c>
      <c r="I41" t="s">
        <v>563</v>
      </c>
      <c r="J41" t="s">
        <v>595</v>
      </c>
      <c r="K41" t="s">
        <v>596</v>
      </c>
      <c r="L41">
        <v>458782535</v>
      </c>
      <c r="M41" t="s">
        <v>445</v>
      </c>
      <c r="N41" t="s">
        <v>1990</v>
      </c>
    </row>
    <row r="42" spans="1:14" x14ac:dyDescent="0.25">
      <c r="A42">
        <v>42</v>
      </c>
      <c r="B42" t="s">
        <v>597</v>
      </c>
      <c r="C42" t="s">
        <v>426</v>
      </c>
      <c r="D42">
        <v>450496996</v>
      </c>
      <c r="E42" t="s">
        <v>1991</v>
      </c>
      <c r="F42" t="s">
        <v>1992</v>
      </c>
      <c r="G42" t="s">
        <v>598</v>
      </c>
      <c r="H42" t="s">
        <v>427</v>
      </c>
      <c r="I42" t="s">
        <v>442</v>
      </c>
      <c r="J42" t="s">
        <v>599</v>
      </c>
      <c r="K42" t="s">
        <v>600</v>
      </c>
      <c r="L42">
        <v>879614228</v>
      </c>
      <c r="M42" t="s">
        <v>445</v>
      </c>
      <c r="N42" t="s">
        <v>1993</v>
      </c>
    </row>
    <row r="43" spans="1:14" x14ac:dyDescent="0.25">
      <c r="A43">
        <v>43</v>
      </c>
      <c r="B43" t="s">
        <v>601</v>
      </c>
      <c r="C43" t="s">
        <v>426</v>
      </c>
      <c r="D43">
        <v>608147024</v>
      </c>
      <c r="E43" t="s">
        <v>1994</v>
      </c>
      <c r="F43" t="s">
        <v>1995</v>
      </c>
      <c r="G43" t="s">
        <v>602</v>
      </c>
      <c r="H43" t="s">
        <v>427</v>
      </c>
      <c r="I43" t="s">
        <v>563</v>
      </c>
      <c r="J43" t="s">
        <v>603</v>
      </c>
      <c r="K43" t="s">
        <v>604</v>
      </c>
      <c r="L43">
        <v>587426578</v>
      </c>
      <c r="M43" t="s">
        <v>445</v>
      </c>
      <c r="N43" t="s">
        <v>1996</v>
      </c>
    </row>
    <row r="44" spans="1:14" x14ac:dyDescent="0.25">
      <c r="A44">
        <v>44</v>
      </c>
      <c r="B44" t="s">
        <v>148</v>
      </c>
      <c r="C44" t="s">
        <v>270</v>
      </c>
      <c r="D44">
        <v>2768247011</v>
      </c>
      <c r="E44" t="s">
        <v>605</v>
      </c>
      <c r="F44" t="s">
        <v>606</v>
      </c>
      <c r="G44" t="s">
        <v>285</v>
      </c>
      <c r="H44" t="s">
        <v>427</v>
      </c>
      <c r="I44" t="s">
        <v>461</v>
      </c>
      <c r="J44" t="s">
        <v>607</v>
      </c>
      <c r="K44" t="s">
        <v>608</v>
      </c>
      <c r="L44">
        <v>578412147</v>
      </c>
      <c r="M44" t="s">
        <v>445</v>
      </c>
      <c r="N44" t="s">
        <v>1997</v>
      </c>
    </row>
    <row r="45" spans="1:14" x14ac:dyDescent="0.25">
      <c r="A45">
        <v>45</v>
      </c>
      <c r="B45" t="s">
        <v>609</v>
      </c>
      <c r="C45" t="s">
        <v>426</v>
      </c>
      <c r="D45">
        <v>841974920</v>
      </c>
      <c r="E45" t="s">
        <v>1998</v>
      </c>
      <c r="F45" t="s">
        <v>1999</v>
      </c>
      <c r="G45" t="s">
        <v>610</v>
      </c>
      <c r="H45" t="s">
        <v>427</v>
      </c>
      <c r="I45" t="s">
        <v>563</v>
      </c>
      <c r="J45" t="s">
        <v>611</v>
      </c>
      <c r="K45" t="s">
        <v>612</v>
      </c>
      <c r="L45">
        <v>587947563</v>
      </c>
      <c r="M45" t="s">
        <v>445</v>
      </c>
      <c r="N45" t="s">
        <v>2000</v>
      </c>
    </row>
    <row r="46" spans="1:14" x14ac:dyDescent="0.25">
      <c r="A46">
        <v>46</v>
      </c>
      <c r="B46" t="s">
        <v>613</v>
      </c>
      <c r="C46" t="s">
        <v>426</v>
      </c>
      <c r="D46">
        <v>457834379</v>
      </c>
      <c r="E46" t="s">
        <v>2001</v>
      </c>
      <c r="F46" t="s">
        <v>2002</v>
      </c>
      <c r="G46" t="s">
        <v>307</v>
      </c>
      <c r="H46" t="s">
        <v>427</v>
      </c>
      <c r="I46" t="s">
        <v>461</v>
      </c>
      <c r="J46" t="s">
        <v>614</v>
      </c>
      <c r="K46" t="s">
        <v>615</v>
      </c>
      <c r="L46">
        <v>589632147</v>
      </c>
      <c r="M46" t="s">
        <v>445</v>
      </c>
      <c r="N46" t="s">
        <v>2003</v>
      </c>
    </row>
    <row r="47" spans="1:14" x14ac:dyDescent="0.25">
      <c r="A47">
        <v>47</v>
      </c>
      <c r="B47" t="s">
        <v>616</v>
      </c>
      <c r="C47" t="s">
        <v>270</v>
      </c>
      <c r="D47">
        <v>2768202659</v>
      </c>
      <c r="E47" t="s">
        <v>617</v>
      </c>
      <c r="F47" t="s">
        <v>618</v>
      </c>
      <c r="G47" t="s">
        <v>288</v>
      </c>
      <c r="H47" t="s">
        <v>427</v>
      </c>
      <c r="I47" t="s">
        <v>438</v>
      </c>
      <c r="J47" t="s">
        <v>619</v>
      </c>
      <c r="K47" t="s">
        <v>620</v>
      </c>
      <c r="L47">
        <v>587412369</v>
      </c>
      <c r="M47" t="s">
        <v>445</v>
      </c>
      <c r="N47" t="s">
        <v>2004</v>
      </c>
    </row>
    <row r="48" spans="1:14" x14ac:dyDescent="0.25">
      <c r="A48">
        <v>48</v>
      </c>
      <c r="B48" t="s">
        <v>621</v>
      </c>
      <c r="C48" t="s">
        <v>426</v>
      </c>
      <c r="D48">
        <v>418980932</v>
      </c>
      <c r="E48" t="s">
        <v>2005</v>
      </c>
      <c r="F48" t="s">
        <v>2006</v>
      </c>
      <c r="G48" t="s">
        <v>622</v>
      </c>
      <c r="H48" t="s">
        <v>427</v>
      </c>
      <c r="I48" t="s">
        <v>428</v>
      </c>
      <c r="J48" t="s">
        <v>623</v>
      </c>
      <c r="K48" t="s">
        <v>624</v>
      </c>
      <c r="L48">
        <v>0</v>
      </c>
      <c r="M48" t="s">
        <v>445</v>
      </c>
      <c r="N48" t="s">
        <v>2007</v>
      </c>
    </row>
    <row r="49" spans="1:14" x14ac:dyDescent="0.25">
      <c r="A49">
        <v>49</v>
      </c>
      <c r="B49" t="s">
        <v>625</v>
      </c>
      <c r="C49" t="s">
        <v>426</v>
      </c>
      <c r="D49">
        <v>527811781</v>
      </c>
      <c r="E49" t="s">
        <v>2008</v>
      </c>
      <c r="F49" t="s">
        <v>2009</v>
      </c>
      <c r="G49" t="s">
        <v>626</v>
      </c>
      <c r="H49" t="s">
        <v>427</v>
      </c>
      <c r="I49" t="s">
        <v>428</v>
      </c>
      <c r="J49" t="s">
        <v>627</v>
      </c>
      <c r="K49" t="s">
        <v>628</v>
      </c>
      <c r="L49">
        <v>0</v>
      </c>
      <c r="M49" t="s">
        <v>445</v>
      </c>
      <c r="N49" t="s">
        <v>2010</v>
      </c>
    </row>
    <row r="50" spans="1:14" x14ac:dyDescent="0.25">
      <c r="A50">
        <v>50</v>
      </c>
      <c r="B50" t="s">
        <v>629</v>
      </c>
      <c r="C50" t="s">
        <v>270</v>
      </c>
      <c r="D50">
        <v>2768166435</v>
      </c>
      <c r="E50" t="s">
        <v>630</v>
      </c>
      <c r="F50" t="s">
        <v>631</v>
      </c>
      <c r="G50" t="s">
        <v>309</v>
      </c>
      <c r="H50" t="s">
        <v>427</v>
      </c>
      <c r="I50" t="s">
        <v>428</v>
      </c>
      <c r="J50" t="s">
        <v>623</v>
      </c>
      <c r="K50" t="s">
        <v>632</v>
      </c>
      <c r="L50">
        <v>0</v>
      </c>
      <c r="M50" t="s">
        <v>445</v>
      </c>
      <c r="N50" t="s">
        <v>2011</v>
      </c>
    </row>
    <row r="51" spans="1:14" x14ac:dyDescent="0.25">
      <c r="A51">
        <v>51</v>
      </c>
      <c r="B51" t="s">
        <v>633</v>
      </c>
      <c r="C51" t="s">
        <v>270</v>
      </c>
      <c r="D51">
        <v>2768168851</v>
      </c>
      <c r="E51" t="s">
        <v>634</v>
      </c>
      <c r="F51" t="s">
        <v>635</v>
      </c>
      <c r="G51" t="s">
        <v>636</v>
      </c>
      <c r="H51" t="s">
        <v>427</v>
      </c>
      <c r="I51" t="s">
        <v>461</v>
      </c>
      <c r="J51" t="s">
        <v>623</v>
      </c>
      <c r="K51" t="s">
        <v>637</v>
      </c>
      <c r="L51">
        <v>0</v>
      </c>
      <c r="M51" t="s">
        <v>445</v>
      </c>
      <c r="N51" t="s">
        <v>2012</v>
      </c>
    </row>
    <row r="52" spans="1:14" x14ac:dyDescent="0.25">
      <c r="A52">
        <v>52</v>
      </c>
      <c r="B52" t="s">
        <v>638</v>
      </c>
      <c r="C52" t="s">
        <v>270</v>
      </c>
      <c r="D52">
        <v>4031884915</v>
      </c>
      <c r="E52" t="s">
        <v>639</v>
      </c>
      <c r="F52" t="s">
        <v>640</v>
      </c>
      <c r="G52" t="s">
        <v>311</v>
      </c>
      <c r="H52" t="s">
        <v>427</v>
      </c>
      <c r="I52" t="s">
        <v>461</v>
      </c>
      <c r="J52" t="s">
        <v>623</v>
      </c>
      <c r="K52" t="s">
        <v>641</v>
      </c>
      <c r="L52">
        <v>0</v>
      </c>
      <c r="M52" t="s">
        <v>445</v>
      </c>
      <c r="N52" t="s">
        <v>2013</v>
      </c>
    </row>
    <row r="53" spans="1:14" x14ac:dyDescent="0.25">
      <c r="A53">
        <v>53</v>
      </c>
      <c r="B53" t="s">
        <v>164</v>
      </c>
      <c r="C53" t="s">
        <v>270</v>
      </c>
      <c r="D53">
        <v>4031187683</v>
      </c>
      <c r="E53" t="s">
        <v>642</v>
      </c>
      <c r="F53" t="s">
        <v>643</v>
      </c>
      <c r="G53" t="s">
        <v>310</v>
      </c>
      <c r="H53" t="s">
        <v>427</v>
      </c>
      <c r="I53" t="s">
        <v>461</v>
      </c>
      <c r="J53" t="s">
        <v>644</v>
      </c>
      <c r="K53" t="s">
        <v>645</v>
      </c>
      <c r="L53">
        <v>622786290</v>
      </c>
      <c r="M53" t="s">
        <v>445</v>
      </c>
      <c r="N53" t="s">
        <v>2014</v>
      </c>
    </row>
    <row r="54" spans="1:14" x14ac:dyDescent="0.25">
      <c r="A54">
        <v>54</v>
      </c>
      <c r="B54" t="s">
        <v>646</v>
      </c>
      <c r="C54" t="s">
        <v>426</v>
      </c>
      <c r="D54">
        <v>342952104</v>
      </c>
      <c r="E54" t="s">
        <v>2015</v>
      </c>
      <c r="F54" t="s">
        <v>2016</v>
      </c>
      <c r="G54" t="s">
        <v>303</v>
      </c>
      <c r="H54" t="s">
        <v>427</v>
      </c>
      <c r="I54" t="s">
        <v>483</v>
      </c>
      <c r="J54" t="s">
        <v>647</v>
      </c>
      <c r="K54" t="s">
        <v>645</v>
      </c>
      <c r="L54">
        <v>0</v>
      </c>
      <c r="M54" t="s">
        <v>445</v>
      </c>
      <c r="N54" t="s">
        <v>2017</v>
      </c>
    </row>
    <row r="55" spans="1:14" x14ac:dyDescent="0.25">
      <c r="A55">
        <v>55</v>
      </c>
      <c r="B55" t="s">
        <v>648</v>
      </c>
      <c r="C55" t="s">
        <v>426</v>
      </c>
      <c r="D55">
        <v>82625197</v>
      </c>
      <c r="E55" t="s">
        <v>2018</v>
      </c>
      <c r="F55" t="s">
        <v>2019</v>
      </c>
      <c r="G55" t="s">
        <v>299</v>
      </c>
      <c r="H55" t="s">
        <v>427</v>
      </c>
      <c r="I55" t="s">
        <v>483</v>
      </c>
      <c r="J55" t="s">
        <v>649</v>
      </c>
      <c r="K55" t="s">
        <v>650</v>
      </c>
      <c r="L55">
        <v>0</v>
      </c>
      <c r="M55" t="s">
        <v>445</v>
      </c>
      <c r="N55" t="s">
        <v>2020</v>
      </c>
    </row>
    <row r="56" spans="1:14" x14ac:dyDescent="0.25">
      <c r="A56">
        <v>56</v>
      </c>
      <c r="B56" t="s">
        <v>651</v>
      </c>
      <c r="C56" t="s">
        <v>426</v>
      </c>
      <c r="D56">
        <v>868383815</v>
      </c>
      <c r="E56" t="s">
        <v>2021</v>
      </c>
      <c r="F56" t="s">
        <v>2022</v>
      </c>
      <c r="G56" t="s">
        <v>305</v>
      </c>
      <c r="H56" t="s">
        <v>427</v>
      </c>
      <c r="I56" t="s">
        <v>461</v>
      </c>
      <c r="J56" t="s">
        <v>652</v>
      </c>
      <c r="K56" t="s">
        <v>653</v>
      </c>
      <c r="L56">
        <v>0</v>
      </c>
      <c r="M56" t="s">
        <v>445</v>
      </c>
      <c r="N56" t="s">
        <v>2023</v>
      </c>
    </row>
    <row r="57" spans="1:14" x14ac:dyDescent="0.25">
      <c r="A57">
        <v>57</v>
      </c>
      <c r="B57" t="s">
        <v>654</v>
      </c>
      <c r="C57" t="s">
        <v>426</v>
      </c>
      <c r="D57">
        <v>315623139</v>
      </c>
      <c r="E57" t="s">
        <v>2024</v>
      </c>
      <c r="F57" t="s">
        <v>2025</v>
      </c>
      <c r="G57" t="s">
        <v>655</v>
      </c>
      <c r="H57" t="s">
        <v>427</v>
      </c>
      <c r="I57" t="s">
        <v>483</v>
      </c>
      <c r="J57" t="s">
        <v>652</v>
      </c>
      <c r="K57" t="s">
        <v>656</v>
      </c>
      <c r="L57">
        <v>0</v>
      </c>
      <c r="M57" t="s">
        <v>445</v>
      </c>
      <c r="N57" t="s">
        <v>2026</v>
      </c>
    </row>
    <row r="58" spans="1:14" x14ac:dyDescent="0.25">
      <c r="A58">
        <v>58</v>
      </c>
      <c r="B58" t="s">
        <v>657</v>
      </c>
      <c r="C58" t="s">
        <v>426</v>
      </c>
      <c r="D58">
        <v>351514917</v>
      </c>
      <c r="E58" t="s">
        <v>2027</v>
      </c>
      <c r="F58" t="s">
        <v>2028</v>
      </c>
      <c r="G58" t="s">
        <v>658</v>
      </c>
      <c r="H58" t="s">
        <v>427</v>
      </c>
      <c r="I58" t="s">
        <v>483</v>
      </c>
      <c r="J58" t="s">
        <v>649</v>
      </c>
      <c r="K58" t="s">
        <v>659</v>
      </c>
      <c r="L58">
        <v>0</v>
      </c>
      <c r="M58" t="s">
        <v>445</v>
      </c>
      <c r="N58" t="s">
        <v>2029</v>
      </c>
    </row>
    <row r="59" spans="1:14" x14ac:dyDescent="0.25">
      <c r="A59">
        <v>59</v>
      </c>
      <c r="B59" t="s">
        <v>660</v>
      </c>
      <c r="C59" t="s">
        <v>426</v>
      </c>
      <c r="D59">
        <v>98960916</v>
      </c>
      <c r="E59" t="s">
        <v>2030</v>
      </c>
      <c r="F59" t="s">
        <v>2031</v>
      </c>
      <c r="G59" t="s">
        <v>661</v>
      </c>
      <c r="H59" t="s">
        <v>427</v>
      </c>
      <c r="I59" t="s">
        <v>442</v>
      </c>
      <c r="J59" t="s">
        <v>647</v>
      </c>
      <c r="K59" t="s">
        <v>662</v>
      </c>
      <c r="L59">
        <v>0</v>
      </c>
      <c r="M59" t="s">
        <v>445</v>
      </c>
      <c r="N59" t="s">
        <v>2032</v>
      </c>
    </row>
    <row r="60" spans="1:14" x14ac:dyDescent="0.25">
      <c r="A60">
        <v>60</v>
      </c>
      <c r="B60" t="s">
        <v>663</v>
      </c>
      <c r="C60" t="s">
        <v>426</v>
      </c>
      <c r="D60">
        <v>84368469</v>
      </c>
      <c r="E60" t="s">
        <v>2033</v>
      </c>
      <c r="F60" t="s">
        <v>2034</v>
      </c>
      <c r="G60" t="s">
        <v>301</v>
      </c>
      <c r="H60" t="s">
        <v>427</v>
      </c>
      <c r="I60" t="s">
        <v>664</v>
      </c>
      <c r="J60" t="s">
        <v>644</v>
      </c>
      <c r="K60" t="s">
        <v>665</v>
      </c>
      <c r="L60">
        <v>0</v>
      </c>
      <c r="M60" t="s">
        <v>445</v>
      </c>
      <c r="N60" t="s">
        <v>2035</v>
      </c>
    </row>
    <row r="61" spans="1:14" x14ac:dyDescent="0.25">
      <c r="A61">
        <v>61</v>
      </c>
      <c r="B61" t="s">
        <v>666</v>
      </c>
      <c r="C61" t="s">
        <v>426</v>
      </c>
      <c r="D61">
        <v>552519778</v>
      </c>
      <c r="E61" t="s">
        <v>2036</v>
      </c>
      <c r="F61" t="s">
        <v>2037</v>
      </c>
      <c r="G61" t="s">
        <v>667</v>
      </c>
      <c r="H61" t="s">
        <v>427</v>
      </c>
      <c r="I61" t="s">
        <v>438</v>
      </c>
      <c r="J61" t="s">
        <v>429</v>
      </c>
      <c r="K61" t="s">
        <v>662</v>
      </c>
      <c r="L61">
        <v>0</v>
      </c>
      <c r="M61" t="s">
        <v>445</v>
      </c>
      <c r="N61" t="s">
        <v>2038</v>
      </c>
    </row>
    <row r="62" spans="1:14" x14ac:dyDescent="0.25">
      <c r="A62">
        <v>62</v>
      </c>
      <c r="B62" t="s">
        <v>668</v>
      </c>
      <c r="C62" t="s">
        <v>270</v>
      </c>
      <c r="D62">
        <v>271080770</v>
      </c>
      <c r="E62" t="s">
        <v>669</v>
      </c>
      <c r="F62" t="s">
        <v>670</v>
      </c>
      <c r="G62" t="s">
        <v>298</v>
      </c>
      <c r="H62" t="s">
        <v>427</v>
      </c>
      <c r="I62" t="s">
        <v>428</v>
      </c>
      <c r="J62" t="s">
        <v>494</v>
      </c>
      <c r="K62" t="s">
        <v>671</v>
      </c>
      <c r="L62">
        <v>0</v>
      </c>
      <c r="M62" t="s">
        <v>445</v>
      </c>
      <c r="N62" t="s">
        <v>2039</v>
      </c>
    </row>
    <row r="63" spans="1:14" x14ac:dyDescent="0.25">
      <c r="A63">
        <v>63</v>
      </c>
      <c r="B63" t="s">
        <v>672</v>
      </c>
      <c r="C63" t="s">
        <v>426</v>
      </c>
      <c r="D63">
        <v>87925184</v>
      </c>
      <c r="E63" t="s">
        <v>2040</v>
      </c>
      <c r="F63" t="s">
        <v>2041</v>
      </c>
      <c r="G63" t="s">
        <v>673</v>
      </c>
      <c r="H63" t="s">
        <v>427</v>
      </c>
      <c r="I63" t="s">
        <v>483</v>
      </c>
      <c r="J63" t="s">
        <v>494</v>
      </c>
      <c r="K63" t="s">
        <v>665</v>
      </c>
      <c r="L63">
        <v>0</v>
      </c>
      <c r="M63" t="s">
        <v>445</v>
      </c>
      <c r="N63" t="s">
        <v>2042</v>
      </c>
    </row>
    <row r="64" spans="1:14" x14ac:dyDescent="0.25">
      <c r="A64">
        <v>64</v>
      </c>
      <c r="B64" t="s">
        <v>203</v>
      </c>
      <c r="C64" t="s">
        <v>270</v>
      </c>
      <c r="D64">
        <v>4032109267</v>
      </c>
      <c r="E64" t="s">
        <v>674</v>
      </c>
      <c r="F64" t="s">
        <v>675</v>
      </c>
      <c r="G64" t="s">
        <v>348</v>
      </c>
      <c r="H64" t="s">
        <v>427</v>
      </c>
      <c r="I64" t="s">
        <v>428</v>
      </c>
      <c r="J64" t="s">
        <v>649</v>
      </c>
      <c r="K64" t="s">
        <v>676</v>
      </c>
      <c r="L64">
        <v>666666666</v>
      </c>
      <c r="M64" t="s">
        <v>445</v>
      </c>
      <c r="N64" t="s">
        <v>2043</v>
      </c>
    </row>
    <row r="65" spans="1:14" x14ac:dyDescent="0.25">
      <c r="A65">
        <v>65</v>
      </c>
      <c r="B65" t="s">
        <v>677</v>
      </c>
      <c r="C65" t="s">
        <v>270</v>
      </c>
      <c r="D65">
        <v>284979202</v>
      </c>
      <c r="E65" t="s">
        <v>678</v>
      </c>
      <c r="F65" t="s">
        <v>679</v>
      </c>
      <c r="G65" t="s">
        <v>351</v>
      </c>
      <c r="H65" t="s">
        <v>427</v>
      </c>
      <c r="I65" t="s">
        <v>428</v>
      </c>
      <c r="J65" t="s">
        <v>623</v>
      </c>
      <c r="K65" t="s">
        <v>680</v>
      </c>
      <c r="L65">
        <v>0</v>
      </c>
      <c r="M65" t="s">
        <v>445</v>
      </c>
      <c r="N65" t="s">
        <v>2044</v>
      </c>
    </row>
    <row r="66" spans="1:14" x14ac:dyDescent="0.25">
      <c r="A66">
        <v>66</v>
      </c>
      <c r="B66" t="s">
        <v>201</v>
      </c>
      <c r="C66" t="s">
        <v>270</v>
      </c>
      <c r="D66">
        <v>288139250</v>
      </c>
      <c r="E66" t="s">
        <v>681</v>
      </c>
      <c r="F66" t="s">
        <v>682</v>
      </c>
      <c r="G66" t="s">
        <v>350</v>
      </c>
      <c r="H66" t="s">
        <v>427</v>
      </c>
      <c r="I66" t="s">
        <v>428</v>
      </c>
      <c r="J66" t="s">
        <v>623</v>
      </c>
      <c r="K66" t="s">
        <v>683</v>
      </c>
      <c r="L66">
        <v>0</v>
      </c>
      <c r="M66" t="s">
        <v>445</v>
      </c>
      <c r="N66" t="s">
        <v>2045</v>
      </c>
    </row>
    <row r="67" spans="1:14" x14ac:dyDescent="0.25">
      <c r="A67">
        <v>67</v>
      </c>
      <c r="B67" t="s">
        <v>684</v>
      </c>
      <c r="C67" t="s">
        <v>270</v>
      </c>
      <c r="D67">
        <v>2768431411</v>
      </c>
      <c r="E67" t="s">
        <v>685</v>
      </c>
      <c r="F67" t="s">
        <v>686</v>
      </c>
      <c r="G67" t="s">
        <v>352</v>
      </c>
      <c r="H67" t="s">
        <v>427</v>
      </c>
      <c r="I67" t="s">
        <v>483</v>
      </c>
      <c r="J67" t="s">
        <v>649</v>
      </c>
      <c r="K67" t="s">
        <v>687</v>
      </c>
      <c r="L67">
        <v>0</v>
      </c>
      <c r="M67" t="s">
        <v>445</v>
      </c>
      <c r="N67" t="s">
        <v>2046</v>
      </c>
    </row>
    <row r="68" spans="1:14" x14ac:dyDescent="0.25">
      <c r="A68">
        <v>68</v>
      </c>
      <c r="B68" t="s">
        <v>688</v>
      </c>
      <c r="C68" t="s">
        <v>270</v>
      </c>
      <c r="D68">
        <v>4031095091</v>
      </c>
      <c r="E68" t="s">
        <v>689</v>
      </c>
      <c r="F68" t="s">
        <v>690</v>
      </c>
      <c r="G68" t="s">
        <v>295</v>
      </c>
      <c r="H68" t="s">
        <v>427</v>
      </c>
      <c r="I68" t="s">
        <v>428</v>
      </c>
      <c r="J68" t="s">
        <v>623</v>
      </c>
      <c r="K68" t="s">
        <v>691</v>
      </c>
      <c r="L68">
        <v>0</v>
      </c>
      <c r="M68" t="s">
        <v>445</v>
      </c>
      <c r="N68" t="s">
        <v>2047</v>
      </c>
    </row>
    <row r="69" spans="1:14" x14ac:dyDescent="0.25">
      <c r="A69">
        <v>69</v>
      </c>
      <c r="B69" t="s">
        <v>692</v>
      </c>
      <c r="C69" t="s">
        <v>426</v>
      </c>
      <c r="D69">
        <v>673300538</v>
      </c>
      <c r="E69" t="s">
        <v>2048</v>
      </c>
      <c r="F69" t="s">
        <v>2049</v>
      </c>
      <c r="G69" t="s">
        <v>693</v>
      </c>
      <c r="H69" t="s">
        <v>427</v>
      </c>
      <c r="I69" t="s">
        <v>483</v>
      </c>
      <c r="J69" t="s">
        <v>649</v>
      </c>
      <c r="K69" t="s">
        <v>694</v>
      </c>
      <c r="L69">
        <v>0</v>
      </c>
      <c r="M69" t="s">
        <v>445</v>
      </c>
      <c r="N69" t="s">
        <v>2050</v>
      </c>
    </row>
    <row r="70" spans="1:14" x14ac:dyDescent="0.25">
      <c r="A70">
        <v>70</v>
      </c>
      <c r="B70" t="s">
        <v>695</v>
      </c>
      <c r="C70" t="s">
        <v>426</v>
      </c>
      <c r="D70">
        <v>174666698</v>
      </c>
      <c r="E70" t="s">
        <v>2051</v>
      </c>
      <c r="F70" t="s">
        <v>2052</v>
      </c>
      <c r="G70" t="s">
        <v>413</v>
      </c>
      <c r="H70" t="s">
        <v>427</v>
      </c>
      <c r="I70" t="s">
        <v>563</v>
      </c>
      <c r="J70" t="s">
        <v>649</v>
      </c>
      <c r="K70" t="s">
        <v>696</v>
      </c>
      <c r="L70">
        <v>999999999</v>
      </c>
      <c r="M70" t="s">
        <v>445</v>
      </c>
      <c r="N70" t="s">
        <v>2053</v>
      </c>
    </row>
    <row r="71" spans="1:14" x14ac:dyDescent="0.25">
      <c r="A71">
        <v>71</v>
      </c>
      <c r="B71" t="s">
        <v>156</v>
      </c>
      <c r="C71" t="s">
        <v>270</v>
      </c>
      <c r="D71">
        <v>4030356563</v>
      </c>
      <c r="E71" t="s">
        <v>697</v>
      </c>
      <c r="F71" t="s">
        <v>698</v>
      </c>
      <c r="G71" t="s">
        <v>353</v>
      </c>
      <c r="H71" t="s">
        <v>427</v>
      </c>
      <c r="I71" t="s">
        <v>461</v>
      </c>
      <c r="J71" t="s">
        <v>649</v>
      </c>
      <c r="K71" t="s">
        <v>699</v>
      </c>
      <c r="L71">
        <v>999999999</v>
      </c>
      <c r="M71" t="s">
        <v>445</v>
      </c>
      <c r="N71" t="s">
        <v>2054</v>
      </c>
    </row>
    <row r="72" spans="1:14" x14ac:dyDescent="0.25">
      <c r="A72">
        <v>72</v>
      </c>
      <c r="B72" t="s">
        <v>700</v>
      </c>
      <c r="C72" t="s">
        <v>270</v>
      </c>
      <c r="D72">
        <v>4030646579</v>
      </c>
      <c r="E72" t="s">
        <v>2055</v>
      </c>
      <c r="F72" t="s">
        <v>2056</v>
      </c>
      <c r="G72" t="s">
        <v>328</v>
      </c>
      <c r="H72" t="s">
        <v>427</v>
      </c>
      <c r="I72" t="s">
        <v>701</v>
      </c>
      <c r="J72" t="s">
        <v>652</v>
      </c>
      <c r="K72" t="s">
        <v>702</v>
      </c>
      <c r="L72">
        <v>631376659</v>
      </c>
      <c r="M72" t="s">
        <v>445</v>
      </c>
      <c r="N72" t="s">
        <v>2057</v>
      </c>
    </row>
    <row r="73" spans="1:14" x14ac:dyDescent="0.25">
      <c r="A73">
        <v>73</v>
      </c>
      <c r="B73" t="s">
        <v>703</v>
      </c>
      <c r="C73" t="s">
        <v>270</v>
      </c>
      <c r="D73">
        <v>2768257123</v>
      </c>
      <c r="E73" t="s">
        <v>704</v>
      </c>
      <c r="F73" t="s">
        <v>705</v>
      </c>
      <c r="G73" t="s">
        <v>354</v>
      </c>
      <c r="H73" t="s">
        <v>427</v>
      </c>
      <c r="I73" t="s">
        <v>428</v>
      </c>
      <c r="J73" t="s">
        <v>649</v>
      </c>
      <c r="K73" t="s">
        <v>706</v>
      </c>
      <c r="L73">
        <v>666666666</v>
      </c>
      <c r="M73" t="s">
        <v>445</v>
      </c>
      <c r="N73" t="s">
        <v>2058</v>
      </c>
    </row>
    <row r="74" spans="1:14" x14ac:dyDescent="0.25">
      <c r="A74">
        <v>74</v>
      </c>
      <c r="B74" t="s">
        <v>707</v>
      </c>
      <c r="C74" t="s">
        <v>270</v>
      </c>
      <c r="D74">
        <v>2767612547</v>
      </c>
      <c r="E74" t="s">
        <v>708</v>
      </c>
      <c r="F74" t="s">
        <v>709</v>
      </c>
      <c r="G74" t="s">
        <v>355</v>
      </c>
      <c r="H74" t="s">
        <v>427</v>
      </c>
      <c r="I74" t="s">
        <v>428</v>
      </c>
      <c r="J74" t="s">
        <v>647</v>
      </c>
      <c r="K74" t="s">
        <v>710</v>
      </c>
      <c r="L74">
        <v>666666666</v>
      </c>
      <c r="M74" t="s">
        <v>445</v>
      </c>
      <c r="N74" t="s">
        <v>2059</v>
      </c>
    </row>
    <row r="75" spans="1:14" x14ac:dyDescent="0.25">
      <c r="A75">
        <v>75</v>
      </c>
      <c r="B75" t="s">
        <v>711</v>
      </c>
      <c r="C75" t="s">
        <v>426</v>
      </c>
      <c r="D75">
        <v>174547693</v>
      </c>
      <c r="E75" t="s">
        <v>2060</v>
      </c>
      <c r="F75" t="s">
        <v>2061</v>
      </c>
      <c r="G75" t="s">
        <v>423</v>
      </c>
      <c r="H75" t="s">
        <v>427</v>
      </c>
      <c r="I75" t="s">
        <v>442</v>
      </c>
      <c r="J75" t="s">
        <v>712</v>
      </c>
      <c r="K75" t="s">
        <v>713</v>
      </c>
      <c r="L75">
        <v>617586910</v>
      </c>
      <c r="M75" t="s">
        <v>714</v>
      </c>
      <c r="N75" t="s">
        <v>2062</v>
      </c>
    </row>
    <row r="76" spans="1:14" x14ac:dyDescent="0.25">
      <c r="A76">
        <v>76</v>
      </c>
      <c r="B76" t="s">
        <v>150</v>
      </c>
      <c r="C76" t="s">
        <v>270</v>
      </c>
      <c r="D76">
        <v>4031484995</v>
      </c>
      <c r="E76" t="s">
        <v>715</v>
      </c>
      <c r="F76" t="s">
        <v>716</v>
      </c>
      <c r="G76" t="s">
        <v>357</v>
      </c>
      <c r="H76" t="s">
        <v>427</v>
      </c>
      <c r="I76" t="s">
        <v>483</v>
      </c>
      <c r="J76" t="s">
        <v>717</v>
      </c>
      <c r="K76" t="s">
        <v>718</v>
      </c>
      <c r="L76">
        <v>662321028</v>
      </c>
      <c r="M76" t="s">
        <v>714</v>
      </c>
      <c r="N76" t="s">
        <v>2063</v>
      </c>
    </row>
    <row r="77" spans="1:14" x14ac:dyDescent="0.25">
      <c r="A77">
        <v>77</v>
      </c>
      <c r="B77" t="s">
        <v>719</v>
      </c>
      <c r="C77" t="s">
        <v>426</v>
      </c>
      <c r="D77">
        <v>234700544</v>
      </c>
      <c r="E77" t="s">
        <v>2064</v>
      </c>
      <c r="F77" t="s">
        <v>2065</v>
      </c>
      <c r="G77" t="s">
        <v>720</v>
      </c>
      <c r="H77" t="s">
        <v>427</v>
      </c>
      <c r="I77" t="s">
        <v>438</v>
      </c>
      <c r="J77" t="s">
        <v>721</v>
      </c>
      <c r="K77" t="s">
        <v>722</v>
      </c>
      <c r="L77">
        <v>631825255</v>
      </c>
      <c r="M77" t="s">
        <v>714</v>
      </c>
      <c r="N77" t="s">
        <v>2066</v>
      </c>
    </row>
    <row r="78" spans="1:14" x14ac:dyDescent="0.25">
      <c r="A78">
        <v>78</v>
      </c>
      <c r="B78" t="s">
        <v>723</v>
      </c>
      <c r="C78" t="s">
        <v>426</v>
      </c>
      <c r="D78">
        <v>876981740</v>
      </c>
      <c r="E78" t="s">
        <v>2067</v>
      </c>
      <c r="F78" t="s">
        <v>2068</v>
      </c>
      <c r="G78" t="s">
        <v>421</v>
      </c>
      <c r="H78" t="s">
        <v>427</v>
      </c>
      <c r="I78" t="s">
        <v>442</v>
      </c>
      <c r="J78" t="s">
        <v>724</v>
      </c>
      <c r="K78" t="s">
        <v>725</v>
      </c>
      <c r="L78">
        <v>600123123</v>
      </c>
      <c r="M78" t="s">
        <v>445</v>
      </c>
      <c r="N78" t="s">
        <v>2069</v>
      </c>
    </row>
    <row r="79" spans="1:14" x14ac:dyDescent="0.25">
      <c r="A79">
        <v>79</v>
      </c>
      <c r="B79" t="s">
        <v>726</v>
      </c>
      <c r="C79" t="s">
        <v>426</v>
      </c>
      <c r="D79">
        <v>971895932</v>
      </c>
      <c r="E79" t="s">
        <v>2070</v>
      </c>
      <c r="F79" t="s">
        <v>2071</v>
      </c>
      <c r="G79" t="s">
        <v>422</v>
      </c>
      <c r="H79" t="s">
        <v>427</v>
      </c>
      <c r="I79" t="s">
        <v>442</v>
      </c>
      <c r="J79" t="s">
        <v>727</v>
      </c>
      <c r="K79" t="s">
        <v>713</v>
      </c>
      <c r="L79">
        <v>617587082</v>
      </c>
      <c r="M79" t="s">
        <v>445</v>
      </c>
      <c r="N79" t="s">
        <v>2072</v>
      </c>
    </row>
    <row r="80" spans="1:14" x14ac:dyDescent="0.25">
      <c r="A80">
        <v>80</v>
      </c>
      <c r="B80" t="s">
        <v>154</v>
      </c>
      <c r="C80" t="s">
        <v>270</v>
      </c>
      <c r="D80">
        <v>1418629603</v>
      </c>
      <c r="E80" t="s">
        <v>728</v>
      </c>
      <c r="F80" t="s">
        <v>729</v>
      </c>
      <c r="G80" t="s">
        <v>356</v>
      </c>
      <c r="H80" t="s">
        <v>427</v>
      </c>
      <c r="I80" t="s">
        <v>730</v>
      </c>
      <c r="J80" t="s">
        <v>731</v>
      </c>
      <c r="K80" t="s">
        <v>732</v>
      </c>
      <c r="L80">
        <v>603151585</v>
      </c>
      <c r="M80" t="s">
        <v>445</v>
      </c>
      <c r="N80" t="s">
        <v>2073</v>
      </c>
    </row>
    <row r="81" spans="1:14" x14ac:dyDescent="0.25">
      <c r="A81">
        <v>81</v>
      </c>
      <c r="B81" t="s">
        <v>733</v>
      </c>
      <c r="C81" t="s">
        <v>426</v>
      </c>
      <c r="D81">
        <v>700128300</v>
      </c>
      <c r="E81" t="s">
        <v>2074</v>
      </c>
      <c r="F81" t="s">
        <v>2075</v>
      </c>
      <c r="G81" t="s">
        <v>415</v>
      </c>
      <c r="H81" t="s">
        <v>427</v>
      </c>
      <c r="I81" t="s">
        <v>428</v>
      </c>
      <c r="J81" t="s">
        <v>734</v>
      </c>
      <c r="K81" t="s">
        <v>735</v>
      </c>
      <c r="L81">
        <v>674278068</v>
      </c>
      <c r="M81" t="s">
        <v>714</v>
      </c>
      <c r="N81" t="s">
        <v>2076</v>
      </c>
    </row>
    <row r="82" spans="1:14" x14ac:dyDescent="0.25">
      <c r="A82">
        <v>82</v>
      </c>
      <c r="B82" t="s">
        <v>736</v>
      </c>
      <c r="C82" t="s">
        <v>426</v>
      </c>
      <c r="D82">
        <v>707242221</v>
      </c>
      <c r="E82" t="s">
        <v>2077</v>
      </c>
      <c r="F82" t="s">
        <v>2078</v>
      </c>
      <c r="G82" t="s">
        <v>417</v>
      </c>
      <c r="H82" t="s">
        <v>427</v>
      </c>
      <c r="I82" t="s">
        <v>428</v>
      </c>
      <c r="J82" t="s">
        <v>737</v>
      </c>
      <c r="K82" t="s">
        <v>738</v>
      </c>
      <c r="L82">
        <v>664427470</v>
      </c>
      <c r="M82" t="s">
        <v>714</v>
      </c>
      <c r="N82" t="s">
        <v>2079</v>
      </c>
    </row>
    <row r="83" spans="1:14" x14ac:dyDescent="0.25">
      <c r="A83">
        <v>83</v>
      </c>
      <c r="B83" t="s">
        <v>739</v>
      </c>
      <c r="C83" t="s">
        <v>426</v>
      </c>
      <c r="D83">
        <v>866350446</v>
      </c>
      <c r="E83" t="s">
        <v>2080</v>
      </c>
      <c r="F83" t="s">
        <v>2081</v>
      </c>
      <c r="G83" t="s">
        <v>740</v>
      </c>
      <c r="H83" t="s">
        <v>427</v>
      </c>
      <c r="I83" t="s">
        <v>442</v>
      </c>
      <c r="J83" t="s">
        <v>741</v>
      </c>
      <c r="K83" t="s">
        <v>742</v>
      </c>
      <c r="L83">
        <v>624129058</v>
      </c>
      <c r="M83" t="s">
        <v>714</v>
      </c>
      <c r="N83" t="s">
        <v>2082</v>
      </c>
    </row>
    <row r="84" spans="1:14" x14ac:dyDescent="0.25">
      <c r="A84">
        <v>84</v>
      </c>
      <c r="B84" t="s">
        <v>743</v>
      </c>
      <c r="C84" t="s">
        <v>270</v>
      </c>
      <c r="D84">
        <v>1418178067</v>
      </c>
      <c r="E84" t="s">
        <v>744</v>
      </c>
      <c r="F84" t="s">
        <v>698</v>
      </c>
      <c r="G84" t="s">
        <v>745</v>
      </c>
      <c r="H84" t="s">
        <v>427</v>
      </c>
      <c r="I84" t="s">
        <v>483</v>
      </c>
      <c r="J84" t="s">
        <v>746</v>
      </c>
      <c r="K84" t="s">
        <v>747</v>
      </c>
      <c r="L84">
        <v>626229457</v>
      </c>
      <c r="M84" t="s">
        <v>714</v>
      </c>
      <c r="N84" t="s">
        <v>2083</v>
      </c>
    </row>
    <row r="85" spans="1:14" x14ac:dyDescent="0.25">
      <c r="A85">
        <v>85</v>
      </c>
      <c r="B85" t="s">
        <v>748</v>
      </c>
      <c r="C85" t="s">
        <v>426</v>
      </c>
      <c r="D85">
        <v>2403620</v>
      </c>
      <c r="E85" t="s">
        <v>2084</v>
      </c>
      <c r="F85" t="s">
        <v>2085</v>
      </c>
      <c r="G85" t="s">
        <v>749</v>
      </c>
      <c r="H85" t="s">
        <v>427</v>
      </c>
      <c r="I85" t="s">
        <v>442</v>
      </c>
      <c r="J85" t="s">
        <v>254</v>
      </c>
      <c r="K85" t="s">
        <v>750</v>
      </c>
      <c r="L85">
        <v>603861554</v>
      </c>
      <c r="M85" t="s">
        <v>445</v>
      </c>
      <c r="N85" t="s">
        <v>2086</v>
      </c>
    </row>
    <row r="86" spans="1:14" x14ac:dyDescent="0.25">
      <c r="A86">
        <v>86</v>
      </c>
      <c r="B86" t="s">
        <v>751</v>
      </c>
      <c r="C86" t="s">
        <v>426</v>
      </c>
      <c r="D86">
        <v>635409912</v>
      </c>
      <c r="E86" t="s">
        <v>2087</v>
      </c>
      <c r="F86" t="s">
        <v>2088</v>
      </c>
      <c r="G86" t="s">
        <v>414</v>
      </c>
      <c r="H86" t="s">
        <v>427</v>
      </c>
      <c r="I86" t="s">
        <v>483</v>
      </c>
      <c r="J86" t="s">
        <v>752</v>
      </c>
      <c r="K86" t="s">
        <v>753</v>
      </c>
      <c r="L86">
        <v>613443291</v>
      </c>
      <c r="M86" t="s">
        <v>445</v>
      </c>
      <c r="N86" t="s">
        <v>2089</v>
      </c>
    </row>
    <row r="87" spans="1:14" x14ac:dyDescent="0.25">
      <c r="A87">
        <v>87</v>
      </c>
      <c r="B87" t="s">
        <v>754</v>
      </c>
      <c r="C87" t="s">
        <v>426</v>
      </c>
      <c r="D87">
        <v>424233971</v>
      </c>
      <c r="E87" t="s">
        <v>2090</v>
      </c>
      <c r="F87" t="s">
        <v>2091</v>
      </c>
      <c r="G87" t="s">
        <v>755</v>
      </c>
      <c r="H87" t="s">
        <v>427</v>
      </c>
      <c r="I87" t="s">
        <v>483</v>
      </c>
      <c r="J87" t="s">
        <v>756</v>
      </c>
      <c r="K87" t="s">
        <v>757</v>
      </c>
      <c r="L87">
        <v>632534916</v>
      </c>
      <c r="M87" t="s">
        <v>445</v>
      </c>
      <c r="N87" t="s">
        <v>2092</v>
      </c>
    </row>
    <row r="88" spans="1:14" x14ac:dyDescent="0.25">
      <c r="A88">
        <v>88</v>
      </c>
      <c r="B88" t="s">
        <v>177</v>
      </c>
      <c r="C88" t="s">
        <v>270</v>
      </c>
      <c r="D88">
        <v>4031880531</v>
      </c>
      <c r="E88" t="s">
        <v>758</v>
      </c>
      <c r="F88" t="s">
        <v>759</v>
      </c>
      <c r="G88" t="s">
        <v>335</v>
      </c>
      <c r="H88" t="s">
        <v>427</v>
      </c>
      <c r="I88" t="s">
        <v>483</v>
      </c>
      <c r="J88" t="s">
        <v>760</v>
      </c>
      <c r="K88" t="s">
        <v>761</v>
      </c>
      <c r="L88">
        <v>602878007</v>
      </c>
      <c r="M88" t="s">
        <v>445</v>
      </c>
      <c r="N88" t="s">
        <v>2093</v>
      </c>
    </row>
    <row r="89" spans="1:14" x14ac:dyDescent="0.25">
      <c r="A89">
        <v>89</v>
      </c>
      <c r="B89" t="s">
        <v>762</v>
      </c>
      <c r="C89" t="s">
        <v>426</v>
      </c>
      <c r="D89">
        <v>785662354</v>
      </c>
      <c r="E89" t="s">
        <v>2094</v>
      </c>
      <c r="F89" t="s">
        <v>2095</v>
      </c>
      <c r="G89" t="s">
        <v>763</v>
      </c>
      <c r="H89" t="s">
        <v>427</v>
      </c>
      <c r="I89" t="s">
        <v>664</v>
      </c>
      <c r="J89" t="s">
        <v>764</v>
      </c>
      <c r="K89" t="s">
        <v>765</v>
      </c>
      <c r="L89">
        <v>631709884</v>
      </c>
      <c r="M89" t="s">
        <v>445</v>
      </c>
      <c r="N89" t="s">
        <v>2096</v>
      </c>
    </row>
    <row r="90" spans="1:14" x14ac:dyDescent="0.25">
      <c r="A90">
        <v>90</v>
      </c>
      <c r="B90" t="s">
        <v>766</v>
      </c>
      <c r="C90" t="s">
        <v>270</v>
      </c>
      <c r="D90">
        <v>287986802</v>
      </c>
      <c r="E90" t="s">
        <v>767</v>
      </c>
      <c r="F90" t="s">
        <v>768</v>
      </c>
      <c r="G90" t="s">
        <v>334</v>
      </c>
      <c r="H90" t="s">
        <v>427</v>
      </c>
      <c r="I90" t="s">
        <v>730</v>
      </c>
      <c r="J90" t="s">
        <v>769</v>
      </c>
      <c r="K90" t="s">
        <v>770</v>
      </c>
      <c r="L90">
        <v>602826619</v>
      </c>
      <c r="M90" t="s">
        <v>445</v>
      </c>
      <c r="N90" t="s">
        <v>2097</v>
      </c>
    </row>
    <row r="91" spans="1:14" x14ac:dyDescent="0.25">
      <c r="A91">
        <v>91</v>
      </c>
      <c r="B91" t="s">
        <v>176</v>
      </c>
      <c r="C91" t="s">
        <v>270</v>
      </c>
      <c r="D91">
        <v>2768431523</v>
      </c>
      <c r="E91" t="s">
        <v>771</v>
      </c>
      <c r="F91" t="s">
        <v>772</v>
      </c>
      <c r="G91" t="s">
        <v>773</v>
      </c>
      <c r="H91" t="s">
        <v>427</v>
      </c>
      <c r="I91" t="s">
        <v>483</v>
      </c>
      <c r="J91" t="s">
        <v>774</v>
      </c>
      <c r="K91" t="s">
        <v>775</v>
      </c>
      <c r="L91">
        <v>695488858</v>
      </c>
      <c r="M91" t="s">
        <v>445</v>
      </c>
      <c r="N91" t="s">
        <v>2098</v>
      </c>
    </row>
    <row r="92" spans="1:14" x14ac:dyDescent="0.25">
      <c r="A92">
        <v>92</v>
      </c>
      <c r="B92" t="s">
        <v>776</v>
      </c>
      <c r="C92" t="s">
        <v>270</v>
      </c>
      <c r="D92">
        <v>3047221744</v>
      </c>
      <c r="E92" t="s">
        <v>777</v>
      </c>
      <c r="F92" t="s">
        <v>778</v>
      </c>
      <c r="G92" t="s">
        <v>380</v>
      </c>
      <c r="H92" t="s">
        <v>427</v>
      </c>
      <c r="I92" t="s">
        <v>664</v>
      </c>
      <c r="J92" t="s">
        <v>779</v>
      </c>
      <c r="K92" t="s">
        <v>780</v>
      </c>
      <c r="L92">
        <v>632331217</v>
      </c>
      <c r="M92" t="s">
        <v>445</v>
      </c>
      <c r="N92" t="s">
        <v>2099</v>
      </c>
    </row>
    <row r="93" spans="1:14" x14ac:dyDescent="0.25">
      <c r="A93">
        <v>93</v>
      </c>
      <c r="B93" t="s">
        <v>781</v>
      </c>
      <c r="C93" t="s">
        <v>270</v>
      </c>
      <c r="D93">
        <v>3048118096</v>
      </c>
      <c r="E93" t="s">
        <v>782</v>
      </c>
      <c r="F93" t="s">
        <v>783</v>
      </c>
      <c r="G93" t="s">
        <v>409</v>
      </c>
      <c r="H93" t="s">
        <v>427</v>
      </c>
      <c r="I93" t="s">
        <v>442</v>
      </c>
      <c r="J93" t="s">
        <v>10</v>
      </c>
      <c r="K93" t="s">
        <v>784</v>
      </c>
      <c r="L93">
        <v>1233312121</v>
      </c>
      <c r="M93" t="s">
        <v>445</v>
      </c>
      <c r="N93" t="s">
        <v>2100</v>
      </c>
    </row>
    <row r="94" spans="1:14" x14ac:dyDescent="0.25">
      <c r="A94">
        <v>94</v>
      </c>
      <c r="B94" t="s">
        <v>785</v>
      </c>
      <c r="C94" t="s">
        <v>270</v>
      </c>
      <c r="D94">
        <v>3047429552</v>
      </c>
      <c r="E94" t="s">
        <v>786</v>
      </c>
      <c r="F94" t="s">
        <v>787</v>
      </c>
      <c r="G94" t="s">
        <v>386</v>
      </c>
      <c r="H94" t="s">
        <v>427</v>
      </c>
      <c r="I94" t="s">
        <v>442</v>
      </c>
      <c r="J94" t="s">
        <v>788</v>
      </c>
      <c r="K94" t="s">
        <v>789</v>
      </c>
      <c r="L94">
        <v>1</v>
      </c>
      <c r="M94" t="s">
        <v>445</v>
      </c>
      <c r="N94" t="s">
        <v>2101</v>
      </c>
    </row>
    <row r="95" spans="1:14" x14ac:dyDescent="0.25">
      <c r="A95">
        <v>95</v>
      </c>
      <c r="B95" t="s">
        <v>790</v>
      </c>
      <c r="C95" t="s">
        <v>270</v>
      </c>
      <c r="D95">
        <v>3048237616</v>
      </c>
      <c r="E95" t="s">
        <v>791</v>
      </c>
      <c r="F95" t="s">
        <v>792</v>
      </c>
      <c r="G95" t="s">
        <v>387</v>
      </c>
      <c r="H95" t="s">
        <v>427</v>
      </c>
      <c r="I95" t="s">
        <v>442</v>
      </c>
      <c r="J95" t="s">
        <v>788</v>
      </c>
      <c r="K95" t="s">
        <v>793</v>
      </c>
      <c r="L95">
        <v>625299612</v>
      </c>
      <c r="M95" t="s">
        <v>445</v>
      </c>
      <c r="N95" t="s">
        <v>2102</v>
      </c>
    </row>
    <row r="96" spans="1:14" x14ac:dyDescent="0.25">
      <c r="A96">
        <v>96</v>
      </c>
      <c r="B96" t="s">
        <v>794</v>
      </c>
      <c r="C96" t="s">
        <v>270</v>
      </c>
      <c r="D96">
        <v>3043471712</v>
      </c>
      <c r="E96" t="s">
        <v>795</v>
      </c>
      <c r="F96" t="s">
        <v>796</v>
      </c>
      <c r="G96" t="s">
        <v>391</v>
      </c>
      <c r="H96" t="s">
        <v>427</v>
      </c>
      <c r="I96" t="s">
        <v>438</v>
      </c>
      <c r="J96" t="s">
        <v>254</v>
      </c>
      <c r="K96" t="s">
        <v>797</v>
      </c>
      <c r="L96">
        <v>631462118</v>
      </c>
      <c r="M96" t="s">
        <v>445</v>
      </c>
      <c r="N96" t="s">
        <v>2103</v>
      </c>
    </row>
    <row r="97" spans="1:14" x14ac:dyDescent="0.25">
      <c r="A97">
        <v>97</v>
      </c>
      <c r="B97" t="s">
        <v>798</v>
      </c>
      <c r="C97" t="s">
        <v>270</v>
      </c>
      <c r="D97">
        <v>3048185904</v>
      </c>
      <c r="E97" t="s">
        <v>799</v>
      </c>
      <c r="F97" t="s">
        <v>800</v>
      </c>
      <c r="G97" t="s">
        <v>392</v>
      </c>
      <c r="H97" t="s">
        <v>427</v>
      </c>
      <c r="I97" t="s">
        <v>442</v>
      </c>
      <c r="J97" t="s">
        <v>254</v>
      </c>
      <c r="K97" t="s">
        <v>801</v>
      </c>
      <c r="L97">
        <v>632488407</v>
      </c>
      <c r="M97" t="s">
        <v>445</v>
      </c>
      <c r="N97" t="s">
        <v>2104</v>
      </c>
    </row>
    <row r="98" spans="1:14" x14ac:dyDescent="0.25">
      <c r="A98">
        <v>98</v>
      </c>
      <c r="B98" t="s">
        <v>802</v>
      </c>
      <c r="C98" t="s">
        <v>270</v>
      </c>
      <c r="D98">
        <v>3047834624</v>
      </c>
      <c r="E98" t="s">
        <v>803</v>
      </c>
      <c r="F98" t="s">
        <v>804</v>
      </c>
      <c r="G98" t="s">
        <v>393</v>
      </c>
      <c r="H98" t="s">
        <v>427</v>
      </c>
      <c r="I98" t="s">
        <v>442</v>
      </c>
      <c r="J98" t="s">
        <v>805</v>
      </c>
      <c r="K98" t="s">
        <v>806</v>
      </c>
      <c r="L98">
        <v>612572316</v>
      </c>
      <c r="M98" t="s">
        <v>445</v>
      </c>
      <c r="N98" t="s">
        <v>2105</v>
      </c>
    </row>
    <row r="99" spans="1:14" x14ac:dyDescent="0.25">
      <c r="A99">
        <v>99</v>
      </c>
      <c r="B99" t="s">
        <v>807</v>
      </c>
      <c r="C99" t="s">
        <v>270</v>
      </c>
      <c r="D99">
        <v>3048241520</v>
      </c>
      <c r="E99" t="s">
        <v>808</v>
      </c>
      <c r="F99" t="s">
        <v>809</v>
      </c>
      <c r="G99" t="s">
        <v>394</v>
      </c>
      <c r="H99" t="s">
        <v>427</v>
      </c>
      <c r="I99" t="s">
        <v>442</v>
      </c>
      <c r="J99" t="s">
        <v>254</v>
      </c>
      <c r="K99" t="s">
        <v>10</v>
      </c>
      <c r="L99">
        <v>0</v>
      </c>
      <c r="M99" t="s">
        <v>445</v>
      </c>
      <c r="N99" t="s">
        <v>2106</v>
      </c>
    </row>
    <row r="100" spans="1:14" x14ac:dyDescent="0.25">
      <c r="A100">
        <v>100</v>
      </c>
      <c r="B100" t="s">
        <v>810</v>
      </c>
      <c r="C100" t="s">
        <v>270</v>
      </c>
      <c r="D100">
        <v>3048139952</v>
      </c>
      <c r="E100" t="s">
        <v>811</v>
      </c>
      <c r="F100" t="s">
        <v>812</v>
      </c>
      <c r="G100" t="s">
        <v>395</v>
      </c>
      <c r="H100" t="s">
        <v>427</v>
      </c>
      <c r="I100" t="s">
        <v>428</v>
      </c>
      <c r="J100" t="s">
        <v>254</v>
      </c>
      <c r="K100" t="s">
        <v>813</v>
      </c>
      <c r="L100">
        <v>618531701</v>
      </c>
      <c r="M100" t="s">
        <v>445</v>
      </c>
      <c r="N100" t="s">
        <v>2107</v>
      </c>
    </row>
    <row r="101" spans="1:14" x14ac:dyDescent="0.25">
      <c r="A101">
        <v>101</v>
      </c>
      <c r="B101" t="s">
        <v>814</v>
      </c>
      <c r="C101" t="s">
        <v>270</v>
      </c>
      <c r="D101">
        <v>3046766832</v>
      </c>
      <c r="E101" t="s">
        <v>815</v>
      </c>
      <c r="F101" t="s">
        <v>816</v>
      </c>
      <c r="G101" t="s">
        <v>381</v>
      </c>
      <c r="H101" t="s">
        <v>427</v>
      </c>
      <c r="I101" t="s">
        <v>558</v>
      </c>
      <c r="J101" t="s">
        <v>817</v>
      </c>
      <c r="K101" t="s">
        <v>818</v>
      </c>
      <c r="L101">
        <v>619287255</v>
      </c>
      <c r="M101" t="s">
        <v>445</v>
      </c>
      <c r="N101" t="s">
        <v>2108</v>
      </c>
    </row>
    <row r="102" spans="1:14" x14ac:dyDescent="0.25">
      <c r="A102">
        <v>102</v>
      </c>
      <c r="B102" t="s">
        <v>819</v>
      </c>
      <c r="C102" t="s">
        <v>270</v>
      </c>
      <c r="D102">
        <v>3047610416</v>
      </c>
      <c r="E102" t="s">
        <v>820</v>
      </c>
      <c r="F102" t="s">
        <v>821</v>
      </c>
      <c r="G102" t="s">
        <v>382</v>
      </c>
      <c r="H102" t="s">
        <v>427</v>
      </c>
      <c r="I102" t="s">
        <v>428</v>
      </c>
      <c r="J102" t="s">
        <v>254</v>
      </c>
      <c r="K102" t="s">
        <v>822</v>
      </c>
      <c r="L102">
        <v>616460839</v>
      </c>
      <c r="M102" t="s">
        <v>445</v>
      </c>
      <c r="N102" t="s">
        <v>2109</v>
      </c>
    </row>
    <row r="103" spans="1:14" x14ac:dyDescent="0.25">
      <c r="A103">
        <v>103</v>
      </c>
      <c r="B103" t="s">
        <v>823</v>
      </c>
      <c r="C103" t="s">
        <v>270</v>
      </c>
      <c r="D103">
        <v>3042116272</v>
      </c>
      <c r="E103" t="s">
        <v>824</v>
      </c>
      <c r="F103" t="s">
        <v>825</v>
      </c>
      <c r="G103" t="s">
        <v>384</v>
      </c>
      <c r="H103" t="s">
        <v>427</v>
      </c>
      <c r="I103" t="s">
        <v>428</v>
      </c>
      <c r="J103" t="s">
        <v>826</v>
      </c>
      <c r="K103" t="s">
        <v>827</v>
      </c>
      <c r="L103">
        <v>609465446</v>
      </c>
      <c r="M103" t="s">
        <v>445</v>
      </c>
      <c r="N103" t="s">
        <v>2110</v>
      </c>
    </row>
    <row r="104" spans="1:14" x14ac:dyDescent="0.25">
      <c r="A104">
        <v>104</v>
      </c>
      <c r="B104" t="s">
        <v>828</v>
      </c>
      <c r="C104" t="s">
        <v>426</v>
      </c>
      <c r="D104">
        <v>50830137</v>
      </c>
      <c r="E104" t="s">
        <v>2111</v>
      </c>
      <c r="F104" t="s">
        <v>2112</v>
      </c>
      <c r="G104" t="s">
        <v>829</v>
      </c>
      <c r="H104" t="s">
        <v>581</v>
      </c>
      <c r="I104" t="s">
        <v>428</v>
      </c>
      <c r="J104" t="s">
        <v>829</v>
      </c>
      <c r="K104" t="s">
        <v>829</v>
      </c>
      <c r="L104">
        <v>1</v>
      </c>
      <c r="M104" t="s">
        <v>445</v>
      </c>
      <c r="N104" t="s">
        <v>2113</v>
      </c>
    </row>
    <row r="105" spans="1:14" x14ac:dyDescent="0.25">
      <c r="A105">
        <v>105</v>
      </c>
      <c r="B105" t="s">
        <v>830</v>
      </c>
      <c r="C105" t="s">
        <v>270</v>
      </c>
      <c r="D105">
        <v>2492292546</v>
      </c>
      <c r="E105" t="s">
        <v>831</v>
      </c>
      <c r="F105" t="s">
        <v>832</v>
      </c>
      <c r="G105" t="s">
        <v>406</v>
      </c>
      <c r="H105" t="s">
        <v>581</v>
      </c>
      <c r="I105" t="s">
        <v>442</v>
      </c>
      <c r="J105" t="s">
        <v>833</v>
      </c>
      <c r="K105" t="s">
        <v>834</v>
      </c>
      <c r="L105">
        <v>628771861</v>
      </c>
      <c r="M105" t="s">
        <v>445</v>
      </c>
      <c r="N105" t="s">
        <v>2114</v>
      </c>
    </row>
    <row r="106" spans="1:14" x14ac:dyDescent="0.25">
      <c r="A106">
        <v>106</v>
      </c>
      <c r="B106" t="s">
        <v>835</v>
      </c>
      <c r="C106" t="s">
        <v>270</v>
      </c>
      <c r="D106">
        <v>3047610304</v>
      </c>
      <c r="E106" t="s">
        <v>836</v>
      </c>
      <c r="F106" t="s">
        <v>837</v>
      </c>
      <c r="G106" t="s">
        <v>407</v>
      </c>
      <c r="H106" t="s">
        <v>427</v>
      </c>
      <c r="I106" t="s">
        <v>428</v>
      </c>
      <c r="J106" t="s">
        <v>838</v>
      </c>
      <c r="K106" t="s">
        <v>839</v>
      </c>
      <c r="L106">
        <v>615349753</v>
      </c>
      <c r="M106" t="s">
        <v>445</v>
      </c>
      <c r="N106" t="s">
        <v>2115</v>
      </c>
    </row>
    <row r="107" spans="1:14" x14ac:dyDescent="0.25">
      <c r="A107">
        <v>107</v>
      </c>
      <c r="B107" t="s">
        <v>840</v>
      </c>
      <c r="C107" t="s">
        <v>270</v>
      </c>
      <c r="D107">
        <v>3051300176</v>
      </c>
      <c r="E107" t="s">
        <v>841</v>
      </c>
      <c r="F107" t="s">
        <v>842</v>
      </c>
      <c r="G107" t="s">
        <v>385</v>
      </c>
      <c r="H107" t="s">
        <v>427</v>
      </c>
      <c r="I107" t="s">
        <v>442</v>
      </c>
      <c r="J107" t="s">
        <v>254</v>
      </c>
      <c r="K107" t="s">
        <v>843</v>
      </c>
      <c r="L107">
        <v>651751807</v>
      </c>
      <c r="M107" t="s">
        <v>445</v>
      </c>
      <c r="N107" t="s">
        <v>2100</v>
      </c>
    </row>
    <row r="108" spans="1:14" x14ac:dyDescent="0.25">
      <c r="A108">
        <v>108</v>
      </c>
      <c r="B108" t="s">
        <v>844</v>
      </c>
      <c r="C108" t="s">
        <v>270</v>
      </c>
      <c r="D108">
        <v>3043257024</v>
      </c>
      <c r="E108" t="s">
        <v>845</v>
      </c>
      <c r="F108" t="s">
        <v>846</v>
      </c>
      <c r="G108" t="s">
        <v>390</v>
      </c>
      <c r="H108" t="s">
        <v>427</v>
      </c>
      <c r="I108" t="s">
        <v>442</v>
      </c>
      <c r="J108" t="s">
        <v>254</v>
      </c>
      <c r="K108" t="s">
        <v>847</v>
      </c>
      <c r="L108">
        <v>678222333</v>
      </c>
      <c r="M108" t="s">
        <v>445</v>
      </c>
      <c r="N108" t="s">
        <v>2116</v>
      </c>
    </row>
    <row r="109" spans="1:14" x14ac:dyDescent="0.25">
      <c r="A109">
        <v>109</v>
      </c>
      <c r="B109" t="s">
        <v>207</v>
      </c>
      <c r="C109" t="s">
        <v>270</v>
      </c>
      <c r="D109">
        <v>2767657811</v>
      </c>
      <c r="E109" t="s">
        <v>848</v>
      </c>
      <c r="F109" t="s">
        <v>849</v>
      </c>
      <c r="G109" t="s">
        <v>331</v>
      </c>
      <c r="H109" t="s">
        <v>427</v>
      </c>
      <c r="I109" t="s">
        <v>428</v>
      </c>
      <c r="J109" t="s">
        <v>850</v>
      </c>
      <c r="K109" t="s">
        <v>851</v>
      </c>
      <c r="L109">
        <v>677735184</v>
      </c>
      <c r="M109" t="s">
        <v>431</v>
      </c>
      <c r="N109" t="s">
        <v>2117</v>
      </c>
    </row>
    <row r="110" spans="1:14" x14ac:dyDescent="0.25">
      <c r="A110">
        <v>110</v>
      </c>
      <c r="B110" t="s">
        <v>852</v>
      </c>
      <c r="C110" t="s">
        <v>270</v>
      </c>
      <c r="D110">
        <v>270968882</v>
      </c>
      <c r="E110" t="s">
        <v>853</v>
      </c>
      <c r="F110" t="s">
        <v>854</v>
      </c>
      <c r="G110" t="s">
        <v>329</v>
      </c>
      <c r="H110" t="s">
        <v>427</v>
      </c>
      <c r="I110" t="s">
        <v>483</v>
      </c>
      <c r="J110" t="s">
        <v>855</v>
      </c>
      <c r="K110" t="s">
        <v>856</v>
      </c>
      <c r="L110">
        <v>622394736</v>
      </c>
      <c r="M110" t="s">
        <v>445</v>
      </c>
      <c r="N110" t="s">
        <v>2118</v>
      </c>
    </row>
    <row r="111" spans="1:14" x14ac:dyDescent="0.25">
      <c r="A111">
        <v>111</v>
      </c>
      <c r="B111" t="s">
        <v>857</v>
      </c>
      <c r="C111" t="s">
        <v>270</v>
      </c>
      <c r="D111">
        <v>2767662803</v>
      </c>
      <c r="E111" t="s">
        <v>858</v>
      </c>
      <c r="F111" t="s">
        <v>859</v>
      </c>
      <c r="G111" t="s">
        <v>860</v>
      </c>
      <c r="H111" t="s">
        <v>427</v>
      </c>
      <c r="I111" t="s">
        <v>483</v>
      </c>
      <c r="J111" t="s">
        <v>861</v>
      </c>
      <c r="K111" t="s">
        <v>862</v>
      </c>
      <c r="L111">
        <v>692497261</v>
      </c>
      <c r="M111" t="s">
        <v>445</v>
      </c>
      <c r="N111" t="s">
        <v>2119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I113"/>
  <sheetViews>
    <sheetView workbookViewId="0">
      <selection activeCell="I93" sqref="I93"/>
    </sheetView>
  </sheetViews>
  <sheetFormatPr defaultColWidth="11.42578125" defaultRowHeight="15" x14ac:dyDescent="0.25"/>
  <cols>
    <col min="1" max="4" width="7.7109375" customWidth="1"/>
    <col min="6" max="7" width="3.7109375" bestFit="1" customWidth="1"/>
    <col min="8" max="8" width="6.7109375" customWidth="1"/>
    <col min="9" max="9" width="43.140625" bestFit="1" customWidth="1"/>
  </cols>
  <sheetData>
    <row r="1" spans="1:9" x14ac:dyDescent="0.25">
      <c r="A1">
        <v>2096</v>
      </c>
      <c r="B1">
        <v>2096</v>
      </c>
    </row>
    <row r="2" spans="1:9" x14ac:dyDescent="0.25">
      <c r="A2">
        <v>11290</v>
      </c>
      <c r="B2">
        <v>11290</v>
      </c>
      <c r="D2">
        <v>2096</v>
      </c>
      <c r="G2" s="203" t="s">
        <v>20</v>
      </c>
      <c r="H2">
        <v>11488</v>
      </c>
      <c r="I2" t="s">
        <v>14</v>
      </c>
    </row>
    <row r="3" spans="1:9" x14ac:dyDescent="0.25">
      <c r="A3">
        <v>11291</v>
      </c>
      <c r="B3">
        <v>11291</v>
      </c>
      <c r="D3">
        <v>11290</v>
      </c>
      <c r="G3" s="204"/>
      <c r="H3">
        <v>11467</v>
      </c>
      <c r="I3" t="s">
        <v>15</v>
      </c>
    </row>
    <row r="4" spans="1:9" x14ac:dyDescent="0.25">
      <c r="A4">
        <v>11292</v>
      </c>
      <c r="B4">
        <v>11292</v>
      </c>
      <c r="D4">
        <v>11291</v>
      </c>
      <c r="G4" s="204"/>
      <c r="H4">
        <v>11482</v>
      </c>
      <c r="I4" t="s">
        <v>17</v>
      </c>
    </row>
    <row r="5" spans="1:9" x14ac:dyDescent="0.25">
      <c r="A5">
        <v>11363</v>
      </c>
      <c r="B5">
        <v>11363</v>
      </c>
      <c r="D5">
        <v>11292</v>
      </c>
      <c r="G5" s="204"/>
      <c r="H5">
        <v>11524</v>
      </c>
      <c r="I5" t="s">
        <v>116</v>
      </c>
    </row>
    <row r="6" spans="1:9" x14ac:dyDescent="0.25">
      <c r="A6">
        <v>11375</v>
      </c>
      <c r="B6">
        <v>11375</v>
      </c>
      <c r="D6">
        <v>11363</v>
      </c>
      <c r="G6" s="204"/>
      <c r="H6">
        <v>11490</v>
      </c>
      <c r="I6" t="s">
        <v>93</v>
      </c>
    </row>
    <row r="7" spans="1:9" x14ac:dyDescent="0.25">
      <c r="A7">
        <v>11376</v>
      </c>
      <c r="B7">
        <v>11376</v>
      </c>
      <c r="D7">
        <v>11375</v>
      </c>
      <c r="G7" s="204"/>
      <c r="H7">
        <v>11438</v>
      </c>
      <c r="I7" t="s">
        <v>2</v>
      </c>
    </row>
    <row r="8" spans="1:9" x14ac:dyDescent="0.25">
      <c r="A8">
        <v>11401</v>
      </c>
      <c r="B8">
        <v>11401</v>
      </c>
      <c r="D8">
        <v>11376</v>
      </c>
      <c r="G8" s="204"/>
      <c r="H8">
        <v>11375</v>
      </c>
      <c r="I8" t="s">
        <v>98</v>
      </c>
    </row>
    <row r="9" spans="1:9" x14ac:dyDescent="0.25">
      <c r="A9">
        <v>11406</v>
      </c>
      <c r="B9">
        <v>11406</v>
      </c>
      <c r="D9">
        <v>11401</v>
      </c>
      <c r="G9" s="204"/>
      <c r="H9">
        <v>11505</v>
      </c>
      <c r="I9" t="s">
        <v>99</v>
      </c>
    </row>
    <row r="10" spans="1:9" x14ac:dyDescent="0.25">
      <c r="A10">
        <v>11407</v>
      </c>
      <c r="B10">
        <v>11407</v>
      </c>
      <c r="D10">
        <v>11499</v>
      </c>
      <c r="G10" s="204"/>
      <c r="H10">
        <v>11525</v>
      </c>
      <c r="I10" t="s">
        <v>118</v>
      </c>
    </row>
    <row r="11" spans="1:9" x14ac:dyDescent="0.25">
      <c r="A11">
        <v>11408</v>
      </c>
      <c r="B11">
        <v>11408</v>
      </c>
      <c r="D11">
        <v>11406</v>
      </c>
      <c r="G11" s="204"/>
      <c r="H11">
        <v>2096</v>
      </c>
      <c r="I11" t="s">
        <v>7</v>
      </c>
    </row>
    <row r="12" spans="1:9" x14ac:dyDescent="0.25">
      <c r="A12">
        <v>11411</v>
      </c>
      <c r="B12">
        <v>11411</v>
      </c>
      <c r="D12">
        <v>11407</v>
      </c>
      <c r="G12" s="204"/>
      <c r="H12">
        <v>11459</v>
      </c>
      <c r="I12" t="s">
        <v>47</v>
      </c>
    </row>
    <row r="13" spans="1:9" x14ac:dyDescent="0.25">
      <c r="A13">
        <v>11412</v>
      </c>
      <c r="B13">
        <v>11412</v>
      </c>
      <c r="D13">
        <v>11408</v>
      </c>
      <c r="G13" s="204"/>
      <c r="H13">
        <v>11461</v>
      </c>
      <c r="I13" t="s">
        <v>49</v>
      </c>
    </row>
    <row r="14" spans="1:9" x14ac:dyDescent="0.25">
      <c r="A14">
        <v>11413</v>
      </c>
      <c r="B14">
        <v>11413</v>
      </c>
      <c r="D14">
        <v>11411</v>
      </c>
      <c r="G14" s="204"/>
      <c r="H14">
        <v>11523</v>
      </c>
      <c r="I14" t="s">
        <v>117</v>
      </c>
    </row>
    <row r="15" spans="1:9" x14ac:dyDescent="0.25">
      <c r="A15">
        <v>11414</v>
      </c>
      <c r="B15">
        <v>11414</v>
      </c>
      <c r="D15">
        <v>11412</v>
      </c>
      <c r="G15" s="204"/>
      <c r="H15">
        <v>11483</v>
      </c>
      <c r="I15" t="s">
        <v>18</v>
      </c>
    </row>
    <row r="16" spans="1:9" x14ac:dyDescent="0.25">
      <c r="A16">
        <v>11415</v>
      </c>
      <c r="B16">
        <v>11415</v>
      </c>
      <c r="D16">
        <v>11413</v>
      </c>
      <c r="G16" s="205"/>
      <c r="H16">
        <v>11487</v>
      </c>
      <c r="I16" t="s">
        <v>19</v>
      </c>
    </row>
    <row r="17" spans="1:9" ht="15" customHeight="1" x14ac:dyDescent="0.25">
      <c r="A17">
        <v>11416</v>
      </c>
      <c r="B17">
        <v>11416</v>
      </c>
      <c r="D17">
        <v>11414</v>
      </c>
      <c r="G17" s="203" t="s">
        <v>52</v>
      </c>
      <c r="H17">
        <v>11411</v>
      </c>
      <c r="I17" t="s">
        <v>21</v>
      </c>
    </row>
    <row r="18" spans="1:9" x14ac:dyDescent="0.25">
      <c r="A18">
        <v>11418</v>
      </c>
      <c r="B18">
        <v>11418</v>
      </c>
      <c r="D18">
        <v>11415</v>
      </c>
      <c r="G18" s="204"/>
      <c r="H18">
        <v>11414</v>
      </c>
      <c r="I18" t="s">
        <v>22</v>
      </c>
    </row>
    <row r="19" spans="1:9" x14ac:dyDescent="0.25">
      <c r="A19">
        <v>11419</v>
      </c>
      <c r="B19">
        <v>11419</v>
      </c>
      <c r="D19">
        <v>11416</v>
      </c>
      <c r="G19" s="204"/>
      <c r="H19">
        <v>11453</v>
      </c>
      <c r="I19" t="s">
        <v>23</v>
      </c>
    </row>
    <row r="20" spans="1:9" x14ac:dyDescent="0.25">
      <c r="A20">
        <v>11420</v>
      </c>
      <c r="B20">
        <v>11420</v>
      </c>
      <c r="D20">
        <v>11418</v>
      </c>
      <c r="G20" s="204"/>
      <c r="H20">
        <v>11451</v>
      </c>
      <c r="I20" t="s">
        <v>24</v>
      </c>
    </row>
    <row r="21" spans="1:9" x14ac:dyDescent="0.25">
      <c r="A21">
        <v>11421</v>
      </c>
      <c r="B21">
        <v>11421</v>
      </c>
      <c r="D21">
        <v>11419</v>
      </c>
      <c r="G21" s="204"/>
      <c r="H21">
        <v>11415</v>
      </c>
      <c r="I21" t="s">
        <v>25</v>
      </c>
    </row>
    <row r="22" spans="1:9" x14ac:dyDescent="0.25">
      <c r="A22">
        <v>11422</v>
      </c>
      <c r="B22">
        <v>11423</v>
      </c>
      <c r="D22">
        <v>11420</v>
      </c>
      <c r="G22" s="204"/>
      <c r="H22">
        <v>11413</v>
      </c>
      <c r="I22" t="s">
        <v>26</v>
      </c>
    </row>
    <row r="23" spans="1:9" x14ac:dyDescent="0.25">
      <c r="A23">
        <v>11423</v>
      </c>
      <c r="B23">
        <v>11428</v>
      </c>
      <c r="D23">
        <v>11421</v>
      </c>
      <c r="G23" s="204"/>
      <c r="H23">
        <v>11503</v>
      </c>
      <c r="I23" t="s">
        <v>16</v>
      </c>
    </row>
    <row r="24" spans="1:9" x14ac:dyDescent="0.25">
      <c r="A24">
        <v>11428</v>
      </c>
      <c r="B24">
        <v>11438</v>
      </c>
      <c r="D24">
        <v>11423</v>
      </c>
      <c r="G24" s="204"/>
      <c r="H24">
        <v>11450</v>
      </c>
      <c r="I24" t="s">
        <v>27</v>
      </c>
    </row>
    <row r="25" spans="1:9" x14ac:dyDescent="0.25">
      <c r="A25">
        <v>11430</v>
      </c>
      <c r="B25">
        <v>11439</v>
      </c>
      <c r="D25">
        <v>11428</v>
      </c>
      <c r="G25" s="204"/>
      <c r="H25">
        <v>11473</v>
      </c>
      <c r="I25" t="s">
        <v>28</v>
      </c>
    </row>
    <row r="26" spans="1:9" x14ac:dyDescent="0.25">
      <c r="A26">
        <v>11431</v>
      </c>
      <c r="B26">
        <v>11441</v>
      </c>
      <c r="D26">
        <v>11529</v>
      </c>
      <c r="G26" s="204"/>
      <c r="H26">
        <v>11454</v>
      </c>
      <c r="I26" t="s">
        <v>29</v>
      </c>
    </row>
    <row r="27" spans="1:9" x14ac:dyDescent="0.25">
      <c r="A27">
        <v>11432</v>
      </c>
      <c r="B27">
        <v>11442</v>
      </c>
      <c r="D27">
        <v>11480</v>
      </c>
      <c r="G27" s="204"/>
      <c r="H27">
        <v>11479</v>
      </c>
      <c r="I27" t="s">
        <v>30</v>
      </c>
    </row>
    <row r="28" spans="1:9" x14ac:dyDescent="0.25">
      <c r="A28">
        <v>11433</v>
      </c>
      <c r="B28">
        <v>11449</v>
      </c>
      <c r="D28">
        <v>11430</v>
      </c>
      <c r="G28" s="204"/>
      <c r="H28">
        <v>11489</v>
      </c>
      <c r="I28" t="s">
        <v>31</v>
      </c>
    </row>
    <row r="29" spans="1:9" x14ac:dyDescent="0.25">
      <c r="A29">
        <v>11434</v>
      </c>
      <c r="B29">
        <v>11450</v>
      </c>
      <c r="D29">
        <v>11431</v>
      </c>
      <c r="G29" s="204"/>
      <c r="H29">
        <v>11423</v>
      </c>
      <c r="I29" t="s">
        <v>32</v>
      </c>
    </row>
    <row r="30" spans="1:9" x14ac:dyDescent="0.25">
      <c r="A30">
        <v>11438</v>
      </c>
      <c r="B30">
        <v>11451</v>
      </c>
      <c r="D30">
        <v>11432</v>
      </c>
      <c r="G30" s="204"/>
      <c r="H30">
        <v>11464</v>
      </c>
      <c r="I30" t="s">
        <v>96</v>
      </c>
    </row>
    <row r="31" spans="1:9" x14ac:dyDescent="0.25">
      <c r="A31">
        <v>11439</v>
      </c>
      <c r="B31">
        <v>11452</v>
      </c>
      <c r="D31">
        <v>11422</v>
      </c>
      <c r="G31" s="204"/>
      <c r="H31">
        <v>11492</v>
      </c>
      <c r="I31" t="s">
        <v>94</v>
      </c>
    </row>
    <row r="32" spans="1:9" x14ac:dyDescent="0.25">
      <c r="A32">
        <v>11441</v>
      </c>
      <c r="B32">
        <v>11453</v>
      </c>
      <c r="D32">
        <v>11522</v>
      </c>
      <c r="G32" s="204"/>
      <c r="H32">
        <v>11465</v>
      </c>
      <c r="I32" t="s">
        <v>33</v>
      </c>
    </row>
    <row r="33" spans="1:9" x14ac:dyDescent="0.25">
      <c r="A33">
        <v>11442</v>
      </c>
      <c r="B33">
        <v>11454</v>
      </c>
      <c r="D33">
        <v>11433</v>
      </c>
      <c r="G33" s="204"/>
      <c r="H33">
        <v>11292</v>
      </c>
      <c r="I33" t="s">
        <v>4</v>
      </c>
    </row>
    <row r="34" spans="1:9" x14ac:dyDescent="0.25">
      <c r="A34">
        <v>11444</v>
      </c>
      <c r="B34">
        <v>11457</v>
      </c>
      <c r="D34">
        <v>11434</v>
      </c>
      <c r="G34" s="204"/>
      <c r="H34">
        <v>11474</v>
      </c>
      <c r="I34" t="s">
        <v>34</v>
      </c>
    </row>
    <row r="35" spans="1:9" x14ac:dyDescent="0.25">
      <c r="A35">
        <v>11445</v>
      </c>
      <c r="B35">
        <v>11458</v>
      </c>
      <c r="D35">
        <v>11438</v>
      </c>
      <c r="G35" s="204"/>
      <c r="H35">
        <v>11462</v>
      </c>
      <c r="I35" t="s">
        <v>35</v>
      </c>
    </row>
    <row r="36" spans="1:9" x14ac:dyDescent="0.25">
      <c r="A36">
        <v>11448</v>
      </c>
      <c r="B36">
        <v>11459</v>
      </c>
      <c r="D36">
        <v>11439</v>
      </c>
      <c r="G36" s="204"/>
      <c r="H36">
        <v>11441</v>
      </c>
      <c r="I36" t="s">
        <v>36</v>
      </c>
    </row>
    <row r="37" spans="1:9" x14ac:dyDescent="0.25">
      <c r="A37">
        <v>11449</v>
      </c>
      <c r="B37">
        <v>11460</v>
      </c>
      <c r="D37">
        <v>11441</v>
      </c>
      <c r="G37" s="204"/>
      <c r="H37">
        <v>11376</v>
      </c>
      <c r="I37" t="s">
        <v>37</v>
      </c>
    </row>
    <row r="38" spans="1:9" x14ac:dyDescent="0.25">
      <c r="A38">
        <v>11450</v>
      </c>
      <c r="B38">
        <v>11461</v>
      </c>
      <c r="D38">
        <v>11442</v>
      </c>
      <c r="G38" s="204"/>
      <c r="H38">
        <v>11420</v>
      </c>
      <c r="I38" t="s">
        <v>38</v>
      </c>
    </row>
    <row r="39" spans="1:9" x14ac:dyDescent="0.25">
      <c r="A39">
        <v>11451</v>
      </c>
      <c r="B39">
        <v>11462</v>
      </c>
      <c r="D39">
        <v>11444</v>
      </c>
      <c r="G39" s="204"/>
      <c r="H39">
        <v>11442</v>
      </c>
      <c r="I39" t="s">
        <v>39</v>
      </c>
    </row>
    <row r="40" spans="1:9" x14ac:dyDescent="0.25">
      <c r="A40">
        <v>11452</v>
      </c>
      <c r="B40">
        <v>11464</v>
      </c>
      <c r="D40">
        <v>11445</v>
      </c>
      <c r="G40" s="204"/>
      <c r="H40">
        <v>11439</v>
      </c>
      <c r="I40" t="s">
        <v>40</v>
      </c>
    </row>
    <row r="41" spans="1:9" x14ac:dyDescent="0.25">
      <c r="A41">
        <v>11453</v>
      </c>
      <c r="B41">
        <v>11465</v>
      </c>
      <c r="D41">
        <v>11448</v>
      </c>
      <c r="G41" s="204"/>
      <c r="H41">
        <v>11471</v>
      </c>
      <c r="I41" t="s">
        <v>41</v>
      </c>
    </row>
    <row r="42" spans="1:9" x14ac:dyDescent="0.25">
      <c r="A42">
        <v>11454</v>
      </c>
      <c r="B42">
        <v>11469</v>
      </c>
      <c r="D42">
        <v>11516</v>
      </c>
      <c r="G42" s="204"/>
      <c r="H42">
        <v>11472</v>
      </c>
      <c r="I42" t="s">
        <v>42</v>
      </c>
    </row>
    <row r="43" spans="1:9" x14ac:dyDescent="0.25">
      <c r="A43">
        <v>11455</v>
      </c>
      <c r="B43">
        <v>11470</v>
      </c>
      <c r="D43">
        <v>11475</v>
      </c>
      <c r="G43" s="204"/>
      <c r="H43">
        <v>11460</v>
      </c>
      <c r="I43" t="s">
        <v>43</v>
      </c>
    </row>
    <row r="44" spans="1:9" x14ac:dyDescent="0.25">
      <c r="A44">
        <v>11456</v>
      </c>
      <c r="B44">
        <v>11471</v>
      </c>
      <c r="D44">
        <v>11449</v>
      </c>
      <c r="G44" s="204"/>
      <c r="H44">
        <v>11419</v>
      </c>
      <c r="I44" t="s">
        <v>44</v>
      </c>
    </row>
    <row r="45" spans="1:9" x14ac:dyDescent="0.25">
      <c r="A45">
        <v>11457</v>
      </c>
      <c r="B45">
        <v>11472</v>
      </c>
      <c r="D45">
        <v>11450</v>
      </c>
      <c r="G45" s="204"/>
      <c r="H45">
        <v>11416</v>
      </c>
      <c r="I45" t="s">
        <v>45</v>
      </c>
    </row>
    <row r="46" spans="1:9" x14ac:dyDescent="0.25">
      <c r="A46">
        <v>11458</v>
      </c>
      <c r="B46">
        <v>11473</v>
      </c>
      <c r="D46">
        <v>11451</v>
      </c>
      <c r="G46" s="204"/>
      <c r="H46">
        <v>11452</v>
      </c>
      <c r="I46" t="s">
        <v>46</v>
      </c>
    </row>
    <row r="47" spans="1:9" x14ac:dyDescent="0.25">
      <c r="A47">
        <v>11459</v>
      </c>
      <c r="B47">
        <v>11474</v>
      </c>
      <c r="D47">
        <v>11452</v>
      </c>
      <c r="G47" s="204"/>
      <c r="H47">
        <v>11470</v>
      </c>
      <c r="I47" t="s">
        <v>48</v>
      </c>
    </row>
    <row r="48" spans="1:9" x14ac:dyDescent="0.25">
      <c r="A48">
        <v>11460</v>
      </c>
      <c r="B48">
        <v>11475</v>
      </c>
      <c r="D48">
        <v>11453</v>
      </c>
      <c r="G48" s="204"/>
      <c r="H48">
        <v>11491</v>
      </c>
      <c r="I48" t="s">
        <v>95</v>
      </c>
    </row>
    <row r="49" spans="1:9" x14ac:dyDescent="0.25">
      <c r="A49">
        <v>11461</v>
      </c>
      <c r="B49">
        <v>11477</v>
      </c>
      <c r="D49">
        <v>11454</v>
      </c>
      <c r="G49" s="204"/>
      <c r="H49">
        <v>11412</v>
      </c>
      <c r="I49" t="s">
        <v>50</v>
      </c>
    </row>
    <row r="50" spans="1:9" x14ac:dyDescent="0.25">
      <c r="A50">
        <v>11462</v>
      </c>
      <c r="B50">
        <v>11479</v>
      </c>
      <c r="D50">
        <v>11455</v>
      </c>
      <c r="G50" s="205"/>
      <c r="H50">
        <v>11418</v>
      </c>
      <c r="I50" t="s">
        <v>51</v>
      </c>
    </row>
    <row r="51" spans="1:9" x14ac:dyDescent="0.25">
      <c r="A51">
        <v>11463</v>
      </c>
      <c r="B51">
        <v>11482</v>
      </c>
      <c r="D51">
        <v>11456</v>
      </c>
      <c r="F51" s="203" t="s">
        <v>193</v>
      </c>
      <c r="G51" s="203" t="s">
        <v>81</v>
      </c>
      <c r="H51">
        <v>11494</v>
      </c>
      <c r="I51" t="s">
        <v>84</v>
      </c>
    </row>
    <row r="52" spans="1:9" x14ac:dyDescent="0.25">
      <c r="A52">
        <v>11464</v>
      </c>
      <c r="B52">
        <v>11483</v>
      </c>
      <c r="D52">
        <v>11459</v>
      </c>
      <c r="F52" s="204"/>
      <c r="G52" s="204"/>
      <c r="H52">
        <v>11449</v>
      </c>
      <c r="I52" t="s">
        <v>58</v>
      </c>
    </row>
    <row r="53" spans="1:9" x14ac:dyDescent="0.25">
      <c r="A53">
        <v>11465</v>
      </c>
      <c r="B53">
        <v>11484</v>
      </c>
      <c r="D53">
        <v>11460</v>
      </c>
      <c r="F53" s="204"/>
      <c r="G53" s="204"/>
      <c r="H53">
        <v>11290</v>
      </c>
      <c r="I53" t="s">
        <v>3</v>
      </c>
    </row>
    <row r="54" spans="1:9" x14ac:dyDescent="0.25">
      <c r="A54">
        <v>11467</v>
      </c>
      <c r="B54">
        <v>11485</v>
      </c>
      <c r="D54">
        <v>11461</v>
      </c>
      <c r="F54" s="204"/>
      <c r="G54" s="204"/>
      <c r="H54">
        <v>11401</v>
      </c>
      <c r="I54" t="s">
        <v>108</v>
      </c>
    </row>
    <row r="55" spans="1:9" x14ac:dyDescent="0.25">
      <c r="A55">
        <v>11469</v>
      </c>
      <c r="B55">
        <v>11487</v>
      </c>
      <c r="D55">
        <v>11462</v>
      </c>
      <c r="F55" s="204"/>
      <c r="G55" s="204"/>
      <c r="H55">
        <v>11499</v>
      </c>
      <c r="I55" t="s">
        <v>89</v>
      </c>
    </row>
    <row r="56" spans="1:9" x14ac:dyDescent="0.25">
      <c r="A56">
        <v>11470</v>
      </c>
      <c r="B56">
        <v>11488</v>
      </c>
      <c r="D56">
        <v>11463</v>
      </c>
      <c r="F56" s="204"/>
      <c r="G56" s="204"/>
      <c r="H56">
        <v>11363</v>
      </c>
      <c r="I56" t="s">
        <v>5</v>
      </c>
    </row>
    <row r="57" spans="1:9" x14ac:dyDescent="0.25">
      <c r="A57">
        <v>11471</v>
      </c>
      <c r="B57">
        <v>11489</v>
      </c>
      <c r="D57">
        <v>11464</v>
      </c>
      <c r="F57" s="204"/>
      <c r="G57" s="204"/>
      <c r="H57">
        <v>11291</v>
      </c>
      <c r="I57" t="s">
        <v>6</v>
      </c>
    </row>
    <row r="58" spans="1:9" x14ac:dyDescent="0.25">
      <c r="A58">
        <v>11472</v>
      </c>
      <c r="B58">
        <v>11490</v>
      </c>
      <c r="D58">
        <v>11465</v>
      </c>
      <c r="F58" s="204"/>
      <c r="G58" s="204"/>
      <c r="H58">
        <v>11502</v>
      </c>
      <c r="I58" t="s">
        <v>91</v>
      </c>
    </row>
    <row r="59" spans="1:9" x14ac:dyDescent="0.25">
      <c r="A59">
        <v>11473</v>
      </c>
      <c r="B59">
        <v>11491</v>
      </c>
      <c r="D59">
        <v>11469</v>
      </c>
      <c r="F59" s="204"/>
      <c r="G59" s="204"/>
      <c r="H59">
        <v>11408</v>
      </c>
      <c r="I59" t="s">
        <v>64</v>
      </c>
    </row>
    <row r="60" spans="1:9" x14ac:dyDescent="0.25">
      <c r="A60">
        <v>11474</v>
      </c>
      <c r="B60">
        <v>11492</v>
      </c>
      <c r="D60">
        <v>11470</v>
      </c>
      <c r="F60" s="204"/>
      <c r="G60" s="204"/>
      <c r="H60">
        <v>11428</v>
      </c>
      <c r="I60" t="s">
        <v>65</v>
      </c>
    </row>
    <row r="61" spans="1:9" x14ac:dyDescent="0.25">
      <c r="A61">
        <v>11475</v>
      </c>
      <c r="B61">
        <v>11493</v>
      </c>
      <c r="D61">
        <v>11471</v>
      </c>
      <c r="F61" s="204"/>
      <c r="G61" s="204"/>
      <c r="H61">
        <v>11529</v>
      </c>
      <c r="I61" t="s">
        <v>124</v>
      </c>
    </row>
    <row r="62" spans="1:9" x14ac:dyDescent="0.25">
      <c r="A62">
        <v>11477</v>
      </c>
      <c r="B62">
        <v>11494</v>
      </c>
      <c r="D62">
        <v>11472</v>
      </c>
      <c r="F62" s="204"/>
      <c r="G62" s="204"/>
      <c r="H62">
        <v>11480</v>
      </c>
      <c r="I62" t="s">
        <v>66</v>
      </c>
    </row>
    <row r="63" spans="1:9" x14ac:dyDescent="0.25">
      <c r="A63">
        <v>11478</v>
      </c>
      <c r="B63">
        <v>11495</v>
      </c>
      <c r="D63">
        <v>11473</v>
      </c>
      <c r="F63" s="204"/>
      <c r="G63" s="204"/>
      <c r="H63">
        <v>11517</v>
      </c>
      <c r="I63" t="s">
        <v>105</v>
      </c>
    </row>
    <row r="64" spans="1:9" x14ac:dyDescent="0.25">
      <c r="A64">
        <v>11479</v>
      </c>
      <c r="B64">
        <v>11496</v>
      </c>
      <c r="D64">
        <v>11474</v>
      </c>
      <c r="F64" s="204"/>
      <c r="G64" s="204"/>
      <c r="H64">
        <v>11514</v>
      </c>
      <c r="I64" t="s">
        <v>107</v>
      </c>
    </row>
    <row r="65" spans="1:9" x14ac:dyDescent="0.25">
      <c r="A65">
        <v>11480</v>
      </c>
      <c r="B65">
        <v>11497</v>
      </c>
      <c r="D65">
        <v>11477</v>
      </c>
      <c r="F65" s="204"/>
      <c r="G65" s="204"/>
      <c r="H65">
        <v>11500</v>
      </c>
      <c r="I65" t="s">
        <v>90</v>
      </c>
    </row>
    <row r="66" spans="1:9" x14ac:dyDescent="0.25">
      <c r="A66">
        <v>11482</v>
      </c>
      <c r="B66">
        <v>11498</v>
      </c>
      <c r="D66">
        <v>11478</v>
      </c>
      <c r="F66" s="204"/>
      <c r="G66" s="204"/>
      <c r="H66">
        <v>11501</v>
      </c>
      <c r="I66" t="s">
        <v>85</v>
      </c>
    </row>
    <row r="67" spans="1:9" x14ac:dyDescent="0.25">
      <c r="A67">
        <v>11483</v>
      </c>
      <c r="B67">
        <v>11499</v>
      </c>
      <c r="D67">
        <v>11479</v>
      </c>
      <c r="F67" s="204"/>
      <c r="G67" s="204"/>
      <c r="H67">
        <v>11495</v>
      </c>
      <c r="I67" t="s">
        <v>92</v>
      </c>
    </row>
    <row r="68" spans="1:9" x14ac:dyDescent="0.25">
      <c r="A68">
        <v>11484</v>
      </c>
      <c r="B68">
        <v>11500</v>
      </c>
      <c r="D68">
        <v>11482</v>
      </c>
      <c r="F68" s="204"/>
      <c r="G68" s="204"/>
      <c r="H68">
        <v>11496</v>
      </c>
      <c r="I68" t="s">
        <v>86</v>
      </c>
    </row>
    <row r="69" spans="1:9" x14ac:dyDescent="0.25">
      <c r="A69">
        <v>11485</v>
      </c>
      <c r="B69">
        <v>11501</v>
      </c>
      <c r="D69">
        <v>11483</v>
      </c>
      <c r="F69" s="204"/>
      <c r="G69" s="204"/>
      <c r="H69">
        <v>11530</v>
      </c>
      <c r="I69" t="s">
        <v>125</v>
      </c>
    </row>
    <row r="70" spans="1:9" x14ac:dyDescent="0.25">
      <c r="A70">
        <v>11487</v>
      </c>
      <c r="B70">
        <v>11502</v>
      </c>
      <c r="D70">
        <v>11484</v>
      </c>
      <c r="F70" s="204"/>
      <c r="G70" s="204"/>
      <c r="H70">
        <v>11493</v>
      </c>
      <c r="I70" t="s">
        <v>83</v>
      </c>
    </row>
    <row r="71" spans="1:9" x14ac:dyDescent="0.25">
      <c r="A71">
        <v>11488</v>
      </c>
      <c r="B71">
        <v>11503</v>
      </c>
      <c r="D71">
        <v>11458</v>
      </c>
      <c r="F71" s="204"/>
      <c r="G71" s="204"/>
      <c r="H71">
        <v>11406</v>
      </c>
      <c r="I71" t="s">
        <v>73</v>
      </c>
    </row>
    <row r="72" spans="1:9" x14ac:dyDescent="0.25">
      <c r="A72">
        <v>11489</v>
      </c>
      <c r="B72">
        <v>11504</v>
      </c>
      <c r="D72">
        <v>11457</v>
      </c>
      <c r="F72" s="204"/>
      <c r="G72" s="204"/>
      <c r="H72">
        <v>11497</v>
      </c>
      <c r="I72" t="s">
        <v>87</v>
      </c>
    </row>
    <row r="73" spans="1:9" x14ac:dyDescent="0.25">
      <c r="A73">
        <v>11490</v>
      </c>
      <c r="B73">
        <v>11505</v>
      </c>
      <c r="D73">
        <v>11485</v>
      </c>
      <c r="F73" s="204"/>
      <c r="G73" s="204"/>
      <c r="H73">
        <v>11469</v>
      </c>
      <c r="I73" t="s">
        <v>74</v>
      </c>
    </row>
    <row r="74" spans="1:9" x14ac:dyDescent="0.25">
      <c r="A74">
        <v>11491</v>
      </c>
      <c r="B74">
        <v>11506</v>
      </c>
      <c r="D74">
        <v>11487</v>
      </c>
      <c r="F74" s="204"/>
      <c r="G74" s="204"/>
      <c r="H74">
        <v>11498</v>
      </c>
      <c r="I74" t="s">
        <v>88</v>
      </c>
    </row>
    <row r="75" spans="1:9" x14ac:dyDescent="0.25">
      <c r="A75">
        <v>11492</v>
      </c>
      <c r="B75">
        <v>11507</v>
      </c>
      <c r="D75">
        <v>11488</v>
      </c>
      <c r="F75" s="204"/>
      <c r="G75" s="204"/>
      <c r="H75">
        <v>11504</v>
      </c>
      <c r="I75" t="s">
        <v>78</v>
      </c>
    </row>
    <row r="76" spans="1:9" x14ac:dyDescent="0.25">
      <c r="A76">
        <v>11493</v>
      </c>
      <c r="B76">
        <v>11509</v>
      </c>
      <c r="D76">
        <v>11467</v>
      </c>
      <c r="F76" s="204"/>
      <c r="G76" s="204"/>
      <c r="H76">
        <v>11528</v>
      </c>
      <c r="I76" t="s">
        <v>126</v>
      </c>
    </row>
    <row r="77" spans="1:9" x14ac:dyDescent="0.25">
      <c r="A77">
        <v>11494</v>
      </c>
      <c r="B77">
        <v>11510</v>
      </c>
      <c r="D77">
        <v>11489</v>
      </c>
      <c r="F77" s="204"/>
      <c r="G77" s="204"/>
      <c r="H77">
        <v>11531</v>
      </c>
      <c r="I77" t="s">
        <v>129</v>
      </c>
    </row>
    <row r="78" spans="1:9" x14ac:dyDescent="0.25">
      <c r="A78">
        <v>11495</v>
      </c>
      <c r="B78">
        <v>11511</v>
      </c>
      <c r="D78">
        <v>11490</v>
      </c>
      <c r="F78" s="204"/>
      <c r="G78" s="204"/>
      <c r="H78">
        <v>11526</v>
      </c>
      <c r="I78" t="s">
        <v>114</v>
      </c>
    </row>
    <row r="79" spans="1:9" x14ac:dyDescent="0.25">
      <c r="A79">
        <v>11496</v>
      </c>
      <c r="B79">
        <v>11514</v>
      </c>
      <c r="D79">
        <v>11491</v>
      </c>
      <c r="F79" s="204"/>
      <c r="G79" s="204"/>
      <c r="H79">
        <v>11527</v>
      </c>
      <c r="I79" t="s">
        <v>115</v>
      </c>
    </row>
    <row r="80" spans="1:9" x14ac:dyDescent="0.25">
      <c r="A80">
        <v>11497</v>
      </c>
      <c r="B80">
        <v>11515</v>
      </c>
      <c r="D80">
        <v>11492</v>
      </c>
      <c r="F80" s="204"/>
      <c r="G80" s="204"/>
      <c r="H80">
        <v>11521</v>
      </c>
      <c r="I80" t="s">
        <v>113</v>
      </c>
    </row>
    <row r="81" spans="1:9" x14ac:dyDescent="0.25">
      <c r="A81">
        <v>11498</v>
      </c>
      <c r="B81">
        <v>11517</v>
      </c>
      <c r="D81">
        <v>11493</v>
      </c>
      <c r="F81" s="204"/>
      <c r="G81" s="205"/>
      <c r="H81">
        <v>11407</v>
      </c>
      <c r="I81" t="s">
        <v>80</v>
      </c>
    </row>
    <row r="82" spans="1:9" x14ac:dyDescent="0.25">
      <c r="A82">
        <v>11499</v>
      </c>
      <c r="B82">
        <v>11518</v>
      </c>
      <c r="D82">
        <v>11494</v>
      </c>
      <c r="F82" s="204"/>
      <c r="G82" s="203" t="s">
        <v>82</v>
      </c>
      <c r="H82">
        <v>11515</v>
      </c>
      <c r="I82" t="s">
        <v>109</v>
      </c>
    </row>
    <row r="83" spans="1:9" x14ac:dyDescent="0.25">
      <c r="A83">
        <v>11500</v>
      </c>
      <c r="B83">
        <v>11520</v>
      </c>
      <c r="D83">
        <v>11495</v>
      </c>
      <c r="F83" s="204"/>
      <c r="G83" s="204"/>
      <c r="H83">
        <v>11430</v>
      </c>
      <c r="I83" t="s">
        <v>53</v>
      </c>
    </row>
    <row r="84" spans="1:9" x14ac:dyDescent="0.25">
      <c r="A84">
        <v>11501</v>
      </c>
      <c r="B84">
        <v>11523</v>
      </c>
      <c r="D84">
        <v>11496</v>
      </c>
      <c r="F84" s="204"/>
      <c r="G84" s="204"/>
      <c r="H84">
        <v>11431</v>
      </c>
      <c r="I84" t="s">
        <v>54</v>
      </c>
    </row>
    <row r="85" spans="1:9" x14ac:dyDescent="0.25">
      <c r="A85">
        <v>11502</v>
      </c>
      <c r="B85">
        <v>11524</v>
      </c>
      <c r="D85">
        <v>11530</v>
      </c>
      <c r="F85" s="204"/>
      <c r="G85" s="204"/>
      <c r="H85">
        <v>11448</v>
      </c>
      <c r="I85" t="s">
        <v>55</v>
      </c>
    </row>
    <row r="86" spans="1:9" x14ac:dyDescent="0.25">
      <c r="A86">
        <v>11503</v>
      </c>
      <c r="B86">
        <v>11525</v>
      </c>
      <c r="D86">
        <v>11497</v>
      </c>
      <c r="F86" s="204"/>
      <c r="G86" s="204"/>
      <c r="H86">
        <v>11516</v>
      </c>
      <c r="I86" t="s">
        <v>104</v>
      </c>
    </row>
    <row r="87" spans="1:9" x14ac:dyDescent="0.25">
      <c r="A87">
        <v>11504</v>
      </c>
      <c r="B87">
        <v>11526</v>
      </c>
      <c r="D87">
        <v>11498</v>
      </c>
      <c r="F87" s="204"/>
      <c r="G87" s="204"/>
      <c r="H87">
        <v>11475</v>
      </c>
      <c r="I87" t="s">
        <v>56</v>
      </c>
    </row>
    <row r="88" spans="1:9" x14ac:dyDescent="0.25">
      <c r="A88">
        <v>11505</v>
      </c>
      <c r="B88">
        <v>11527</v>
      </c>
      <c r="D88">
        <v>11500</v>
      </c>
      <c r="F88" s="204"/>
      <c r="G88" s="204"/>
      <c r="H88">
        <v>11433</v>
      </c>
      <c r="I88" t="s">
        <v>57</v>
      </c>
    </row>
    <row r="89" spans="1:9" x14ac:dyDescent="0.25">
      <c r="A89">
        <v>11506</v>
      </c>
      <c r="B89">
        <v>11528</v>
      </c>
      <c r="D89">
        <v>11501</v>
      </c>
      <c r="F89" s="204"/>
      <c r="G89" s="204"/>
      <c r="H89">
        <v>11511</v>
      </c>
      <c r="I89" t="s">
        <v>103</v>
      </c>
    </row>
    <row r="90" spans="1:9" x14ac:dyDescent="0.25">
      <c r="A90">
        <v>11507</v>
      </c>
      <c r="B90">
        <v>11531</v>
      </c>
      <c r="D90">
        <v>11502</v>
      </c>
      <c r="F90" s="204"/>
      <c r="G90" s="204"/>
      <c r="H90">
        <v>11485</v>
      </c>
      <c r="I90" t="s">
        <v>59</v>
      </c>
    </row>
    <row r="91" spans="1:9" x14ac:dyDescent="0.25">
      <c r="A91">
        <v>11509</v>
      </c>
      <c r="D91">
        <v>11503</v>
      </c>
      <c r="F91" s="204"/>
      <c r="G91" s="204"/>
      <c r="H91">
        <v>11458</v>
      </c>
      <c r="I91" t="s">
        <v>60</v>
      </c>
    </row>
    <row r="92" spans="1:9" x14ac:dyDescent="0.25">
      <c r="A92">
        <v>11510</v>
      </c>
      <c r="D92">
        <v>11504</v>
      </c>
      <c r="F92" s="204"/>
      <c r="G92" s="204"/>
      <c r="H92">
        <v>11457</v>
      </c>
      <c r="I92" t="s">
        <v>61</v>
      </c>
    </row>
    <row r="93" spans="1:9" x14ac:dyDescent="0.25">
      <c r="A93">
        <v>11511</v>
      </c>
      <c r="D93">
        <v>11505</v>
      </c>
      <c r="F93" s="204"/>
      <c r="G93" s="204"/>
      <c r="H93">
        <v>11509</v>
      </c>
      <c r="I93" t="s">
        <v>102</v>
      </c>
    </row>
    <row r="94" spans="1:9" x14ac:dyDescent="0.25">
      <c r="A94">
        <v>11514</v>
      </c>
      <c r="D94">
        <v>11506</v>
      </c>
      <c r="F94" s="204"/>
      <c r="G94" s="204"/>
      <c r="H94">
        <v>11518</v>
      </c>
      <c r="I94" t="s">
        <v>106</v>
      </c>
    </row>
    <row r="95" spans="1:9" x14ac:dyDescent="0.25">
      <c r="A95">
        <v>11515</v>
      </c>
      <c r="D95">
        <v>11507</v>
      </c>
      <c r="F95" s="204"/>
      <c r="G95" s="204"/>
      <c r="H95">
        <v>11421</v>
      </c>
      <c r="I95" t="s">
        <v>62</v>
      </c>
    </row>
    <row r="96" spans="1:9" x14ac:dyDescent="0.25">
      <c r="A96">
        <v>11516</v>
      </c>
      <c r="D96">
        <v>11509</v>
      </c>
      <c r="F96" s="204"/>
      <c r="G96" s="204"/>
      <c r="H96">
        <v>11484</v>
      </c>
      <c r="I96" t="s">
        <v>63</v>
      </c>
    </row>
    <row r="97" spans="1:9" x14ac:dyDescent="0.25">
      <c r="A97">
        <v>11517</v>
      </c>
      <c r="D97">
        <v>11510</v>
      </c>
      <c r="F97" s="204"/>
      <c r="G97" s="204"/>
      <c r="H97">
        <v>11510</v>
      </c>
      <c r="I97" t="s">
        <v>101</v>
      </c>
    </row>
    <row r="98" spans="1:9" x14ac:dyDescent="0.25">
      <c r="A98">
        <v>11518</v>
      </c>
      <c r="D98">
        <v>11511</v>
      </c>
      <c r="F98" s="204"/>
      <c r="G98" s="204"/>
      <c r="H98">
        <v>11507</v>
      </c>
      <c r="I98" t="s">
        <v>97</v>
      </c>
    </row>
    <row r="99" spans="1:9" x14ac:dyDescent="0.25">
      <c r="A99">
        <v>11520</v>
      </c>
      <c r="D99">
        <v>11514</v>
      </c>
      <c r="F99" s="204"/>
      <c r="G99" s="204"/>
      <c r="H99">
        <v>11445</v>
      </c>
      <c r="I99" t="s">
        <v>67</v>
      </c>
    </row>
    <row r="100" spans="1:9" x14ac:dyDescent="0.25">
      <c r="A100">
        <v>11521</v>
      </c>
      <c r="D100">
        <v>11515</v>
      </c>
      <c r="F100" s="204"/>
      <c r="G100" s="204"/>
      <c r="H100">
        <v>11432</v>
      </c>
      <c r="I100" t="s">
        <v>68</v>
      </c>
    </row>
    <row r="101" spans="1:9" x14ac:dyDescent="0.25">
      <c r="A101">
        <v>11522</v>
      </c>
      <c r="D101">
        <v>11517</v>
      </c>
      <c r="F101" s="204"/>
      <c r="G101" s="204"/>
      <c r="H101">
        <v>11422</v>
      </c>
      <c r="I101" t="s">
        <v>69</v>
      </c>
    </row>
    <row r="102" spans="1:9" x14ac:dyDescent="0.25">
      <c r="A102">
        <v>11523</v>
      </c>
      <c r="D102">
        <v>11518</v>
      </c>
      <c r="F102" s="204"/>
      <c r="G102" s="204"/>
      <c r="H102">
        <v>11522</v>
      </c>
      <c r="I102" t="s">
        <v>112</v>
      </c>
    </row>
    <row r="103" spans="1:9" x14ac:dyDescent="0.25">
      <c r="A103">
        <v>11524</v>
      </c>
      <c r="D103">
        <v>11520</v>
      </c>
      <c r="F103" s="204"/>
      <c r="G103" s="204"/>
      <c r="H103">
        <v>11506</v>
      </c>
      <c r="I103" t="s">
        <v>100</v>
      </c>
    </row>
    <row r="104" spans="1:9" x14ac:dyDescent="0.25">
      <c r="A104">
        <v>11525</v>
      </c>
      <c r="D104">
        <v>11523</v>
      </c>
      <c r="F104" s="204"/>
      <c r="G104" s="204"/>
      <c r="H104">
        <v>11478</v>
      </c>
      <c r="I104" t="s">
        <v>70</v>
      </c>
    </row>
    <row r="105" spans="1:9" x14ac:dyDescent="0.25">
      <c r="A105">
        <v>11526</v>
      </c>
      <c r="D105">
        <v>11524</v>
      </c>
      <c r="F105" s="204"/>
      <c r="G105" s="204"/>
      <c r="H105">
        <v>11477</v>
      </c>
      <c r="I105" t="s">
        <v>71</v>
      </c>
    </row>
    <row r="106" spans="1:9" x14ac:dyDescent="0.25">
      <c r="A106">
        <v>11527</v>
      </c>
      <c r="D106">
        <v>11525</v>
      </c>
      <c r="F106" s="204"/>
      <c r="G106" s="204"/>
      <c r="H106">
        <v>11520</v>
      </c>
      <c r="I106" t="s">
        <v>111</v>
      </c>
    </row>
    <row r="107" spans="1:9" x14ac:dyDescent="0.25">
      <c r="A107">
        <v>11528</v>
      </c>
      <c r="D107">
        <v>11526</v>
      </c>
      <c r="F107" s="204"/>
      <c r="G107" s="204"/>
      <c r="I107" t="s">
        <v>110</v>
      </c>
    </row>
    <row r="108" spans="1:9" x14ac:dyDescent="0.25">
      <c r="A108">
        <v>11529</v>
      </c>
      <c r="D108">
        <v>11527</v>
      </c>
      <c r="F108" s="204"/>
      <c r="G108" s="204"/>
      <c r="H108">
        <v>11456</v>
      </c>
      <c r="I108" t="s">
        <v>72</v>
      </c>
    </row>
    <row r="109" spans="1:9" x14ac:dyDescent="0.25">
      <c r="A109">
        <v>11530</v>
      </c>
      <c r="D109">
        <v>11521</v>
      </c>
      <c r="F109" s="204"/>
      <c r="G109" s="204"/>
      <c r="H109">
        <v>11533</v>
      </c>
      <c r="I109" t="s">
        <v>207</v>
      </c>
    </row>
    <row r="110" spans="1:9" x14ac:dyDescent="0.25">
      <c r="A110">
        <v>11531</v>
      </c>
      <c r="D110">
        <v>11528</v>
      </c>
      <c r="F110" s="204"/>
      <c r="G110" s="204"/>
      <c r="H110">
        <v>11444</v>
      </c>
      <c r="I110" t="s">
        <v>75</v>
      </c>
    </row>
    <row r="111" spans="1:9" x14ac:dyDescent="0.25">
      <c r="D111">
        <v>11531</v>
      </c>
      <c r="F111" s="204"/>
      <c r="G111" s="204"/>
      <c r="H111">
        <v>11434</v>
      </c>
      <c r="I111" t="s">
        <v>76</v>
      </c>
    </row>
    <row r="112" spans="1:9" x14ac:dyDescent="0.25">
      <c r="D112">
        <v>11533</v>
      </c>
      <c r="F112" s="204"/>
      <c r="G112" s="204"/>
      <c r="H112">
        <v>11455</v>
      </c>
      <c r="I112" t="s">
        <v>77</v>
      </c>
    </row>
    <row r="113" spans="6:9" x14ac:dyDescent="0.25">
      <c r="F113" s="205"/>
      <c r="G113" s="205"/>
      <c r="H113">
        <v>11463</v>
      </c>
      <c r="I113" t="s">
        <v>79</v>
      </c>
    </row>
  </sheetData>
  <sortState xmlns:xlrd2="http://schemas.microsoft.com/office/spreadsheetml/2017/richdata2" ref="D2:D371">
    <sortCondition ref="D2:D371"/>
  </sortState>
  <mergeCells count="5">
    <mergeCell ref="G82:G113"/>
    <mergeCell ref="F51:F113"/>
    <mergeCell ref="G2:G16"/>
    <mergeCell ref="G17:G50"/>
    <mergeCell ref="G51:G81"/>
  </mergeCells>
  <conditionalFormatting sqref="A1:B110">
    <cfRule type="duplicateValues" dxfId="6" priority="4"/>
  </conditionalFormatting>
  <conditionalFormatting sqref="H2:H113 D2:D112">
    <cfRule type="duplicateValues" dxfId="5" priority="12237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AGOSTO</vt:lpstr>
      <vt:lpstr>LLAMADOS</vt:lpstr>
      <vt:lpstr>JORNADAS</vt:lpstr>
      <vt:lpstr>SEMANA_AGO_1</vt:lpstr>
      <vt:lpstr>SEMANA_AGO_2</vt:lpstr>
      <vt:lpstr>SEMANA_AGO_3</vt:lpstr>
      <vt:lpstr>SEMANA_AGO_4</vt:lpstr>
      <vt:lpstr>SEMANA_AGO_5</vt:lpstr>
      <vt:lpstr>Fichaje</vt:lpstr>
      <vt:lpstr>NOMINA</vt:lpstr>
      <vt:lpstr>MOBIBUK</vt:lpstr>
      <vt:lpstr>Hoja1</vt:lpstr>
      <vt:lpstr>Nomina</vt:lpstr>
      <vt:lpstr>SEM_SEP_1</vt:lpstr>
      <vt:lpstr>SEM_SEP_2</vt:lpstr>
      <vt:lpstr>SEM_SEP_3</vt:lpstr>
      <vt:lpstr>SEM_SEP_4</vt:lpstr>
      <vt:lpstr>SEM_SEP_5</vt:lpstr>
      <vt:lpstr>TIPOS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2024-09-21T18:06:03Z</dcterms:modified>
</cp:coreProperties>
</file>