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0" documentId="8_{3033C81D-F44A-4129-8A46-0DF4A329A83F}" xr6:coauthVersionLast="47" xr6:coauthVersionMax="47" xr10:uidLastSave="{00000000-0000-0000-0000-000000000000}"/>
  <bookViews>
    <workbookView xWindow="-120" yWindow="-120" windowWidth="24240" windowHeight="13020" tabRatio="769" xr2:uid="{FB7D1B7B-0160-4AC8-B207-E1A9D5F2893C}"/>
  </bookViews>
  <sheets>
    <sheet name="AGOSTO" sheetId="1" r:id="rId1"/>
    <sheet name="VARIABLES" sheetId="24" r:id="rId2"/>
    <sheet name="JORNADAS" sheetId="23" r:id="rId3"/>
    <sheet name="LLAMADOS" sheetId="17" r:id="rId4"/>
    <sheet name="SEMANA_AGO_1" sheetId="5" r:id="rId5"/>
    <sheet name="SEMANA_AGO_2" sheetId="12" r:id="rId6"/>
    <sheet name="SEMANA_AGO_3" sheetId="13" r:id="rId7"/>
    <sheet name="SEMANA_AGO_4" sheetId="14" r:id="rId8"/>
    <sheet name="SEMANA_AGO_5" sheetId="15" r:id="rId9"/>
    <sheet name="Fichaje" sheetId="20" r:id="rId10"/>
    <sheet name="NOMINA" sheetId="21" r:id="rId11"/>
    <sheet name="MOBIBUK" sheetId="22" r:id="rId12"/>
    <sheet name="Hoja1" sheetId="10" state="hidden" r:id="rId13"/>
  </sheets>
  <functionGroups builtInGroupCount="19"/>
  <definedNames>
    <definedName name="_xlnm._FilterDatabase" localSheetId="0" hidden="1">AGOSTO!$C$65:$AE$65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ExternalData_3" localSheetId="9" hidden="1">Fichaje!$A$1:$H$1729</definedName>
    <definedName name="ExternalData_4" localSheetId="10" hidden="1">NOMINA!$A$1:$T$124</definedName>
    <definedName name="ExternalData_5" localSheetId="11" hidden="1">MOBIBUK!$A$1:$N$111</definedName>
    <definedName name="Nomina">AGOSTO!$A$7:$B$133</definedName>
    <definedName name="SEM_AGO_1">#REF!</definedName>
    <definedName name="SEM_SEP_1">SEMANA_AGO_1!$B$4:$AE$447</definedName>
    <definedName name="SEM_SEP_2">SEMANA_AGO_2!$B$4:$AE$447</definedName>
    <definedName name="SEM_SEP_3">SEMANA_AGO_3!$B$4:$AE$447</definedName>
    <definedName name="SEM_SEP_4">SEMANA_AGO_4!$B$4:$AE$447</definedName>
    <definedName name="SEM_SEP_5">SEMANA_AGO_5!$B$4:$AE$447</definedName>
    <definedName name="SEM_SEP_6">#REF!</definedName>
    <definedName name="TIPOS">LLAMADOS!$O$3:$P$4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17" l="1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U129" i="1"/>
  <c r="X129" i="1" s="1"/>
  <c r="V129" i="1"/>
  <c r="Y129" i="1" s="1"/>
  <c r="W129" i="1"/>
  <c r="Z129" i="1" s="1"/>
  <c r="B448" i="15"/>
  <c r="AF447" i="15"/>
  <c r="AF446" i="15"/>
  <c r="AF445" i="15"/>
  <c r="AF444" i="15"/>
  <c r="AF443" i="15"/>
  <c r="AF442" i="15"/>
  <c r="AF441" i="15"/>
  <c r="AG440" i="15" s="1"/>
  <c r="AF440" i="15"/>
  <c r="AF439" i="15"/>
  <c r="AF438" i="15"/>
  <c r="AF437" i="15"/>
  <c r="AF436" i="15"/>
  <c r="AG436" i="15" s="1"/>
  <c r="AF435" i="15"/>
  <c r="AF434" i="15"/>
  <c r="AF433" i="15"/>
  <c r="AF432" i="15"/>
  <c r="AG432" i="15" s="1"/>
  <c r="AF431" i="15"/>
  <c r="AF430" i="15"/>
  <c r="AF429" i="15"/>
  <c r="AG428" i="15"/>
  <c r="AF428" i="15"/>
  <c r="AF427" i="15"/>
  <c r="AF426" i="15"/>
  <c r="AF425" i="15"/>
  <c r="AG424" i="15" s="1"/>
  <c r="AF424" i="15"/>
  <c r="AF423" i="15"/>
  <c r="AF422" i="15"/>
  <c r="AF421" i="15"/>
  <c r="AF420" i="15"/>
  <c r="AG420" i="15" s="1"/>
  <c r="AF419" i="15"/>
  <c r="AF418" i="15"/>
  <c r="AF417" i="15"/>
  <c r="AF416" i="15"/>
  <c r="AG416" i="15" s="1"/>
  <c r="AF415" i="15"/>
  <c r="AF414" i="15"/>
  <c r="AF413" i="15"/>
  <c r="AG412" i="15" s="1"/>
  <c r="AF412" i="15"/>
  <c r="AF411" i="15"/>
  <c r="AF410" i="15"/>
  <c r="AF409" i="15"/>
  <c r="AG408" i="15" s="1"/>
  <c r="AF408" i="15"/>
  <c r="AF407" i="15"/>
  <c r="AF406" i="15"/>
  <c r="AF405" i="15"/>
  <c r="AF404" i="15"/>
  <c r="AG404" i="15" s="1"/>
  <c r="AF403" i="15"/>
  <c r="AF402" i="15"/>
  <c r="AF401" i="15"/>
  <c r="AF400" i="15"/>
  <c r="AG400" i="15" s="1"/>
  <c r="AF399" i="15"/>
  <c r="AF398" i="15"/>
  <c r="AF397" i="15"/>
  <c r="AG396" i="15"/>
  <c r="AF396" i="15"/>
  <c r="AF395" i="15"/>
  <c r="AF394" i="15"/>
  <c r="AF393" i="15"/>
  <c r="AG392" i="15" s="1"/>
  <c r="AF392" i="15"/>
  <c r="AF391" i="15"/>
  <c r="AF390" i="15"/>
  <c r="AF389" i="15"/>
  <c r="AF388" i="15"/>
  <c r="AG388" i="15" s="1"/>
  <c r="AF387" i="15"/>
  <c r="AF386" i="15"/>
  <c r="AF385" i="15"/>
  <c r="AF384" i="15"/>
  <c r="AG384" i="15" s="1"/>
  <c r="AF383" i="15"/>
  <c r="AG380" i="15" s="1"/>
  <c r="AF382" i="15"/>
  <c r="AF381" i="15"/>
  <c r="AF379" i="15"/>
  <c r="AF378" i="15"/>
  <c r="AF377" i="15"/>
  <c r="AG376" i="15"/>
  <c r="AF375" i="15"/>
  <c r="AG372" i="15" s="1"/>
  <c r="AF374" i="15"/>
  <c r="AF373" i="15"/>
  <c r="AF371" i="15"/>
  <c r="AF370" i="15"/>
  <c r="AF369" i="15"/>
  <c r="AG368" i="15"/>
  <c r="AF367" i="15"/>
  <c r="AG364" i="15" s="1"/>
  <c r="AF366" i="15"/>
  <c r="AF365" i="15"/>
  <c r="AF363" i="15"/>
  <c r="AF362" i="15"/>
  <c r="AF361" i="15"/>
  <c r="AG360" i="15"/>
  <c r="AF359" i="15"/>
  <c r="AG356" i="15" s="1"/>
  <c r="AF358" i="15"/>
  <c r="AF357" i="15"/>
  <c r="AF355" i="15"/>
  <c r="AF354" i="15"/>
  <c r="AF353" i="15"/>
  <c r="AG352" i="15"/>
  <c r="AF351" i="15"/>
  <c r="AG348" i="15" s="1"/>
  <c r="AF350" i="15"/>
  <c r="AF349" i="15"/>
  <c r="AF347" i="15"/>
  <c r="AF346" i="15"/>
  <c r="AF345" i="15"/>
  <c r="AG344" i="15"/>
  <c r="AF343" i="15"/>
  <c r="AG340" i="15" s="1"/>
  <c r="AF342" i="15"/>
  <c r="AF341" i="15"/>
  <c r="AF339" i="15"/>
  <c r="AF338" i="15"/>
  <c r="AF337" i="15"/>
  <c r="AG336" i="15"/>
  <c r="AF335" i="15"/>
  <c r="AG332" i="15" s="1"/>
  <c r="AF334" i="15"/>
  <c r="AF333" i="15"/>
  <c r="AF331" i="15"/>
  <c r="AF330" i="15"/>
  <c r="AF329" i="15"/>
  <c r="AG328" i="15"/>
  <c r="AF327" i="15"/>
  <c r="AG324" i="15" s="1"/>
  <c r="AF326" i="15"/>
  <c r="AF325" i="15"/>
  <c r="AF323" i="15"/>
  <c r="AF322" i="15"/>
  <c r="AF321" i="15"/>
  <c r="AG320" i="15"/>
  <c r="AF319" i="15"/>
  <c r="AG316" i="15" s="1"/>
  <c r="AF318" i="15"/>
  <c r="AF317" i="15"/>
  <c r="AF315" i="15"/>
  <c r="AF314" i="15"/>
  <c r="AF313" i="15"/>
  <c r="AG312" i="15"/>
  <c r="AF311" i="15"/>
  <c r="AG308" i="15" s="1"/>
  <c r="AF310" i="15"/>
  <c r="AF309" i="15"/>
  <c r="AF307" i="15"/>
  <c r="AF306" i="15"/>
  <c r="AF305" i="15"/>
  <c r="AG304" i="15"/>
  <c r="AF303" i="15"/>
  <c r="AG300" i="15" s="1"/>
  <c r="AF302" i="15"/>
  <c r="AF301" i="15"/>
  <c r="AF299" i="15"/>
  <c r="AF298" i="15"/>
  <c r="AF297" i="15"/>
  <c r="AG296" i="15"/>
  <c r="AF295" i="15"/>
  <c r="AG292" i="15" s="1"/>
  <c r="AF294" i="15"/>
  <c r="AF293" i="15"/>
  <c r="AF291" i="15"/>
  <c r="AF290" i="15"/>
  <c r="AF289" i="15"/>
  <c r="AG288" i="15"/>
  <c r="AF287" i="15"/>
  <c r="AG284" i="15" s="1"/>
  <c r="AF286" i="15"/>
  <c r="AF285" i="15"/>
  <c r="AF283" i="15"/>
  <c r="AF282" i="15"/>
  <c r="AF281" i="15"/>
  <c r="AG280" i="15"/>
  <c r="AF279" i="15"/>
  <c r="AG276" i="15" s="1"/>
  <c r="AF278" i="15"/>
  <c r="AF277" i="15"/>
  <c r="AF275" i="15"/>
  <c r="AF274" i="15"/>
  <c r="AF273" i="15"/>
  <c r="AG272" i="15"/>
  <c r="AF271" i="15"/>
  <c r="AG268" i="15" s="1"/>
  <c r="AF270" i="15"/>
  <c r="AF269" i="15"/>
  <c r="AF267" i="15"/>
  <c r="AF266" i="15"/>
  <c r="AF265" i="15"/>
  <c r="AG264" i="15"/>
  <c r="AF263" i="15"/>
  <c r="AG260" i="15" s="1"/>
  <c r="AF262" i="15"/>
  <c r="AF261" i="15"/>
  <c r="AF259" i="15"/>
  <c r="AF258" i="15"/>
  <c r="AF257" i="15"/>
  <c r="AG256" i="15"/>
  <c r="AF255" i="15"/>
  <c r="AG252" i="15" s="1"/>
  <c r="AF254" i="15"/>
  <c r="AF253" i="15"/>
  <c r="AF251" i="15"/>
  <c r="AF250" i="15"/>
  <c r="AF249" i="15"/>
  <c r="AG248" i="15"/>
  <c r="AF247" i="15"/>
  <c r="AG244" i="15" s="1"/>
  <c r="AF246" i="15"/>
  <c r="AF245" i="15"/>
  <c r="AF244" i="15"/>
  <c r="AF243" i="15"/>
  <c r="AF242" i="15"/>
  <c r="AF241" i="15"/>
  <c r="AG240" i="15" s="1"/>
  <c r="AF240" i="15"/>
  <c r="AF239" i="15"/>
  <c r="AF238" i="15"/>
  <c r="AF237" i="15"/>
  <c r="AF236" i="15"/>
  <c r="AG236" i="15" s="1"/>
  <c r="AF235" i="15"/>
  <c r="AF234" i="15"/>
  <c r="AF233" i="15"/>
  <c r="AF232" i="15"/>
  <c r="AG232" i="15" s="1"/>
  <c r="AF231" i="15"/>
  <c r="AF230" i="15"/>
  <c r="AF229" i="15"/>
  <c r="AG228" i="15"/>
  <c r="AF228" i="15"/>
  <c r="AF227" i="15"/>
  <c r="AF226" i="15"/>
  <c r="AF225" i="15"/>
  <c r="AG224" i="15" s="1"/>
  <c r="AF224" i="15"/>
  <c r="AF223" i="15"/>
  <c r="AF222" i="15"/>
  <c r="AF221" i="15"/>
  <c r="AF220" i="15"/>
  <c r="AG220" i="15" s="1"/>
  <c r="AF219" i="15"/>
  <c r="AF218" i="15"/>
  <c r="AF217" i="15"/>
  <c r="AF216" i="15"/>
  <c r="AG216" i="15" s="1"/>
  <c r="AF215" i="15"/>
  <c r="AF214" i="15"/>
  <c r="AF213" i="15"/>
  <c r="AF212" i="15"/>
  <c r="AF211" i="15"/>
  <c r="AF210" i="15"/>
  <c r="AF209" i="15"/>
  <c r="AF208" i="15"/>
  <c r="AF207" i="15"/>
  <c r="AF206" i="15"/>
  <c r="AF205" i="15"/>
  <c r="AF204" i="15"/>
  <c r="AG204" i="15" s="1"/>
  <c r="AF203" i="15"/>
  <c r="AF202" i="15"/>
  <c r="AF201" i="15"/>
  <c r="AF200" i="15"/>
  <c r="AG200" i="15" s="1"/>
  <c r="AF199" i="15"/>
  <c r="AF198" i="15"/>
  <c r="AF197" i="15"/>
  <c r="AF196" i="15"/>
  <c r="AG196" i="15" s="1"/>
  <c r="AF195" i="15"/>
  <c r="AF194" i="15"/>
  <c r="AF193" i="15"/>
  <c r="AF192" i="15"/>
  <c r="AF191" i="15"/>
  <c r="AF190" i="15"/>
  <c r="AF189" i="15"/>
  <c r="AF188" i="15"/>
  <c r="AG188" i="15" s="1"/>
  <c r="AF187" i="15"/>
  <c r="AF186" i="15"/>
  <c r="AF185" i="15"/>
  <c r="AF184" i="15"/>
  <c r="AG184" i="15" s="1"/>
  <c r="AF183" i="15"/>
  <c r="AF182" i="15"/>
  <c r="AF181" i="15"/>
  <c r="AF180" i="15"/>
  <c r="AF179" i="15"/>
  <c r="AF178" i="15"/>
  <c r="AF177" i="15"/>
  <c r="AF176" i="15"/>
  <c r="AF175" i="15"/>
  <c r="AF174" i="15"/>
  <c r="AF173" i="15"/>
  <c r="AF172" i="15"/>
  <c r="AG172" i="15" s="1"/>
  <c r="AF171" i="15"/>
  <c r="AF170" i="15"/>
  <c r="AF169" i="15"/>
  <c r="AF168" i="15"/>
  <c r="AG168" i="15" s="1"/>
  <c r="AF167" i="15"/>
  <c r="AF166" i="15"/>
  <c r="AF165" i="15"/>
  <c r="AF164" i="15"/>
  <c r="AG164" i="15" s="1"/>
  <c r="AF163" i="15"/>
  <c r="AF162" i="15"/>
  <c r="AF161" i="15"/>
  <c r="AF160" i="15"/>
  <c r="AF159" i="15"/>
  <c r="AF158" i="15"/>
  <c r="AF157" i="15"/>
  <c r="AF156" i="15"/>
  <c r="AG156" i="15" s="1"/>
  <c r="AF155" i="15"/>
  <c r="AF154" i="15"/>
  <c r="AF153" i="15"/>
  <c r="AF152" i="15"/>
  <c r="AG152" i="15" s="1"/>
  <c r="AF151" i="15"/>
  <c r="AG148" i="15" s="1"/>
  <c r="AF150" i="15"/>
  <c r="AF149" i="15"/>
  <c r="AF148" i="15"/>
  <c r="AF147" i="15"/>
  <c r="AF146" i="15"/>
  <c r="AF145" i="15"/>
  <c r="AF144" i="15"/>
  <c r="AF143" i="15"/>
  <c r="AF142" i="15"/>
  <c r="AF141" i="15"/>
  <c r="AF140" i="15"/>
  <c r="AG140" i="15" s="1"/>
  <c r="AF139" i="15"/>
  <c r="AF138" i="15"/>
  <c r="AF137" i="15"/>
  <c r="AF136" i="15"/>
  <c r="AG136" i="15" s="1"/>
  <c r="AF135" i="15"/>
  <c r="AF134" i="15"/>
  <c r="AF133" i="15"/>
  <c r="AF132" i="15"/>
  <c r="AG132" i="15" s="1"/>
  <c r="AF131" i="15"/>
  <c r="AF130" i="15"/>
  <c r="AF129" i="15"/>
  <c r="AF128" i="15"/>
  <c r="AF127" i="15"/>
  <c r="AF126" i="15"/>
  <c r="AF125" i="15"/>
  <c r="AF124" i="15"/>
  <c r="AG124" i="15" s="1"/>
  <c r="AF123" i="15"/>
  <c r="AF122" i="15"/>
  <c r="AF121" i="15"/>
  <c r="AF120" i="15"/>
  <c r="AG120" i="15" s="1"/>
  <c r="AF119" i="15"/>
  <c r="AG116" i="15" s="1"/>
  <c r="AF118" i="15"/>
  <c r="AF117" i="15"/>
  <c r="AF116" i="15"/>
  <c r="AF115" i="15"/>
  <c r="AF114" i="15"/>
  <c r="AF113" i="15"/>
  <c r="AG112" i="15" s="1"/>
  <c r="AF112" i="15"/>
  <c r="AF111" i="15"/>
  <c r="AF110" i="15"/>
  <c r="AF109" i="15"/>
  <c r="AF108" i="15"/>
  <c r="AG108" i="15" s="1"/>
  <c r="AF107" i="15"/>
  <c r="AF106" i="15"/>
  <c r="AF105" i="15"/>
  <c r="AF104" i="15"/>
  <c r="AG104" i="15" s="1"/>
  <c r="AF103" i="15"/>
  <c r="AF102" i="15"/>
  <c r="AF101" i="15"/>
  <c r="AF100" i="15"/>
  <c r="AG100" i="15" s="1"/>
  <c r="AF99" i="15"/>
  <c r="AF98" i="15"/>
  <c r="AF97" i="15"/>
  <c r="AF96" i="15"/>
  <c r="AF95" i="15"/>
  <c r="AF94" i="15"/>
  <c r="AF93" i="15"/>
  <c r="AF92" i="15"/>
  <c r="AG92" i="15" s="1"/>
  <c r="AF91" i="15"/>
  <c r="AF90" i="15"/>
  <c r="AF89" i="15"/>
  <c r="AF88" i="15"/>
  <c r="AG88" i="15" s="1"/>
  <c r="AF87" i="15"/>
  <c r="AG84" i="15" s="1"/>
  <c r="AF86" i="15"/>
  <c r="AF85" i="15"/>
  <c r="AF84" i="15"/>
  <c r="AF83" i="15"/>
  <c r="AF82" i="15"/>
  <c r="AF81" i="15"/>
  <c r="AF80" i="15"/>
  <c r="AF79" i="15"/>
  <c r="AF78" i="15"/>
  <c r="AF77" i="15"/>
  <c r="AF76" i="15"/>
  <c r="AG76" i="15" s="1"/>
  <c r="AF75" i="15"/>
  <c r="AF74" i="15"/>
  <c r="AF73" i="15"/>
  <c r="AF72" i="15"/>
  <c r="AG72" i="15" s="1"/>
  <c r="AF71" i="15"/>
  <c r="AF70" i="15"/>
  <c r="AF69" i="15"/>
  <c r="AF68" i="15"/>
  <c r="AG68" i="15" s="1"/>
  <c r="AF67" i="15"/>
  <c r="AF66" i="15"/>
  <c r="AF65" i="15"/>
  <c r="AF64" i="15"/>
  <c r="AF63" i="15"/>
  <c r="AF62" i="15"/>
  <c r="AF61" i="15"/>
  <c r="AF60" i="15"/>
  <c r="AG60" i="15" s="1"/>
  <c r="AF59" i="15"/>
  <c r="AF58" i="15"/>
  <c r="AF57" i="15"/>
  <c r="AF56" i="15"/>
  <c r="AG56" i="15" s="1"/>
  <c r="AF55" i="15"/>
  <c r="AG52" i="15" s="1"/>
  <c r="AF54" i="15"/>
  <c r="AF53" i="15"/>
  <c r="AF52" i="15"/>
  <c r="AF51" i="15"/>
  <c r="AF50" i="15"/>
  <c r="AF49" i="15"/>
  <c r="AF48" i="15"/>
  <c r="AF47" i="15"/>
  <c r="AF46" i="15"/>
  <c r="AF45" i="15"/>
  <c r="AF44" i="15"/>
  <c r="AG44" i="15" s="1"/>
  <c r="AF43" i="15"/>
  <c r="AF42" i="15"/>
  <c r="AF41" i="15"/>
  <c r="AF40" i="15"/>
  <c r="AG40" i="15" s="1"/>
  <c r="AF39" i="15"/>
  <c r="AF38" i="15"/>
  <c r="AF37" i="15"/>
  <c r="AF36" i="15"/>
  <c r="AG36" i="15" s="1"/>
  <c r="AF35" i="15"/>
  <c r="AF34" i="15"/>
  <c r="AF33" i="15"/>
  <c r="AF32" i="15"/>
  <c r="AF31" i="15"/>
  <c r="AF30" i="15"/>
  <c r="AF29" i="15"/>
  <c r="AF28" i="15"/>
  <c r="AG28" i="15" s="1"/>
  <c r="AF27" i="15"/>
  <c r="AF26" i="15"/>
  <c r="AF25" i="15"/>
  <c r="AF24" i="15"/>
  <c r="AG24" i="15" s="1"/>
  <c r="AF23" i="15"/>
  <c r="AG20" i="15" s="1"/>
  <c r="AF22" i="15"/>
  <c r="AF21" i="15"/>
  <c r="AF20" i="15"/>
  <c r="AF19" i="15"/>
  <c r="AF18" i="15"/>
  <c r="AF17" i="15"/>
  <c r="AF16" i="15"/>
  <c r="AF15" i="15"/>
  <c r="AF14" i="15"/>
  <c r="AF13" i="15"/>
  <c r="AF12" i="15"/>
  <c r="AG12" i="15" s="1"/>
  <c r="AF11" i="15"/>
  <c r="AF10" i="15"/>
  <c r="AF9" i="15"/>
  <c r="AF8" i="15"/>
  <c r="AG8" i="15" s="1"/>
  <c r="AF7" i="15"/>
  <c r="AF6" i="15"/>
  <c r="AF5" i="15"/>
  <c r="AF4" i="15"/>
  <c r="AG4" i="15" s="1"/>
  <c r="B448" i="14"/>
  <c r="AF447" i="14"/>
  <c r="AF446" i="14"/>
  <c r="AF445" i="14"/>
  <c r="AF444" i="14"/>
  <c r="AF443" i="14"/>
  <c r="AF442" i="14"/>
  <c r="AF441" i="14"/>
  <c r="AF440" i="14"/>
  <c r="AG440" i="14" s="1"/>
  <c r="AF439" i="14"/>
  <c r="AF438" i="14"/>
  <c r="AF437" i="14"/>
  <c r="AF436" i="14"/>
  <c r="AG436" i="14" s="1"/>
  <c r="AF435" i="14"/>
  <c r="AF434" i="14"/>
  <c r="AF433" i="14"/>
  <c r="AF432" i="14"/>
  <c r="AG432" i="14" s="1"/>
  <c r="AF431" i="14"/>
  <c r="AF430" i="14"/>
  <c r="AF429" i="14"/>
  <c r="AG428" i="14" s="1"/>
  <c r="AF428" i="14"/>
  <c r="AF427" i="14"/>
  <c r="AF426" i="14"/>
  <c r="AF425" i="14"/>
  <c r="AG424" i="14" s="1"/>
  <c r="AF424" i="14"/>
  <c r="AF423" i="14"/>
  <c r="AF422" i="14"/>
  <c r="AG420" i="14" s="1"/>
  <c r="AF421" i="14"/>
  <c r="AF420" i="14"/>
  <c r="AF419" i="14"/>
  <c r="AF418" i="14"/>
  <c r="AF417" i="14"/>
  <c r="AG416" i="14"/>
  <c r="AF416" i="14"/>
  <c r="AF415" i="14"/>
  <c r="AF414" i="14"/>
  <c r="AG412" i="14" s="1"/>
  <c r="AF413" i="14"/>
  <c r="AF412" i="14"/>
  <c r="AF411" i="14"/>
  <c r="AF410" i="14"/>
  <c r="AF409" i="14"/>
  <c r="AF408" i="14"/>
  <c r="AG408" i="14" s="1"/>
  <c r="AF407" i="14"/>
  <c r="AF406" i="14"/>
  <c r="AF405" i="14"/>
  <c r="AF404" i="14"/>
  <c r="AG404" i="14" s="1"/>
  <c r="AF403" i="14"/>
  <c r="AF402" i="14"/>
  <c r="AF401" i="14"/>
  <c r="AF400" i="14"/>
  <c r="AG400" i="14" s="1"/>
  <c r="AF399" i="14"/>
  <c r="AF398" i="14"/>
  <c r="AF397" i="14"/>
  <c r="AG396" i="14" s="1"/>
  <c r="AF396" i="14"/>
  <c r="AF395" i="14"/>
  <c r="AF394" i="14"/>
  <c r="AF393" i="14"/>
  <c r="AG392" i="14" s="1"/>
  <c r="AF392" i="14"/>
  <c r="AF391" i="14"/>
  <c r="AF390" i="14"/>
  <c r="AG388" i="14" s="1"/>
  <c r="AF389" i="14"/>
  <c r="AF388" i="14"/>
  <c r="AF387" i="14"/>
  <c r="AF386" i="14"/>
  <c r="AF385" i="14"/>
  <c r="AG384" i="14"/>
  <c r="AF384" i="14"/>
  <c r="AF383" i="14"/>
  <c r="AF382" i="14"/>
  <c r="AG380" i="14" s="1"/>
  <c r="AF381" i="14"/>
  <c r="AF379" i="14"/>
  <c r="AF378" i="14"/>
  <c r="AF377" i="14"/>
  <c r="AG376" i="14" s="1"/>
  <c r="AF375" i="14"/>
  <c r="AF374" i="14"/>
  <c r="AG372" i="14" s="1"/>
  <c r="AF373" i="14"/>
  <c r="AF371" i="14"/>
  <c r="AF370" i="14"/>
  <c r="AF369" i="14"/>
  <c r="AG368" i="14" s="1"/>
  <c r="AF367" i="14"/>
  <c r="AF366" i="14"/>
  <c r="AG364" i="14" s="1"/>
  <c r="AF365" i="14"/>
  <c r="AF363" i="14"/>
  <c r="AF362" i="14"/>
  <c r="AF361" i="14"/>
  <c r="AG360" i="14" s="1"/>
  <c r="AF359" i="14"/>
  <c r="AF358" i="14"/>
  <c r="AG356" i="14" s="1"/>
  <c r="AF357" i="14"/>
  <c r="AF355" i="14"/>
  <c r="AF354" i="14"/>
  <c r="AF353" i="14"/>
  <c r="AG352" i="14" s="1"/>
  <c r="AF351" i="14"/>
  <c r="AF350" i="14"/>
  <c r="AG348" i="14" s="1"/>
  <c r="AF349" i="14"/>
  <c r="AF347" i="14"/>
  <c r="AF346" i="14"/>
  <c r="AF345" i="14"/>
  <c r="AG344" i="14" s="1"/>
  <c r="AF343" i="14"/>
  <c r="AF342" i="14"/>
  <c r="AG340" i="14" s="1"/>
  <c r="AF341" i="14"/>
  <c r="AF339" i="14"/>
  <c r="AF338" i="14"/>
  <c r="AF337" i="14"/>
  <c r="AG336" i="14" s="1"/>
  <c r="AF335" i="14"/>
  <c r="AF334" i="14"/>
  <c r="AG332" i="14" s="1"/>
  <c r="AF333" i="14"/>
  <c r="AF331" i="14"/>
  <c r="AF330" i="14"/>
  <c r="AF329" i="14"/>
  <c r="AG328" i="14" s="1"/>
  <c r="AF327" i="14"/>
  <c r="AF326" i="14"/>
  <c r="AG324" i="14" s="1"/>
  <c r="AF325" i="14"/>
  <c r="AF323" i="14"/>
  <c r="AF322" i="14"/>
  <c r="AF321" i="14"/>
  <c r="AG320" i="14" s="1"/>
  <c r="AF319" i="14"/>
  <c r="AF318" i="14"/>
  <c r="AG316" i="14" s="1"/>
  <c r="AF317" i="14"/>
  <c r="AF315" i="14"/>
  <c r="AF314" i="14"/>
  <c r="AF313" i="14"/>
  <c r="AG312" i="14" s="1"/>
  <c r="AF311" i="14"/>
  <c r="AF310" i="14"/>
  <c r="AG308" i="14" s="1"/>
  <c r="AF309" i="14"/>
  <c r="AF307" i="14"/>
  <c r="AF306" i="14"/>
  <c r="AF305" i="14"/>
  <c r="AG304" i="14" s="1"/>
  <c r="AF303" i="14"/>
  <c r="AF302" i="14"/>
  <c r="AG300" i="14" s="1"/>
  <c r="AF301" i="14"/>
  <c r="AF299" i="14"/>
  <c r="AF298" i="14"/>
  <c r="AF297" i="14"/>
  <c r="AG296" i="14" s="1"/>
  <c r="AF295" i="14"/>
  <c r="AF294" i="14"/>
  <c r="AG292" i="14" s="1"/>
  <c r="AF293" i="14"/>
  <c r="AF291" i="14"/>
  <c r="AF290" i="14"/>
  <c r="AF289" i="14"/>
  <c r="AG288" i="14" s="1"/>
  <c r="AF287" i="14"/>
  <c r="AF286" i="14"/>
  <c r="AG284" i="14" s="1"/>
  <c r="AF285" i="14"/>
  <c r="AF283" i="14"/>
  <c r="AF282" i="14"/>
  <c r="AF281" i="14"/>
  <c r="AG280" i="14" s="1"/>
  <c r="AF279" i="14"/>
  <c r="AF278" i="14"/>
  <c r="AG276" i="14" s="1"/>
  <c r="AF277" i="14"/>
  <c r="AF275" i="14"/>
  <c r="AF274" i="14"/>
  <c r="AF273" i="14"/>
  <c r="AG272" i="14" s="1"/>
  <c r="AF271" i="14"/>
  <c r="AF270" i="14"/>
  <c r="AG268" i="14" s="1"/>
  <c r="AF269" i="14"/>
  <c r="AF267" i="14"/>
  <c r="AF266" i="14"/>
  <c r="AF265" i="14"/>
  <c r="AG264" i="14" s="1"/>
  <c r="AF263" i="14"/>
  <c r="AF262" i="14"/>
  <c r="AG260" i="14" s="1"/>
  <c r="AF261" i="14"/>
  <c r="AF259" i="14"/>
  <c r="AF258" i="14"/>
  <c r="AF257" i="14"/>
  <c r="AG256" i="14" s="1"/>
  <c r="AF255" i="14"/>
  <c r="AF254" i="14"/>
  <c r="AG252" i="14" s="1"/>
  <c r="AF253" i="14"/>
  <c r="AF251" i="14"/>
  <c r="AF250" i="14"/>
  <c r="AF249" i="14"/>
  <c r="AG248" i="14" s="1"/>
  <c r="AF247" i="14"/>
  <c r="AF246" i="14"/>
  <c r="AG244" i="14" s="1"/>
  <c r="AF245" i="14"/>
  <c r="AF244" i="14"/>
  <c r="AF243" i="14"/>
  <c r="AF242" i="14"/>
  <c r="AF241" i="14"/>
  <c r="AF240" i="14"/>
  <c r="AG240" i="14" s="1"/>
  <c r="AF239" i="14"/>
  <c r="AF238" i="14"/>
  <c r="AF237" i="14"/>
  <c r="AF236" i="14"/>
  <c r="AG236" i="14" s="1"/>
  <c r="AF235" i="14"/>
  <c r="AF234" i="14"/>
  <c r="AF233" i="14"/>
  <c r="AF232" i="14"/>
  <c r="AG232" i="14" s="1"/>
  <c r="AF231" i="14"/>
  <c r="AF230" i="14"/>
  <c r="AF229" i="14"/>
  <c r="AG228" i="14" s="1"/>
  <c r="AF228" i="14"/>
  <c r="AF227" i="14"/>
  <c r="AF226" i="14"/>
  <c r="AF225" i="14"/>
  <c r="AG224" i="14" s="1"/>
  <c r="AF224" i="14"/>
  <c r="AF223" i="14"/>
  <c r="AF222" i="14"/>
  <c r="AF221" i="14"/>
  <c r="AF220" i="14"/>
  <c r="AF219" i="14"/>
  <c r="AF218" i="14"/>
  <c r="AF217" i="14"/>
  <c r="AF216" i="14"/>
  <c r="AG216" i="14" s="1"/>
  <c r="AF215" i="14"/>
  <c r="AF214" i="14"/>
  <c r="AF213" i="14"/>
  <c r="AF212" i="14"/>
  <c r="AF211" i="14"/>
  <c r="AF210" i="14"/>
  <c r="AF209" i="14"/>
  <c r="AF208" i="14"/>
  <c r="AG208" i="14" s="1"/>
  <c r="AF207" i="14"/>
  <c r="AF206" i="14"/>
  <c r="AF205" i="14"/>
  <c r="AF204" i="14"/>
  <c r="AG204" i="14" s="1"/>
  <c r="AF203" i="14"/>
  <c r="AF202" i="14"/>
  <c r="AF201" i="14"/>
  <c r="AF200" i="14"/>
  <c r="AG200" i="14" s="1"/>
  <c r="AF199" i="14"/>
  <c r="AF198" i="14"/>
  <c r="AF197" i="14"/>
  <c r="AF196" i="14"/>
  <c r="AF195" i="14"/>
  <c r="AF194" i="14"/>
  <c r="AF193" i="14"/>
  <c r="AF192" i="14"/>
  <c r="AF191" i="14"/>
  <c r="AF190" i="14"/>
  <c r="AG188" i="14" s="1"/>
  <c r="AF189" i="14"/>
  <c r="AF188" i="14"/>
  <c r="AF187" i="14"/>
  <c r="AF186" i="14"/>
  <c r="AF185" i="14"/>
  <c r="AF184" i="14"/>
  <c r="AG184" i="14" s="1"/>
  <c r="AF183" i="14"/>
  <c r="AF182" i="14"/>
  <c r="AF181" i="14"/>
  <c r="AF180" i="14"/>
  <c r="AF179" i="14"/>
  <c r="AF178" i="14"/>
  <c r="AF177" i="14"/>
  <c r="AF176" i="14"/>
  <c r="AG176" i="14" s="1"/>
  <c r="AF175" i="14"/>
  <c r="AF174" i="14"/>
  <c r="AF173" i="14"/>
  <c r="AF172" i="14"/>
  <c r="AG172" i="14" s="1"/>
  <c r="AF171" i="14"/>
  <c r="AF170" i="14"/>
  <c r="AF169" i="14"/>
  <c r="AF168" i="14"/>
  <c r="AG168" i="14" s="1"/>
  <c r="AF167" i="14"/>
  <c r="AF166" i="14"/>
  <c r="AF165" i="14"/>
  <c r="AF164" i="14"/>
  <c r="AG164" i="14" s="1"/>
  <c r="AF163" i="14"/>
  <c r="AF162" i="14"/>
  <c r="AF161" i="14"/>
  <c r="AF160" i="14"/>
  <c r="AF159" i="14"/>
  <c r="AF158" i="14"/>
  <c r="AF157" i="14"/>
  <c r="AF156" i="14"/>
  <c r="AF155" i="14"/>
  <c r="AF154" i="14"/>
  <c r="AF153" i="14"/>
  <c r="AF152" i="14"/>
  <c r="AG152" i="14" s="1"/>
  <c r="AF151" i="14"/>
  <c r="AF150" i="14"/>
  <c r="AG148" i="14" s="1"/>
  <c r="AF149" i="14"/>
  <c r="AF148" i="14"/>
  <c r="AF147" i="14"/>
  <c r="AF146" i="14"/>
  <c r="AF145" i="14"/>
  <c r="AF144" i="14"/>
  <c r="AG144" i="14" s="1"/>
  <c r="AF143" i="14"/>
  <c r="AF142" i="14"/>
  <c r="AF141" i="14"/>
  <c r="AF140" i="14"/>
  <c r="AG140" i="14" s="1"/>
  <c r="AF139" i="14"/>
  <c r="AF138" i="14"/>
  <c r="AF137" i="14"/>
  <c r="AF136" i="14"/>
  <c r="AG136" i="14" s="1"/>
  <c r="AF135" i="14"/>
  <c r="AF134" i="14"/>
  <c r="AF133" i="14"/>
  <c r="AF132" i="14"/>
  <c r="AG132" i="14" s="1"/>
  <c r="AF131" i="14"/>
  <c r="AF130" i="14"/>
  <c r="AF129" i="14"/>
  <c r="AF128" i="14"/>
  <c r="AF127" i="14"/>
  <c r="AF126" i="14"/>
  <c r="AG124" i="14" s="1"/>
  <c r="AF125" i="14"/>
  <c r="AF124" i="14"/>
  <c r="AF123" i="14"/>
  <c r="AF122" i="14"/>
  <c r="AF121" i="14"/>
  <c r="AF120" i="14"/>
  <c r="AG120" i="14" s="1"/>
  <c r="AF119" i="14"/>
  <c r="AF118" i="14"/>
  <c r="AG116" i="14" s="1"/>
  <c r="AF117" i="14"/>
  <c r="AF116" i="14"/>
  <c r="AF115" i="14"/>
  <c r="AF114" i="14"/>
  <c r="AF113" i="14"/>
  <c r="AF112" i="14"/>
  <c r="AG112" i="14" s="1"/>
  <c r="AF111" i="14"/>
  <c r="AF110" i="14"/>
  <c r="AF109" i="14"/>
  <c r="AF108" i="14"/>
  <c r="AG108" i="14" s="1"/>
  <c r="AF107" i="14"/>
  <c r="AF106" i="14"/>
  <c r="AF105" i="14"/>
  <c r="AF104" i="14"/>
  <c r="AG104" i="14" s="1"/>
  <c r="AF103" i="14"/>
  <c r="AF102" i="14"/>
  <c r="AF101" i="14"/>
  <c r="AF100" i="14"/>
  <c r="AG100" i="14" s="1"/>
  <c r="AF99" i="14"/>
  <c r="AF98" i="14"/>
  <c r="AF97" i="14"/>
  <c r="AF96" i="14"/>
  <c r="AF95" i="14"/>
  <c r="AF94" i="14"/>
  <c r="AF93" i="14"/>
  <c r="AF92" i="14"/>
  <c r="AF91" i="14"/>
  <c r="AF90" i="14"/>
  <c r="AF89" i="14"/>
  <c r="AF88" i="14"/>
  <c r="AG88" i="14" s="1"/>
  <c r="AF87" i="14"/>
  <c r="AF86" i="14"/>
  <c r="AG84" i="14" s="1"/>
  <c r="AF85" i="14"/>
  <c r="AF84" i="14"/>
  <c r="AF83" i="14"/>
  <c r="AF82" i="14"/>
  <c r="AF81" i="14"/>
  <c r="AF80" i="14"/>
  <c r="AG80" i="14" s="1"/>
  <c r="AF79" i="14"/>
  <c r="AF78" i="14"/>
  <c r="AF77" i="14"/>
  <c r="AF76" i="14"/>
  <c r="AG76" i="14" s="1"/>
  <c r="AF75" i="14"/>
  <c r="AF74" i="14"/>
  <c r="AF73" i="14"/>
  <c r="AF72" i="14"/>
  <c r="AG72" i="14" s="1"/>
  <c r="AF71" i="14"/>
  <c r="AF70" i="14"/>
  <c r="AF69" i="14"/>
  <c r="AF68" i="14"/>
  <c r="AG68" i="14" s="1"/>
  <c r="AF67" i="14"/>
  <c r="AF66" i="14"/>
  <c r="AF65" i="14"/>
  <c r="AF64" i="14"/>
  <c r="AF63" i="14"/>
  <c r="AF62" i="14"/>
  <c r="AF61" i="14"/>
  <c r="AF60" i="14"/>
  <c r="AF59" i="14"/>
  <c r="AF58" i="14"/>
  <c r="AF57" i="14"/>
  <c r="AF56" i="14"/>
  <c r="AG56" i="14" s="1"/>
  <c r="AF55" i="14"/>
  <c r="AF54" i="14"/>
  <c r="AG52" i="14" s="1"/>
  <c r="AF53" i="14"/>
  <c r="AF52" i="14"/>
  <c r="AF51" i="14"/>
  <c r="AF50" i="14"/>
  <c r="AF49" i="14"/>
  <c r="AF48" i="14"/>
  <c r="AG48" i="14" s="1"/>
  <c r="AF47" i="14"/>
  <c r="AF46" i="14"/>
  <c r="AF45" i="14"/>
  <c r="AF44" i="14"/>
  <c r="AG44" i="14" s="1"/>
  <c r="AF43" i="14"/>
  <c r="AF42" i="14"/>
  <c r="AF41" i="14"/>
  <c r="AF40" i="14"/>
  <c r="AG40" i="14" s="1"/>
  <c r="AF39" i="14"/>
  <c r="AF38" i="14"/>
  <c r="AF37" i="14"/>
  <c r="AF36" i="14"/>
  <c r="AG36" i="14" s="1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G24" i="14" s="1"/>
  <c r="AF23" i="14"/>
  <c r="AF22" i="14"/>
  <c r="AG20" i="14" s="1"/>
  <c r="AF21" i="14"/>
  <c r="AF20" i="14"/>
  <c r="AF19" i="14"/>
  <c r="AF18" i="14"/>
  <c r="AF17" i="14"/>
  <c r="AF16" i="14"/>
  <c r="AG16" i="14" s="1"/>
  <c r="AF15" i="14"/>
  <c r="AF14" i="14"/>
  <c r="AF13" i="14"/>
  <c r="AF12" i="14"/>
  <c r="AG12" i="14" s="1"/>
  <c r="AF11" i="14"/>
  <c r="AF10" i="14"/>
  <c r="AF9" i="14"/>
  <c r="AF8" i="14"/>
  <c r="AG8" i="14" s="1"/>
  <c r="AF7" i="14"/>
  <c r="AF6" i="14"/>
  <c r="AF5" i="14"/>
  <c r="AF4" i="14"/>
  <c r="AG4" i="14" s="1"/>
  <c r="B448" i="13"/>
  <c r="AF447" i="13"/>
  <c r="AF446" i="13"/>
  <c r="AF445" i="13"/>
  <c r="AF444" i="13"/>
  <c r="AG444" i="13" s="1"/>
  <c r="AF443" i="13"/>
  <c r="AF442" i="13"/>
  <c r="AF441" i="13"/>
  <c r="AF440" i="13"/>
  <c r="AG440" i="13" s="1"/>
  <c r="AF439" i="13"/>
  <c r="AF438" i="13"/>
  <c r="AF437" i="13"/>
  <c r="AF436" i="13"/>
  <c r="AG436" i="13" s="1"/>
  <c r="AF435" i="13"/>
  <c r="AF434" i="13"/>
  <c r="AF433" i="13"/>
  <c r="AF432" i="13"/>
  <c r="AG432" i="13" s="1"/>
  <c r="AF431" i="13"/>
  <c r="AF430" i="13"/>
  <c r="AF429" i="13"/>
  <c r="AF428" i="13"/>
  <c r="AG428" i="13" s="1"/>
  <c r="AF427" i="13"/>
  <c r="AG424" i="13" s="1"/>
  <c r="AF426" i="13"/>
  <c r="AF425" i="13"/>
  <c r="AF424" i="13"/>
  <c r="AF423" i="13"/>
  <c r="AF422" i="13"/>
  <c r="AF421" i="13"/>
  <c r="AG420" i="13"/>
  <c r="AF420" i="13"/>
  <c r="AF419" i="13"/>
  <c r="AF418" i="13"/>
  <c r="AF417" i="13"/>
  <c r="AG416" i="13"/>
  <c r="AF416" i="13"/>
  <c r="AF415" i="13"/>
  <c r="AF414" i="13"/>
  <c r="AF413" i="13"/>
  <c r="AF412" i="13"/>
  <c r="AG412" i="13" s="1"/>
  <c r="AF411" i="13"/>
  <c r="AF410" i="13"/>
  <c r="AF409" i="13"/>
  <c r="AF408" i="13"/>
  <c r="AG408" i="13" s="1"/>
  <c r="AF407" i="13"/>
  <c r="AF406" i="13"/>
  <c r="AF405" i="13"/>
  <c r="AF404" i="13"/>
  <c r="AG404" i="13" s="1"/>
  <c r="AF403" i="13"/>
  <c r="AF402" i="13"/>
  <c r="AF401" i="13"/>
  <c r="AF400" i="13"/>
  <c r="AG400" i="13" s="1"/>
  <c r="AF399" i="13"/>
  <c r="AF398" i="13"/>
  <c r="AF397" i="13"/>
  <c r="AF396" i="13"/>
  <c r="AG396" i="13" s="1"/>
  <c r="AF395" i="13"/>
  <c r="AG392" i="13" s="1"/>
  <c r="AF394" i="13"/>
  <c r="AF393" i="13"/>
  <c r="AF392" i="13"/>
  <c r="AF391" i="13"/>
  <c r="AF390" i="13"/>
  <c r="AF389" i="13"/>
  <c r="AG388" i="13"/>
  <c r="AF388" i="13"/>
  <c r="AF387" i="13"/>
  <c r="AF386" i="13"/>
  <c r="AF385" i="13"/>
  <c r="AG384" i="13"/>
  <c r="AF384" i="13"/>
  <c r="AF383" i="13"/>
  <c r="AF382" i="13"/>
  <c r="AG380" i="13" s="1"/>
  <c r="AF381" i="13"/>
  <c r="AF379" i="13"/>
  <c r="AF378" i="13"/>
  <c r="AF377" i="13"/>
  <c r="AG376" i="13" s="1"/>
  <c r="AF375" i="13"/>
  <c r="AF374" i="13"/>
  <c r="AG372" i="13" s="1"/>
  <c r="AF373" i="13"/>
  <c r="AF371" i="13"/>
  <c r="AF370" i="13"/>
  <c r="AF369" i="13"/>
  <c r="AG368" i="13" s="1"/>
  <c r="AF367" i="13"/>
  <c r="AF366" i="13"/>
  <c r="AG364" i="13" s="1"/>
  <c r="AF365" i="13"/>
  <c r="AF363" i="13"/>
  <c r="AF362" i="13"/>
  <c r="AF361" i="13"/>
  <c r="AG360" i="13" s="1"/>
  <c r="AF359" i="13"/>
  <c r="AF358" i="13"/>
  <c r="AG356" i="13" s="1"/>
  <c r="AF357" i="13"/>
  <c r="AF355" i="13"/>
  <c r="AF354" i="13"/>
  <c r="AF353" i="13"/>
  <c r="AG352" i="13" s="1"/>
  <c r="AF351" i="13"/>
  <c r="AF350" i="13"/>
  <c r="AG348" i="13" s="1"/>
  <c r="AF349" i="13"/>
  <c r="AF347" i="13"/>
  <c r="AF346" i="13"/>
  <c r="AF345" i="13"/>
  <c r="AG344" i="13" s="1"/>
  <c r="AF343" i="13"/>
  <c r="AF342" i="13"/>
  <c r="AG340" i="13" s="1"/>
  <c r="AF341" i="13"/>
  <c r="AF339" i="13"/>
  <c r="AF338" i="13"/>
  <c r="AF337" i="13"/>
  <c r="AG336" i="13" s="1"/>
  <c r="AF335" i="13"/>
  <c r="AF334" i="13"/>
  <c r="AG332" i="13" s="1"/>
  <c r="AF333" i="13"/>
  <c r="AF331" i="13"/>
  <c r="AF330" i="13"/>
  <c r="AF329" i="13"/>
  <c r="AG328" i="13" s="1"/>
  <c r="AF327" i="13"/>
  <c r="AF326" i="13"/>
  <c r="AG324" i="13" s="1"/>
  <c r="AF325" i="13"/>
  <c r="AF323" i="13"/>
  <c r="AF322" i="13"/>
  <c r="AF321" i="13"/>
  <c r="AG320" i="13" s="1"/>
  <c r="AF319" i="13"/>
  <c r="AF318" i="13"/>
  <c r="AG316" i="13" s="1"/>
  <c r="AF317" i="13"/>
  <c r="AF315" i="13"/>
  <c r="AF314" i="13"/>
  <c r="AF313" i="13"/>
  <c r="AG312" i="13" s="1"/>
  <c r="AF311" i="13"/>
  <c r="AF310" i="13"/>
  <c r="AG308" i="13" s="1"/>
  <c r="AF309" i="13"/>
  <c r="AF307" i="13"/>
  <c r="AF306" i="13"/>
  <c r="AF305" i="13"/>
  <c r="AG304" i="13" s="1"/>
  <c r="AF303" i="13"/>
  <c r="AF302" i="13"/>
  <c r="AG300" i="13" s="1"/>
  <c r="AF301" i="13"/>
  <c r="AF299" i="13"/>
  <c r="AF298" i="13"/>
  <c r="AF297" i="13"/>
  <c r="AG296" i="13" s="1"/>
  <c r="AF295" i="13"/>
  <c r="AF294" i="13"/>
  <c r="AG292" i="13" s="1"/>
  <c r="AF293" i="13"/>
  <c r="AF291" i="13"/>
  <c r="AF290" i="13"/>
  <c r="AF289" i="13"/>
  <c r="AG288" i="13" s="1"/>
  <c r="AF287" i="13"/>
  <c r="AF286" i="13"/>
  <c r="AG284" i="13" s="1"/>
  <c r="AF285" i="13"/>
  <c r="AF283" i="13"/>
  <c r="AF282" i="13"/>
  <c r="AF281" i="13"/>
  <c r="AG280" i="13" s="1"/>
  <c r="AF279" i="13"/>
  <c r="AF278" i="13"/>
  <c r="AG276" i="13" s="1"/>
  <c r="AF277" i="13"/>
  <c r="AF275" i="13"/>
  <c r="AF274" i="13"/>
  <c r="AF273" i="13"/>
  <c r="AG272" i="13" s="1"/>
  <c r="AF271" i="13"/>
  <c r="AF270" i="13"/>
  <c r="AG268" i="13" s="1"/>
  <c r="AF269" i="13"/>
  <c r="AF267" i="13"/>
  <c r="AF266" i="13"/>
  <c r="AF265" i="13"/>
  <c r="AG264" i="13" s="1"/>
  <c r="AF263" i="13"/>
  <c r="AF262" i="13"/>
  <c r="AG260" i="13" s="1"/>
  <c r="AF261" i="13"/>
  <c r="AF259" i="13"/>
  <c r="AF258" i="13"/>
  <c r="AF257" i="13"/>
  <c r="AG256" i="13" s="1"/>
  <c r="AF255" i="13"/>
  <c r="AF254" i="13"/>
  <c r="AG252" i="13" s="1"/>
  <c r="AF253" i="13"/>
  <c r="AF251" i="13"/>
  <c r="AF250" i="13"/>
  <c r="AF249" i="13"/>
  <c r="AG248" i="13" s="1"/>
  <c r="AF247" i="13"/>
  <c r="AF246" i="13"/>
  <c r="AF245" i="13"/>
  <c r="AF244" i="13"/>
  <c r="AG244" i="13" s="1"/>
  <c r="AF243" i="13"/>
  <c r="AF242" i="13"/>
  <c r="AF241" i="13"/>
  <c r="AF240" i="13"/>
  <c r="AG240" i="13" s="1"/>
  <c r="AF239" i="13"/>
  <c r="AF238" i="13"/>
  <c r="AF237" i="13"/>
  <c r="AF236" i="13"/>
  <c r="AG236" i="13" s="1"/>
  <c r="AF235" i="13"/>
  <c r="AF234" i="13"/>
  <c r="AF233" i="13"/>
  <c r="AF232" i="13"/>
  <c r="AG232" i="13" s="1"/>
  <c r="AF231" i="13"/>
  <c r="AF230" i="13"/>
  <c r="AF229" i="13"/>
  <c r="AF228" i="13"/>
  <c r="AG228" i="13" s="1"/>
  <c r="AF227" i="13"/>
  <c r="AG224" i="13" s="1"/>
  <c r="AF226" i="13"/>
  <c r="AF225" i="13"/>
  <c r="AF224" i="13"/>
  <c r="AF223" i="13"/>
  <c r="AF222" i="13"/>
  <c r="AF221" i="13"/>
  <c r="AF220" i="13"/>
  <c r="AG220" i="13" s="1"/>
  <c r="AF219" i="13"/>
  <c r="AF218" i="13"/>
  <c r="AF217" i="13"/>
  <c r="AF216" i="13"/>
  <c r="AG216" i="13" s="1"/>
  <c r="AF215" i="13"/>
  <c r="AF214" i="13"/>
  <c r="AF213" i="13"/>
  <c r="AF212" i="13"/>
  <c r="AG212" i="13" s="1"/>
  <c r="AF211" i="13"/>
  <c r="AF210" i="13"/>
  <c r="AF209" i="13"/>
  <c r="AF208" i="13"/>
  <c r="AG208" i="13" s="1"/>
  <c r="AF207" i="13"/>
  <c r="AF206" i="13"/>
  <c r="AF205" i="13"/>
  <c r="AF204" i="13"/>
  <c r="AG204" i="13" s="1"/>
  <c r="AF203" i="13"/>
  <c r="AF202" i="13"/>
  <c r="AF201" i="13"/>
  <c r="AF200" i="13"/>
  <c r="AG200" i="13" s="1"/>
  <c r="AF199" i="13"/>
  <c r="AF198" i="13"/>
  <c r="AF197" i="13"/>
  <c r="AF196" i="13"/>
  <c r="AG196" i="13" s="1"/>
  <c r="AF195" i="13"/>
  <c r="AF194" i="13"/>
  <c r="AF193" i="13"/>
  <c r="AF192" i="13"/>
  <c r="AF191" i="13"/>
  <c r="AF190" i="13"/>
  <c r="AF189" i="13"/>
  <c r="AG188" i="13" s="1"/>
  <c r="AF188" i="13"/>
  <c r="AF187" i="13"/>
  <c r="AF186" i="13"/>
  <c r="AF185" i="13"/>
  <c r="AF184" i="13"/>
  <c r="AG184" i="13" s="1"/>
  <c r="AF183" i="13"/>
  <c r="AF182" i="13"/>
  <c r="AF181" i="13"/>
  <c r="AF180" i="13"/>
  <c r="AG180" i="13" s="1"/>
  <c r="AF179" i="13"/>
  <c r="AF178" i="13"/>
  <c r="AF177" i="13"/>
  <c r="AF176" i="13"/>
  <c r="AG176" i="13" s="1"/>
  <c r="AF175" i="13"/>
  <c r="AF174" i="13"/>
  <c r="AF173" i="13"/>
  <c r="AF172" i="13"/>
  <c r="AG172" i="13" s="1"/>
  <c r="AF171" i="13"/>
  <c r="AF170" i="13"/>
  <c r="AF169" i="13"/>
  <c r="AF168" i="13"/>
  <c r="AG168" i="13" s="1"/>
  <c r="AF167" i="13"/>
  <c r="AF166" i="13"/>
  <c r="AF165" i="13"/>
  <c r="AF164" i="13"/>
  <c r="AG164" i="13" s="1"/>
  <c r="AF163" i="13"/>
  <c r="AF162" i="13"/>
  <c r="AF161" i="13"/>
  <c r="AF160" i="13"/>
  <c r="AF159" i="13"/>
  <c r="AF158" i="13"/>
  <c r="AF157" i="13"/>
  <c r="AF156" i="13"/>
  <c r="AG156" i="13" s="1"/>
  <c r="AF155" i="13"/>
  <c r="AF154" i="13"/>
  <c r="AF153" i="13"/>
  <c r="AG152" i="13"/>
  <c r="AF152" i="13"/>
  <c r="AF151" i="13"/>
  <c r="AF150" i="13"/>
  <c r="AF149" i="13"/>
  <c r="AF148" i="13"/>
  <c r="AG148" i="13" s="1"/>
  <c r="AF147" i="13"/>
  <c r="AF146" i="13"/>
  <c r="AF145" i="13"/>
  <c r="AF144" i="13"/>
  <c r="AG144" i="13" s="1"/>
  <c r="AF143" i="13"/>
  <c r="AF142" i="13"/>
  <c r="AF141" i="13"/>
  <c r="AF140" i="13"/>
  <c r="AG140" i="13" s="1"/>
  <c r="AF139" i="13"/>
  <c r="AF138" i="13"/>
  <c r="AF137" i="13"/>
  <c r="AF136" i="13"/>
  <c r="AG136" i="13" s="1"/>
  <c r="AF135" i="13"/>
  <c r="AF134" i="13"/>
  <c r="AF133" i="13"/>
  <c r="AF132" i="13"/>
  <c r="AG132" i="13" s="1"/>
  <c r="AF131" i="13"/>
  <c r="AF130" i="13"/>
  <c r="AF129" i="13"/>
  <c r="AF128" i="13"/>
  <c r="AF127" i="13"/>
  <c r="AF126" i="13"/>
  <c r="AF125" i="13"/>
  <c r="AG124" i="13"/>
  <c r="AF124" i="13"/>
  <c r="AF123" i="13"/>
  <c r="AF122" i="13"/>
  <c r="AF121" i="13"/>
  <c r="AF120" i="13"/>
  <c r="AG120" i="13" s="1"/>
  <c r="AF119" i="13"/>
  <c r="AF118" i="13"/>
  <c r="AF117" i="13"/>
  <c r="AF116" i="13"/>
  <c r="AG116" i="13" s="1"/>
  <c r="AF115" i="13"/>
  <c r="AF114" i="13"/>
  <c r="AF113" i="13"/>
  <c r="AF112" i="13"/>
  <c r="AG112" i="13" s="1"/>
  <c r="AF111" i="13"/>
  <c r="AF110" i="13"/>
  <c r="AF109" i="13"/>
  <c r="AF108" i="13"/>
  <c r="AG108" i="13" s="1"/>
  <c r="AF107" i="13"/>
  <c r="AF106" i="13"/>
  <c r="AF105" i="13"/>
  <c r="AF104" i="13"/>
  <c r="AG104" i="13" s="1"/>
  <c r="AF103" i="13"/>
  <c r="AF102" i="13"/>
  <c r="AF101" i="13"/>
  <c r="AF100" i="13"/>
  <c r="AG100" i="13" s="1"/>
  <c r="AF99" i="13"/>
  <c r="AF98" i="13"/>
  <c r="AF97" i="13"/>
  <c r="AF96" i="13"/>
  <c r="AF95" i="13"/>
  <c r="AF94" i="13"/>
  <c r="AF93" i="13"/>
  <c r="AF92" i="13"/>
  <c r="AF91" i="13"/>
  <c r="AF90" i="13"/>
  <c r="AF89" i="13"/>
  <c r="AG88" i="13"/>
  <c r="AF88" i="13"/>
  <c r="AF87" i="13"/>
  <c r="AF86" i="13"/>
  <c r="AF85" i="13"/>
  <c r="AF84" i="13"/>
  <c r="AG84" i="13" s="1"/>
  <c r="AF83" i="13"/>
  <c r="AF82" i="13"/>
  <c r="AF81" i="13"/>
  <c r="AF80" i="13"/>
  <c r="AG80" i="13" s="1"/>
  <c r="AF79" i="13"/>
  <c r="AF78" i="13"/>
  <c r="AF77" i="13"/>
  <c r="AF76" i="13"/>
  <c r="AG76" i="13" s="1"/>
  <c r="AF75" i="13"/>
  <c r="AF74" i="13"/>
  <c r="AF73" i="13"/>
  <c r="AF72" i="13"/>
  <c r="AG72" i="13" s="1"/>
  <c r="AF71" i="13"/>
  <c r="AF70" i="13"/>
  <c r="AF69" i="13"/>
  <c r="AF68" i="13"/>
  <c r="AG68" i="13" s="1"/>
  <c r="AF67" i="13"/>
  <c r="AF66" i="13"/>
  <c r="AF65" i="13"/>
  <c r="AF64" i="13"/>
  <c r="AF63" i="13"/>
  <c r="AF62" i="13"/>
  <c r="AF61" i="13"/>
  <c r="AF60" i="13"/>
  <c r="AG60" i="13" s="1"/>
  <c r="AF59" i="13"/>
  <c r="AF58" i="13"/>
  <c r="AF57" i="13"/>
  <c r="AF56" i="13"/>
  <c r="AG56" i="13" s="1"/>
  <c r="AF55" i="13"/>
  <c r="AF54" i="13"/>
  <c r="AF53" i="13"/>
  <c r="AF52" i="13"/>
  <c r="AG52" i="13" s="1"/>
  <c r="AF51" i="13"/>
  <c r="AF50" i="13"/>
  <c r="AF49" i="13"/>
  <c r="AF48" i="13"/>
  <c r="AG48" i="13" s="1"/>
  <c r="AF47" i="13"/>
  <c r="AF46" i="13"/>
  <c r="AF45" i="13"/>
  <c r="AF44" i="13"/>
  <c r="AG44" i="13" s="1"/>
  <c r="AF43" i="13"/>
  <c r="AF42" i="13"/>
  <c r="AF41" i="13"/>
  <c r="AF40" i="13"/>
  <c r="AG40" i="13" s="1"/>
  <c r="AF39" i="13"/>
  <c r="AF38" i="13"/>
  <c r="AF37" i="13"/>
  <c r="AF36" i="13"/>
  <c r="AG36" i="13" s="1"/>
  <c r="AF35" i="13"/>
  <c r="AF34" i="13"/>
  <c r="AF33" i="13"/>
  <c r="AF32" i="13"/>
  <c r="AF31" i="13"/>
  <c r="AF30" i="13"/>
  <c r="AF29" i="13"/>
  <c r="AF28" i="13"/>
  <c r="AF27" i="13"/>
  <c r="AF26" i="13"/>
  <c r="AF25" i="13"/>
  <c r="AF24" i="13"/>
  <c r="AG24" i="13" s="1"/>
  <c r="AF23" i="13"/>
  <c r="AF22" i="13"/>
  <c r="AF21" i="13"/>
  <c r="AF20" i="13"/>
  <c r="AG20" i="13" s="1"/>
  <c r="AF19" i="13"/>
  <c r="AF18" i="13"/>
  <c r="AF17" i="13"/>
  <c r="AF16" i="13"/>
  <c r="AG16" i="13" s="1"/>
  <c r="AF15" i="13"/>
  <c r="AF14" i="13"/>
  <c r="AF13" i="13"/>
  <c r="AF12" i="13"/>
  <c r="AG12" i="13" s="1"/>
  <c r="AF11" i="13"/>
  <c r="AF10" i="13"/>
  <c r="AF9" i="13"/>
  <c r="AF8" i="13"/>
  <c r="AG8" i="13" s="1"/>
  <c r="AF7" i="13"/>
  <c r="AF6" i="13"/>
  <c r="AF5" i="13"/>
  <c r="AF4" i="13"/>
  <c r="AG4" i="13" s="1"/>
  <c r="B448" i="12"/>
  <c r="AF447" i="12"/>
  <c r="AF446" i="12"/>
  <c r="AF445" i="12"/>
  <c r="AF444" i="12"/>
  <c r="AF443" i="12"/>
  <c r="AF442" i="12"/>
  <c r="AF441" i="12"/>
  <c r="AF440" i="12"/>
  <c r="AG440" i="12" s="1"/>
  <c r="AF439" i="12"/>
  <c r="AF438" i="12"/>
  <c r="AF437" i="12"/>
  <c r="AF436" i="12"/>
  <c r="AG436" i="12" s="1"/>
  <c r="AF435" i="12"/>
  <c r="AF434" i="12"/>
  <c r="AF433" i="12"/>
  <c r="AF432" i="12"/>
  <c r="AG432" i="12" s="1"/>
  <c r="AF431" i="12"/>
  <c r="AF430" i="12"/>
  <c r="AF429" i="12"/>
  <c r="AG428" i="12"/>
  <c r="AF428" i="12"/>
  <c r="AF427" i="12"/>
  <c r="AF426" i="12"/>
  <c r="AF425" i="12"/>
  <c r="AG424" i="12" s="1"/>
  <c r="AF424" i="12"/>
  <c r="AF423" i="12"/>
  <c r="AF422" i="12"/>
  <c r="AG420" i="12" s="1"/>
  <c r="AF421" i="12"/>
  <c r="AF420" i="12"/>
  <c r="AF419" i="12"/>
  <c r="AF418" i="12"/>
  <c r="AF417" i="12"/>
  <c r="AF416" i="12"/>
  <c r="AG416" i="12" s="1"/>
  <c r="AF415" i="12"/>
  <c r="AF414" i="12"/>
  <c r="AG412" i="12" s="1"/>
  <c r="AF413" i="12"/>
  <c r="AF412" i="12"/>
  <c r="AF411" i="12"/>
  <c r="AF410" i="12"/>
  <c r="AF409" i="12"/>
  <c r="AF408" i="12"/>
  <c r="AG408" i="12" s="1"/>
  <c r="AF407" i="12"/>
  <c r="AF406" i="12"/>
  <c r="AF405" i="12"/>
  <c r="AF404" i="12"/>
  <c r="AG404" i="12" s="1"/>
  <c r="AF403" i="12"/>
  <c r="AF402" i="12"/>
  <c r="AF401" i="12"/>
  <c r="AF400" i="12"/>
  <c r="AG400" i="12" s="1"/>
  <c r="AF399" i="12"/>
  <c r="AF398" i="12"/>
  <c r="AF397" i="12"/>
  <c r="AG396" i="12"/>
  <c r="AF396" i="12"/>
  <c r="AF395" i="12"/>
  <c r="AF394" i="12"/>
  <c r="AF393" i="12"/>
  <c r="AG392" i="12" s="1"/>
  <c r="AF392" i="12"/>
  <c r="AF391" i="12"/>
  <c r="AF390" i="12"/>
  <c r="AG388" i="12" s="1"/>
  <c r="AF389" i="12"/>
  <c r="AF388" i="12"/>
  <c r="AF387" i="12"/>
  <c r="AF386" i="12"/>
  <c r="AF385" i="12"/>
  <c r="AF384" i="12"/>
  <c r="AG384" i="12" s="1"/>
  <c r="AF383" i="12"/>
  <c r="AF382" i="12"/>
  <c r="AG380" i="12" s="1"/>
  <c r="AF381" i="12"/>
  <c r="AF379" i="12"/>
  <c r="AF378" i="12"/>
  <c r="AF377" i="12"/>
  <c r="AG376" i="12"/>
  <c r="AF375" i="12"/>
  <c r="AF374" i="12"/>
  <c r="AG372" i="12" s="1"/>
  <c r="AF373" i="12"/>
  <c r="AF371" i="12"/>
  <c r="AF370" i="12"/>
  <c r="AF369" i="12"/>
  <c r="AG368" i="12"/>
  <c r="AF367" i="12"/>
  <c r="AF366" i="12"/>
  <c r="AG364" i="12" s="1"/>
  <c r="AF365" i="12"/>
  <c r="AF363" i="12"/>
  <c r="AF362" i="12"/>
  <c r="AF361" i="12"/>
  <c r="AG360" i="12"/>
  <c r="AF359" i="12"/>
  <c r="AF358" i="12"/>
  <c r="AG356" i="12" s="1"/>
  <c r="AF357" i="12"/>
  <c r="AF355" i="12"/>
  <c r="AF354" i="12"/>
  <c r="AF353" i="12"/>
  <c r="AG352" i="12"/>
  <c r="AF351" i="12"/>
  <c r="AF350" i="12"/>
  <c r="AG348" i="12" s="1"/>
  <c r="AF349" i="12"/>
  <c r="AF347" i="12"/>
  <c r="AF346" i="12"/>
  <c r="AF345" i="12"/>
  <c r="AG344" i="12"/>
  <c r="AF343" i="12"/>
  <c r="AF342" i="12"/>
  <c r="AG340" i="12" s="1"/>
  <c r="AF341" i="12"/>
  <c r="AF339" i="12"/>
  <c r="AF338" i="12"/>
  <c r="AF337" i="12"/>
  <c r="AG336" i="12"/>
  <c r="AF335" i="12"/>
  <c r="AF334" i="12"/>
  <c r="AG332" i="12" s="1"/>
  <c r="AF333" i="12"/>
  <c r="AF331" i="12"/>
  <c r="AF330" i="12"/>
  <c r="AF329" i="12"/>
  <c r="AG328" i="12"/>
  <c r="AF327" i="12"/>
  <c r="AF326" i="12"/>
  <c r="AG324" i="12" s="1"/>
  <c r="AF325" i="12"/>
  <c r="AF323" i="12"/>
  <c r="AF322" i="12"/>
  <c r="AF321" i="12"/>
  <c r="AG320" i="12"/>
  <c r="AF319" i="12"/>
  <c r="AF318" i="12"/>
  <c r="AG316" i="12" s="1"/>
  <c r="AF317" i="12"/>
  <c r="AF315" i="12"/>
  <c r="AF314" i="12"/>
  <c r="AF313" i="12"/>
  <c r="AG312" i="12"/>
  <c r="AF311" i="12"/>
  <c r="AF310" i="12"/>
  <c r="AG308" i="12" s="1"/>
  <c r="AF309" i="12"/>
  <c r="AF307" i="12"/>
  <c r="AF306" i="12"/>
  <c r="AF305" i="12"/>
  <c r="AG304" i="12"/>
  <c r="AF303" i="12"/>
  <c r="AF302" i="12"/>
  <c r="AG300" i="12" s="1"/>
  <c r="AF301" i="12"/>
  <c r="AF299" i="12"/>
  <c r="AF298" i="12"/>
  <c r="AF297" i="12"/>
  <c r="AG296" i="12"/>
  <c r="AF295" i="12"/>
  <c r="AF294" i="12"/>
  <c r="AG292" i="12" s="1"/>
  <c r="AF293" i="12"/>
  <c r="AF291" i="12"/>
  <c r="AF290" i="12"/>
  <c r="AF289" i="12"/>
  <c r="AG288" i="12"/>
  <c r="AF287" i="12"/>
  <c r="AF286" i="12"/>
  <c r="AG284" i="12" s="1"/>
  <c r="AF285" i="12"/>
  <c r="AF283" i="12"/>
  <c r="AF282" i="12"/>
  <c r="AF281" i="12"/>
  <c r="AG280" i="12"/>
  <c r="AF279" i="12"/>
  <c r="AF278" i="12"/>
  <c r="AG276" i="12" s="1"/>
  <c r="AF277" i="12"/>
  <c r="AF275" i="12"/>
  <c r="AF274" i="12"/>
  <c r="AF273" i="12"/>
  <c r="AG272" i="12"/>
  <c r="AF271" i="12"/>
  <c r="AF270" i="12"/>
  <c r="AG268" i="12" s="1"/>
  <c r="AF269" i="12"/>
  <c r="AF267" i="12"/>
  <c r="AF266" i="12"/>
  <c r="AF265" i="12"/>
  <c r="AG264" i="12"/>
  <c r="AF263" i="12"/>
  <c r="AF262" i="12"/>
  <c r="AG260" i="12" s="1"/>
  <c r="AF261" i="12"/>
  <c r="AF259" i="12"/>
  <c r="AF258" i="12"/>
  <c r="AF257" i="12"/>
  <c r="AG256" i="12"/>
  <c r="AF255" i="12"/>
  <c r="AF254" i="12"/>
  <c r="AG252" i="12" s="1"/>
  <c r="AF253" i="12"/>
  <c r="AF251" i="12"/>
  <c r="AF250" i="12"/>
  <c r="AF249" i="12"/>
  <c r="AG248" i="12"/>
  <c r="AF247" i="12"/>
  <c r="AF246" i="12"/>
  <c r="AG244" i="12" s="1"/>
  <c r="AF245" i="12"/>
  <c r="AF244" i="12"/>
  <c r="AF243" i="12"/>
  <c r="AF242" i="12"/>
  <c r="AF241" i="12"/>
  <c r="AF240" i="12"/>
  <c r="AG240" i="12" s="1"/>
  <c r="AF239" i="12"/>
  <c r="AF238" i="12"/>
  <c r="AF237" i="12"/>
  <c r="AF236" i="12"/>
  <c r="AG236" i="12" s="1"/>
  <c r="AF235" i="12"/>
  <c r="AF234" i="12"/>
  <c r="AF233" i="12"/>
  <c r="AF232" i="12"/>
  <c r="AG232" i="12" s="1"/>
  <c r="AF231" i="12"/>
  <c r="AF230" i="12"/>
  <c r="AF229" i="12"/>
  <c r="AG228" i="12"/>
  <c r="AF228" i="12"/>
  <c r="AF227" i="12"/>
  <c r="AF226" i="12"/>
  <c r="AF225" i="12"/>
  <c r="AG224" i="12" s="1"/>
  <c r="AF224" i="12"/>
  <c r="AF223" i="12"/>
  <c r="AF222" i="12"/>
  <c r="AF221" i="12"/>
  <c r="AF220" i="12"/>
  <c r="AF219" i="12"/>
  <c r="AF218" i="12"/>
  <c r="AF217" i="12"/>
  <c r="AF216" i="12"/>
  <c r="AG216" i="12" s="1"/>
  <c r="AF215" i="12"/>
  <c r="AF214" i="12"/>
  <c r="AF213" i="12"/>
  <c r="AF212" i="12"/>
  <c r="AG212" i="12" s="1"/>
  <c r="AF211" i="12"/>
  <c r="AF210" i="12"/>
  <c r="AF209" i="12"/>
  <c r="AF208" i="12"/>
  <c r="AG208" i="12" s="1"/>
  <c r="AF207" i="12"/>
  <c r="AF206" i="12"/>
  <c r="AF205" i="12"/>
  <c r="AF204" i="12"/>
  <c r="AG204" i="12" s="1"/>
  <c r="AF203" i="12"/>
  <c r="AF202" i="12"/>
  <c r="AF201" i="12"/>
  <c r="AF200" i="12"/>
  <c r="AF199" i="12"/>
  <c r="AF198" i="12"/>
  <c r="AF197" i="12"/>
  <c r="AF196" i="12"/>
  <c r="AG196" i="12" s="1"/>
  <c r="AF195" i="12"/>
  <c r="AF194" i="12"/>
  <c r="AF193" i="12"/>
  <c r="AF192" i="12"/>
  <c r="AF191" i="12"/>
  <c r="AF190" i="12"/>
  <c r="AG188" i="12" s="1"/>
  <c r="AF189" i="12"/>
  <c r="AF188" i="12"/>
  <c r="AF187" i="12"/>
  <c r="AF186" i="12"/>
  <c r="AF185" i="12"/>
  <c r="AF184" i="12"/>
  <c r="AG184" i="12" s="1"/>
  <c r="AF183" i="12"/>
  <c r="AF182" i="12"/>
  <c r="AF181" i="12"/>
  <c r="AF180" i="12"/>
  <c r="AG180" i="12" s="1"/>
  <c r="AF179" i="12"/>
  <c r="AF178" i="12"/>
  <c r="AF177" i="12"/>
  <c r="AF176" i="12"/>
  <c r="AG176" i="12" s="1"/>
  <c r="AF175" i="12"/>
  <c r="AF174" i="12"/>
  <c r="AF173" i="12"/>
  <c r="AF172" i="12"/>
  <c r="AG172" i="12" s="1"/>
  <c r="AF171" i="12"/>
  <c r="AF170" i="12"/>
  <c r="AF169" i="12"/>
  <c r="AF168" i="12"/>
  <c r="AF167" i="12"/>
  <c r="AF166" i="12"/>
  <c r="AF165" i="12"/>
  <c r="AF164" i="12"/>
  <c r="AG164" i="12" s="1"/>
  <c r="AF163" i="12"/>
  <c r="AF162" i="12"/>
  <c r="AF161" i="12"/>
  <c r="AF160" i="12"/>
  <c r="AF159" i="12"/>
  <c r="AF158" i="12"/>
  <c r="AF157" i="12"/>
  <c r="AF156" i="12"/>
  <c r="AF155" i="12"/>
  <c r="AF154" i="12"/>
  <c r="AF153" i="12"/>
  <c r="AF152" i="12"/>
  <c r="AG152" i="12" s="1"/>
  <c r="AF151" i="12"/>
  <c r="AF150" i="12"/>
  <c r="AF149" i="12"/>
  <c r="AF148" i="12"/>
  <c r="AG148" i="12" s="1"/>
  <c r="AF147" i="12"/>
  <c r="AF146" i="12"/>
  <c r="AF145" i="12"/>
  <c r="AF144" i="12"/>
  <c r="AG144" i="12" s="1"/>
  <c r="AF143" i="12"/>
  <c r="AF142" i="12"/>
  <c r="AF141" i="12"/>
  <c r="AF140" i="12"/>
  <c r="AG140" i="12" s="1"/>
  <c r="AF139" i="12"/>
  <c r="AF138" i="12"/>
  <c r="AF137" i="12"/>
  <c r="AF136" i="12"/>
  <c r="AF135" i="12"/>
  <c r="AF134" i="12"/>
  <c r="AF133" i="12"/>
  <c r="AF132" i="12"/>
  <c r="AG132" i="12" s="1"/>
  <c r="AF131" i="12"/>
  <c r="AF130" i="12"/>
  <c r="AF129" i="12"/>
  <c r="AF128" i="12"/>
  <c r="AF127" i="12"/>
  <c r="AF126" i="12"/>
  <c r="AG124" i="12" s="1"/>
  <c r="AF125" i="12"/>
  <c r="AF124" i="12"/>
  <c r="AF123" i="12"/>
  <c r="AF122" i="12"/>
  <c r="AF121" i="12"/>
  <c r="AF120" i="12"/>
  <c r="AG120" i="12" s="1"/>
  <c r="AF119" i="12"/>
  <c r="AF118" i="12"/>
  <c r="AF117" i="12"/>
  <c r="AF116" i="12"/>
  <c r="AG116" i="12" s="1"/>
  <c r="AF115" i="12"/>
  <c r="AF114" i="12"/>
  <c r="AF113" i="12"/>
  <c r="AF112" i="12"/>
  <c r="AG112" i="12" s="1"/>
  <c r="AF111" i="12"/>
  <c r="AF110" i="12"/>
  <c r="AF109" i="12"/>
  <c r="AF108" i="12"/>
  <c r="AF107" i="12"/>
  <c r="AF106" i="12"/>
  <c r="AF105" i="12"/>
  <c r="AG104" i="12" s="1"/>
  <c r="AF104" i="12"/>
  <c r="AF103" i="12"/>
  <c r="AF102" i="12"/>
  <c r="AF101" i="12"/>
  <c r="AF100" i="12"/>
  <c r="AG100" i="12" s="1"/>
  <c r="AF99" i="12"/>
  <c r="AF98" i="12"/>
  <c r="AF97" i="12"/>
  <c r="AF96" i="12"/>
  <c r="AF95" i="12"/>
  <c r="AF94" i="12"/>
  <c r="AF93" i="12"/>
  <c r="AF92" i="12"/>
  <c r="AF91" i="12"/>
  <c r="AF90" i="12"/>
  <c r="AF89" i="12"/>
  <c r="AF88" i="12"/>
  <c r="AG88" i="12" s="1"/>
  <c r="AF87" i="12"/>
  <c r="AF86" i="12"/>
  <c r="AF85" i="12"/>
  <c r="AF84" i="12"/>
  <c r="AG84" i="12" s="1"/>
  <c r="AF83" i="12"/>
  <c r="AF82" i="12"/>
  <c r="AF81" i="12"/>
  <c r="AF80" i="12"/>
  <c r="AG80" i="12" s="1"/>
  <c r="AF79" i="12"/>
  <c r="AF78" i="12"/>
  <c r="AF77" i="12"/>
  <c r="AF76" i="12"/>
  <c r="AG76" i="12" s="1"/>
  <c r="AF75" i="12"/>
  <c r="AF74" i="12"/>
  <c r="AF73" i="12"/>
  <c r="AF72" i="12"/>
  <c r="AF71" i="12"/>
  <c r="AF70" i="12"/>
  <c r="AF69" i="12"/>
  <c r="AF68" i="12"/>
  <c r="AG68" i="12" s="1"/>
  <c r="AF67" i="12"/>
  <c r="AF66" i="12"/>
  <c r="AF65" i="12"/>
  <c r="AF64" i="12"/>
  <c r="AF63" i="12"/>
  <c r="AF62" i="12"/>
  <c r="AF61" i="12"/>
  <c r="AF60" i="12"/>
  <c r="AF59" i="12"/>
  <c r="AF58" i="12"/>
  <c r="AF57" i="12"/>
  <c r="AF56" i="12"/>
  <c r="AG56" i="12" s="1"/>
  <c r="AF55" i="12"/>
  <c r="AF54" i="12"/>
  <c r="AF53" i="12"/>
  <c r="AF52" i="12"/>
  <c r="AG52" i="12" s="1"/>
  <c r="AF51" i="12"/>
  <c r="AF50" i="12"/>
  <c r="AF49" i="12"/>
  <c r="AF48" i="12"/>
  <c r="AG48" i="12" s="1"/>
  <c r="AF47" i="12"/>
  <c r="AF46" i="12"/>
  <c r="AF45" i="12"/>
  <c r="AF44" i="12"/>
  <c r="AG44" i="12" s="1"/>
  <c r="AF43" i="12"/>
  <c r="AF42" i="12"/>
  <c r="AF41" i="12"/>
  <c r="AF40" i="12"/>
  <c r="AF39" i="12"/>
  <c r="AF38" i="12"/>
  <c r="AF37" i="12"/>
  <c r="AF36" i="12"/>
  <c r="AG36" i="12" s="1"/>
  <c r="AF35" i="12"/>
  <c r="AF34" i="12"/>
  <c r="AF33" i="12"/>
  <c r="AF32" i="12"/>
  <c r="AF31" i="12"/>
  <c r="AF30" i="12"/>
  <c r="AF29" i="12"/>
  <c r="AF28" i="12"/>
  <c r="AG28" i="12" s="1"/>
  <c r="AF27" i="12"/>
  <c r="AF26" i="12"/>
  <c r="AF25" i="12"/>
  <c r="AF24" i="12"/>
  <c r="AG24" i="12" s="1"/>
  <c r="AF23" i="12"/>
  <c r="AF22" i="12"/>
  <c r="AF21" i="12"/>
  <c r="AF20" i="12"/>
  <c r="AG20" i="12" s="1"/>
  <c r="AF19" i="12"/>
  <c r="AF18" i="12"/>
  <c r="AF17" i="12"/>
  <c r="AF16" i="12"/>
  <c r="AG16" i="12" s="1"/>
  <c r="AF15" i="12"/>
  <c r="AF14" i="12"/>
  <c r="AF13" i="12"/>
  <c r="AF12" i="12"/>
  <c r="AG12" i="12" s="1"/>
  <c r="AF11" i="12"/>
  <c r="AF10" i="12"/>
  <c r="AF9" i="12"/>
  <c r="AF8" i="12"/>
  <c r="AF7" i="12"/>
  <c r="AF6" i="12"/>
  <c r="AF5" i="12"/>
  <c r="AF4" i="12"/>
  <c r="AG4" i="12" s="1"/>
  <c r="B134" i="1"/>
  <c r="B97" i="1"/>
  <c r="B61" i="1"/>
  <c r="B22" i="1"/>
  <c r="B448" i="5"/>
  <c r="AG404" i="5"/>
  <c r="AG372" i="5"/>
  <c r="AG360" i="5"/>
  <c r="AG340" i="5"/>
  <c r="AG328" i="5"/>
  <c r="AG296" i="5"/>
  <c r="AG264" i="5"/>
  <c r="AG104" i="5"/>
  <c r="AG84" i="5"/>
  <c r="AF447" i="5"/>
  <c r="AF446" i="5"/>
  <c r="AF445" i="5"/>
  <c r="AF443" i="5"/>
  <c r="AF442" i="5"/>
  <c r="AF441" i="5"/>
  <c r="AF439" i="5"/>
  <c r="AF438" i="5"/>
  <c r="AF437" i="5"/>
  <c r="AF435" i="5"/>
  <c r="AF434" i="5"/>
  <c r="AF433" i="5"/>
  <c r="AF431" i="5"/>
  <c r="AF430" i="5"/>
  <c r="AF429" i="5"/>
  <c r="AF427" i="5"/>
  <c r="AF426" i="5"/>
  <c r="AF425" i="5"/>
  <c r="AF423" i="5"/>
  <c r="AF422" i="5"/>
  <c r="AF421" i="5"/>
  <c r="AF419" i="5"/>
  <c r="AF418" i="5"/>
  <c r="AF417" i="5"/>
  <c r="AF415" i="5"/>
  <c r="AF414" i="5"/>
  <c r="AF413" i="5"/>
  <c r="AF411" i="5"/>
  <c r="AF410" i="5"/>
  <c r="AF409" i="5"/>
  <c r="AF407" i="5"/>
  <c r="AF406" i="5"/>
  <c r="AF405" i="5"/>
  <c r="AF403" i="5"/>
  <c r="AF402" i="5"/>
  <c r="AF401" i="5"/>
  <c r="AF399" i="5"/>
  <c r="AF398" i="5"/>
  <c r="AF397" i="5"/>
  <c r="AF395" i="5"/>
  <c r="AF394" i="5"/>
  <c r="AF393" i="5"/>
  <c r="AF391" i="5"/>
  <c r="AF390" i="5"/>
  <c r="AF389" i="5"/>
  <c r="AF387" i="5"/>
  <c r="AF386" i="5"/>
  <c r="AF385" i="5"/>
  <c r="AF383" i="5"/>
  <c r="AF382" i="5"/>
  <c r="AG380" i="5" s="1"/>
  <c r="AF381" i="5"/>
  <c r="AF379" i="5"/>
  <c r="AF378" i="5"/>
  <c r="AF377" i="5"/>
  <c r="AG376" i="5" s="1"/>
  <c r="AF375" i="5"/>
  <c r="AF374" i="5"/>
  <c r="AF373" i="5"/>
  <c r="AF371" i="5"/>
  <c r="AF370" i="5"/>
  <c r="AF369" i="5"/>
  <c r="AG368" i="5" s="1"/>
  <c r="AF367" i="5"/>
  <c r="AF366" i="5"/>
  <c r="AF365" i="5"/>
  <c r="AG364" i="5" s="1"/>
  <c r="AF363" i="5"/>
  <c r="AF362" i="5"/>
  <c r="AF361" i="5"/>
  <c r="AF359" i="5"/>
  <c r="AF358" i="5"/>
  <c r="AF357" i="5"/>
  <c r="AG356" i="5" s="1"/>
  <c r="AF355" i="5"/>
  <c r="AF354" i="5"/>
  <c r="AF353" i="5"/>
  <c r="AG352" i="5" s="1"/>
  <c r="AF351" i="5"/>
  <c r="AF350" i="5"/>
  <c r="AG348" i="5" s="1"/>
  <c r="AF349" i="5"/>
  <c r="AF347" i="5"/>
  <c r="AF346" i="5"/>
  <c r="AF345" i="5"/>
  <c r="AG344" i="5" s="1"/>
  <c r="AF343" i="5"/>
  <c r="AF342" i="5"/>
  <c r="AF341" i="5"/>
  <c r="AF339" i="5"/>
  <c r="AF338" i="5"/>
  <c r="AF337" i="5"/>
  <c r="AG336" i="5" s="1"/>
  <c r="AF335" i="5"/>
  <c r="AF334" i="5"/>
  <c r="AF333" i="5"/>
  <c r="AG332" i="5" s="1"/>
  <c r="AF331" i="5"/>
  <c r="AF330" i="5"/>
  <c r="AF329" i="5"/>
  <c r="AF327" i="5"/>
  <c r="AF326" i="5"/>
  <c r="AF325" i="5"/>
  <c r="AG324" i="5" s="1"/>
  <c r="AF323" i="5"/>
  <c r="AF322" i="5"/>
  <c r="AF321" i="5"/>
  <c r="AG320" i="5" s="1"/>
  <c r="AF319" i="5"/>
  <c r="AF318" i="5"/>
  <c r="AG316" i="5" s="1"/>
  <c r="AF317" i="5"/>
  <c r="AF315" i="5"/>
  <c r="AF314" i="5"/>
  <c r="AF313" i="5"/>
  <c r="AG312" i="5" s="1"/>
  <c r="AF311" i="5"/>
  <c r="AG308" i="5" s="1"/>
  <c r="AF310" i="5"/>
  <c r="AF309" i="5"/>
  <c r="AF307" i="5"/>
  <c r="AF306" i="5"/>
  <c r="AF305" i="5"/>
  <c r="AG304" i="5" s="1"/>
  <c r="AF303" i="5"/>
  <c r="AF302" i="5"/>
  <c r="AF301" i="5"/>
  <c r="AG300" i="5" s="1"/>
  <c r="AF299" i="5"/>
  <c r="AF298" i="5"/>
  <c r="AF297" i="5"/>
  <c r="AF295" i="5"/>
  <c r="AF294" i="5"/>
  <c r="AF293" i="5"/>
  <c r="AG292" i="5" s="1"/>
  <c r="AF291" i="5"/>
  <c r="AF290" i="5"/>
  <c r="AF289" i="5"/>
  <c r="AG288" i="5" s="1"/>
  <c r="AF287" i="5"/>
  <c r="AF286" i="5"/>
  <c r="AG284" i="5" s="1"/>
  <c r="AF285" i="5"/>
  <c r="AF283" i="5"/>
  <c r="AF282" i="5"/>
  <c r="AF281" i="5"/>
  <c r="AG280" i="5" s="1"/>
  <c r="AF279" i="5"/>
  <c r="AG276" i="5" s="1"/>
  <c r="AF278" i="5"/>
  <c r="AF277" i="5"/>
  <c r="AF275" i="5"/>
  <c r="AF274" i="5"/>
  <c r="AF273" i="5"/>
  <c r="AG272" i="5" s="1"/>
  <c r="AF271" i="5"/>
  <c r="AF270" i="5"/>
  <c r="AF269" i="5"/>
  <c r="AG268" i="5" s="1"/>
  <c r="AF267" i="5"/>
  <c r="AF266" i="5"/>
  <c r="AF265" i="5"/>
  <c r="AF263" i="5"/>
  <c r="AF262" i="5"/>
  <c r="AF261" i="5"/>
  <c r="AG260" i="5" s="1"/>
  <c r="AF259" i="5"/>
  <c r="AF258" i="5"/>
  <c r="AF257" i="5"/>
  <c r="AG256" i="5" s="1"/>
  <c r="AF255" i="5"/>
  <c r="AF254" i="5"/>
  <c r="AF253" i="5"/>
  <c r="AG252" i="5" s="1"/>
  <c r="AF251" i="5"/>
  <c r="AF250" i="5"/>
  <c r="AF249" i="5"/>
  <c r="AG248" i="5" s="1"/>
  <c r="AF247" i="5"/>
  <c r="AF246" i="5"/>
  <c r="AF245" i="5"/>
  <c r="AF243" i="5"/>
  <c r="AF242" i="5"/>
  <c r="AF241" i="5"/>
  <c r="AF239" i="5"/>
  <c r="AF238" i="5"/>
  <c r="AF237" i="5"/>
  <c r="AF235" i="5"/>
  <c r="AF234" i="5"/>
  <c r="AF233" i="5"/>
  <c r="AF231" i="5"/>
  <c r="AF230" i="5"/>
  <c r="AF229" i="5"/>
  <c r="AF227" i="5"/>
  <c r="AF226" i="5"/>
  <c r="AF225" i="5"/>
  <c r="AF223" i="5"/>
  <c r="AF222" i="5"/>
  <c r="AF221" i="5"/>
  <c r="AF219" i="5"/>
  <c r="AF218" i="5"/>
  <c r="AF217" i="5"/>
  <c r="AF215" i="5"/>
  <c r="AF214" i="5"/>
  <c r="AF213" i="5"/>
  <c r="AF211" i="5"/>
  <c r="AF210" i="5"/>
  <c r="AF209" i="5"/>
  <c r="AF207" i="5"/>
  <c r="AF206" i="5"/>
  <c r="AF205" i="5"/>
  <c r="AF203" i="5"/>
  <c r="AF202" i="5"/>
  <c r="AF201" i="5"/>
  <c r="AF199" i="5"/>
  <c r="AF198" i="5"/>
  <c r="AF197" i="5"/>
  <c r="AF195" i="5"/>
  <c r="AF194" i="5"/>
  <c r="AF193" i="5"/>
  <c r="AF191" i="5"/>
  <c r="AF190" i="5"/>
  <c r="AF189" i="5"/>
  <c r="AF187" i="5"/>
  <c r="AF186" i="5"/>
  <c r="AF185" i="5"/>
  <c r="AF183" i="5"/>
  <c r="AF182" i="5"/>
  <c r="AF181" i="5"/>
  <c r="AF179" i="5"/>
  <c r="AF178" i="5"/>
  <c r="AF177" i="5"/>
  <c r="AF175" i="5"/>
  <c r="AF174" i="5"/>
  <c r="AF173" i="5"/>
  <c r="AF171" i="5"/>
  <c r="AF170" i="5"/>
  <c r="AF169" i="5"/>
  <c r="AF167" i="5"/>
  <c r="AF166" i="5"/>
  <c r="AF165" i="5"/>
  <c r="AF163" i="5"/>
  <c r="AF162" i="5"/>
  <c r="AF161" i="5"/>
  <c r="AF159" i="5"/>
  <c r="AF158" i="5"/>
  <c r="AF157" i="5"/>
  <c r="AF155" i="5"/>
  <c r="AF154" i="5"/>
  <c r="AF153" i="5"/>
  <c r="AF151" i="5"/>
  <c r="AG148" i="5" s="1"/>
  <c r="AF150" i="5"/>
  <c r="AF149" i="5"/>
  <c r="AF147" i="5"/>
  <c r="AF146" i="5"/>
  <c r="AF145" i="5"/>
  <c r="AF143" i="5"/>
  <c r="AF142" i="5"/>
  <c r="AF141" i="5"/>
  <c r="AF139" i="5"/>
  <c r="AF138" i="5"/>
  <c r="AF137" i="5"/>
  <c r="AF135" i="5"/>
  <c r="AF134" i="5"/>
  <c r="AF133" i="5"/>
  <c r="AF131" i="5"/>
  <c r="AF130" i="5"/>
  <c r="AF129" i="5"/>
  <c r="AF127" i="5"/>
  <c r="AF126" i="5"/>
  <c r="AF125" i="5"/>
  <c r="AF123" i="5"/>
  <c r="AF122" i="5"/>
  <c r="AF121" i="5"/>
  <c r="AF119" i="5"/>
  <c r="AG116" i="5" s="1"/>
  <c r="AF118" i="5"/>
  <c r="AF117" i="5"/>
  <c r="AF115" i="5"/>
  <c r="AF114" i="5"/>
  <c r="AF113" i="5"/>
  <c r="AF111" i="5"/>
  <c r="AF110" i="5"/>
  <c r="AF109" i="5"/>
  <c r="AF107" i="5"/>
  <c r="AF106" i="5"/>
  <c r="AF105" i="5"/>
  <c r="AF116" i="5"/>
  <c r="AF103" i="5"/>
  <c r="AF102" i="5"/>
  <c r="AF101" i="5"/>
  <c r="AF99" i="5"/>
  <c r="AF98" i="5"/>
  <c r="AF97" i="5"/>
  <c r="AF95" i="5"/>
  <c r="AF94" i="5"/>
  <c r="AF93" i="5"/>
  <c r="AF91" i="5"/>
  <c r="AF90" i="5"/>
  <c r="AF89" i="5"/>
  <c r="AF87" i="5"/>
  <c r="AF86" i="5"/>
  <c r="AF85" i="5"/>
  <c r="AF83" i="5"/>
  <c r="AF82" i="5"/>
  <c r="AF81" i="5"/>
  <c r="AF79" i="5"/>
  <c r="AF78" i="5"/>
  <c r="AF77" i="5"/>
  <c r="AF75" i="5"/>
  <c r="AF74" i="5"/>
  <c r="AF73" i="5"/>
  <c r="AF71" i="5"/>
  <c r="AF70" i="5"/>
  <c r="AF69" i="5"/>
  <c r="AF67" i="5"/>
  <c r="AF66" i="5"/>
  <c r="AF65" i="5"/>
  <c r="AF63" i="5"/>
  <c r="AF62" i="5"/>
  <c r="AF61" i="5"/>
  <c r="AF59" i="5"/>
  <c r="AF58" i="5"/>
  <c r="AF57" i="5"/>
  <c r="AF55" i="5"/>
  <c r="AF54" i="5"/>
  <c r="AF53" i="5"/>
  <c r="AF51" i="5"/>
  <c r="AF50" i="5"/>
  <c r="AF49" i="5"/>
  <c r="AF47" i="5"/>
  <c r="AF46" i="5"/>
  <c r="AF45" i="5"/>
  <c r="AF43" i="5"/>
  <c r="AF42" i="5"/>
  <c r="AF41" i="5"/>
  <c r="AF39" i="5"/>
  <c r="AF38" i="5"/>
  <c r="AF37" i="5"/>
  <c r="AF35" i="5"/>
  <c r="AF34" i="5"/>
  <c r="AF33" i="5"/>
  <c r="AF31" i="5"/>
  <c r="AF30" i="5"/>
  <c r="AF29" i="5"/>
  <c r="AF27" i="5"/>
  <c r="AF26" i="5"/>
  <c r="AF25" i="5"/>
  <c r="AF23" i="5"/>
  <c r="AF22" i="5"/>
  <c r="AF21" i="5"/>
  <c r="AF19" i="5"/>
  <c r="AF18" i="5"/>
  <c r="AF17" i="5"/>
  <c r="AF15" i="5"/>
  <c r="AF14" i="5"/>
  <c r="AF13" i="5"/>
  <c r="AF11" i="5"/>
  <c r="AF10" i="5"/>
  <c r="AF9" i="5"/>
  <c r="AF6" i="5"/>
  <c r="AF7" i="5"/>
  <c r="T134" i="1"/>
  <c r="S134" i="1"/>
  <c r="R134" i="1"/>
  <c r="T97" i="1"/>
  <c r="S97" i="1"/>
  <c r="R97" i="1"/>
  <c r="T61" i="1"/>
  <c r="S61" i="1"/>
  <c r="R61" i="1"/>
  <c r="T22" i="1"/>
  <c r="S22" i="1"/>
  <c r="R22" i="1"/>
  <c r="AF152" i="5"/>
  <c r="AG152" i="5" s="1"/>
  <c r="AF148" i="5"/>
  <c r="AF216" i="5"/>
  <c r="AF212" i="5"/>
  <c r="AF192" i="5"/>
  <c r="AG192" i="5" s="1"/>
  <c r="AF188" i="5"/>
  <c r="AG188" i="5" s="1"/>
  <c r="AF104" i="5"/>
  <c r="AF20" i="5"/>
  <c r="AG20" i="5" s="1"/>
  <c r="AF88" i="5"/>
  <c r="AG88" i="5" s="1"/>
  <c r="AF84" i="5"/>
  <c r="AF64" i="5"/>
  <c r="AG64" i="5" s="1"/>
  <c r="AF404" i="5"/>
  <c r="AF164" i="5"/>
  <c r="AG164" i="5" s="1"/>
  <c r="AG216" i="5" l="1"/>
  <c r="AG136" i="12"/>
  <c r="AG212" i="15"/>
  <c r="AG212" i="14"/>
  <c r="AG212" i="5"/>
  <c r="AG28" i="14"/>
  <c r="AG28" i="13"/>
  <c r="AG160" i="15"/>
  <c r="AG160" i="14"/>
  <c r="AG160" i="13"/>
  <c r="AG160" i="12"/>
  <c r="AG8" i="12"/>
  <c r="AG444" i="15"/>
  <c r="AG444" i="14"/>
  <c r="AG444" i="12"/>
  <c r="AG168" i="12"/>
  <c r="AG64" i="15"/>
  <c r="AG64" i="14"/>
  <c r="AG64" i="13"/>
  <c r="AG64" i="12"/>
  <c r="AG96" i="15"/>
  <c r="AG96" i="14"/>
  <c r="AG96" i="13"/>
  <c r="AG96" i="12"/>
  <c r="AG200" i="12"/>
  <c r="AG208" i="15"/>
  <c r="AG180" i="15"/>
  <c r="AG180" i="14"/>
  <c r="AG176" i="15"/>
  <c r="AG196" i="14"/>
  <c r="AG92" i="14"/>
  <c r="AG92" i="13"/>
  <c r="AG92" i="12"/>
  <c r="AG156" i="14"/>
  <c r="AG156" i="12"/>
  <c r="AG144" i="15"/>
  <c r="AG32" i="15"/>
  <c r="AG32" i="14"/>
  <c r="AG32" i="13"/>
  <c r="AG32" i="12"/>
  <c r="AG16" i="15"/>
  <c r="AG60" i="14"/>
  <c r="AG60" i="12"/>
  <c r="AG72" i="12"/>
  <c r="AG80" i="15"/>
  <c r="AG48" i="15"/>
  <c r="AG192" i="15"/>
  <c r="AG192" i="14"/>
  <c r="AG192" i="13"/>
  <c r="AG192" i="12"/>
  <c r="AG40" i="12"/>
  <c r="AG220" i="14"/>
  <c r="AG220" i="12"/>
  <c r="AG128" i="15"/>
  <c r="AG128" i="14"/>
  <c r="AG128" i="13"/>
  <c r="AG128" i="12"/>
  <c r="AA129" i="1"/>
  <c r="AG108" i="12"/>
  <c r="AF444" i="5"/>
  <c r="AG444" i="5" s="1"/>
  <c r="AF144" i="5" l="1"/>
  <c r="AG144" i="5" s="1"/>
  <c r="AF244" i="5"/>
  <c r="AG244" i="5" s="1"/>
  <c r="AF240" i="5"/>
  <c r="AG240" i="5" s="1"/>
  <c r="AF236" i="5"/>
  <c r="AG236" i="5" s="1"/>
  <c r="AF232" i="5"/>
  <c r="AG232" i="5" s="1"/>
  <c r="AF228" i="5"/>
  <c r="AG228" i="5" s="1"/>
  <c r="AF224" i="5"/>
  <c r="AG224" i="5" s="1"/>
  <c r="AF220" i="5"/>
  <c r="AG220" i="5" s="1"/>
  <c r="AF208" i="5"/>
  <c r="AG208" i="5" s="1"/>
  <c r="AF204" i="5"/>
  <c r="AG204" i="5" s="1"/>
  <c r="AF200" i="5"/>
  <c r="AG200" i="5" s="1"/>
  <c r="AF196" i="5"/>
  <c r="AG196" i="5" s="1"/>
  <c r="AF184" i="5"/>
  <c r="AG184" i="5" s="1"/>
  <c r="AF180" i="5"/>
  <c r="AG180" i="5" s="1"/>
  <c r="AF176" i="5"/>
  <c r="AG176" i="5" s="1"/>
  <c r="AF172" i="5"/>
  <c r="AG172" i="5" s="1"/>
  <c r="AF168" i="5"/>
  <c r="AG168" i="5" s="1"/>
  <c r="AF160" i="5"/>
  <c r="AG160" i="5" s="1"/>
  <c r="AF156" i="5"/>
  <c r="AG156" i="5" s="1"/>
  <c r="AF140" i="5"/>
  <c r="AG140" i="5" s="1"/>
  <c r="AF136" i="5"/>
  <c r="AG136" i="5" s="1"/>
  <c r="AF132" i="5"/>
  <c r="AG132" i="5" s="1"/>
  <c r="AF128" i="5"/>
  <c r="AG128" i="5" s="1"/>
  <c r="AF36" i="5" l="1"/>
  <c r="AG36" i="5" s="1"/>
  <c r="AF124" i="5"/>
  <c r="AG124" i="5" s="1"/>
  <c r="AF52" i="5"/>
  <c r="AG52" i="5" s="1"/>
  <c r="AF396" i="5" l="1"/>
  <c r="AG396" i="5" s="1"/>
  <c r="AF440" i="5"/>
  <c r="AG440" i="5" s="1"/>
  <c r="AF436" i="5"/>
  <c r="AG436" i="5" s="1"/>
  <c r="AF432" i="5"/>
  <c r="AG432" i="5" s="1"/>
  <c r="AF428" i="5"/>
  <c r="AG428" i="5" s="1"/>
  <c r="AF424" i="5"/>
  <c r="AG424" i="5" s="1"/>
  <c r="AF420" i="5"/>
  <c r="AG420" i="5" s="1"/>
  <c r="AF416" i="5"/>
  <c r="AG416" i="5" s="1"/>
  <c r="AF412" i="5"/>
  <c r="AG412" i="5" s="1"/>
  <c r="AF408" i="5"/>
  <c r="AG408" i="5" s="1"/>
  <c r="AF400" i="5"/>
  <c r="AG400" i="5" s="1"/>
  <c r="AF392" i="5"/>
  <c r="AG392" i="5" s="1"/>
  <c r="AF388" i="5"/>
  <c r="AG388" i="5" s="1"/>
  <c r="AF384" i="5"/>
  <c r="AG384" i="5" s="1"/>
  <c r="AF120" i="5" l="1"/>
  <c r="AG120" i="5" s="1"/>
  <c r="AF112" i="5"/>
  <c r="AG112" i="5" s="1"/>
  <c r="AF108" i="5"/>
  <c r="AG108" i="5" s="1"/>
  <c r="AF100" i="5"/>
  <c r="AG100" i="5" s="1"/>
  <c r="AF96" i="5"/>
  <c r="AG96" i="5" s="1"/>
  <c r="AF92" i="5"/>
  <c r="AG92" i="5" s="1"/>
  <c r="AF80" i="5"/>
  <c r="AG80" i="5" s="1"/>
  <c r="AF76" i="5"/>
  <c r="AG76" i="5" s="1"/>
  <c r="AF72" i="5"/>
  <c r="AG72" i="5" s="1"/>
  <c r="AF68" i="5"/>
  <c r="AG68" i="5" s="1"/>
  <c r="AF60" i="5"/>
  <c r="AG60" i="5" s="1"/>
  <c r="AF56" i="5"/>
  <c r="AG56" i="5" s="1"/>
  <c r="AF48" i="5"/>
  <c r="AG48" i="5" s="1"/>
  <c r="AF44" i="5"/>
  <c r="AG44" i="5" s="1"/>
  <c r="AF40" i="5"/>
  <c r="AG40" i="5" s="1"/>
  <c r="AF32" i="5"/>
  <c r="AG32" i="5" s="1"/>
  <c r="AF28" i="5"/>
  <c r="AG28" i="5" s="1"/>
  <c r="AF24" i="5"/>
  <c r="AG24" i="5" s="1"/>
  <c r="AF16" i="5"/>
  <c r="AG16" i="5" s="1"/>
  <c r="AF12" i="5"/>
  <c r="AG12" i="5" s="1"/>
  <c r="AF8" i="5"/>
  <c r="AG8" i="5" s="1"/>
  <c r="AF5" i="5"/>
  <c r="AF4" i="5"/>
  <c r="AG4" i="5" s="1"/>
  <c r="A138" i="1" l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W133" i="1"/>
  <c r="Z133" i="1" s="1"/>
  <c r="V133" i="1"/>
  <c r="Y133" i="1" s="1"/>
  <c r="U133" i="1"/>
  <c r="X133" i="1" s="1"/>
  <c r="W132" i="1"/>
  <c r="Z132" i="1" s="1"/>
  <c r="V132" i="1"/>
  <c r="Y132" i="1" s="1"/>
  <c r="U132" i="1"/>
  <c r="X132" i="1" s="1"/>
  <c r="W131" i="1"/>
  <c r="Z131" i="1" s="1"/>
  <c r="V131" i="1"/>
  <c r="Y131" i="1" s="1"/>
  <c r="U131" i="1"/>
  <c r="X131" i="1" s="1"/>
  <c r="W130" i="1"/>
  <c r="Z130" i="1" s="1"/>
  <c r="V130" i="1"/>
  <c r="Y130" i="1" s="1"/>
  <c r="U130" i="1"/>
  <c r="X130" i="1" s="1"/>
  <c r="W128" i="1"/>
  <c r="Z128" i="1" s="1"/>
  <c r="V128" i="1"/>
  <c r="Y128" i="1" s="1"/>
  <c r="U128" i="1"/>
  <c r="X128" i="1" s="1"/>
  <c r="W127" i="1"/>
  <c r="Z127" i="1" s="1"/>
  <c r="V127" i="1"/>
  <c r="Y127" i="1" s="1"/>
  <c r="U127" i="1"/>
  <c r="X127" i="1" s="1"/>
  <c r="W126" i="1"/>
  <c r="Z126" i="1" s="1"/>
  <c r="V126" i="1"/>
  <c r="Y126" i="1" s="1"/>
  <c r="U126" i="1"/>
  <c r="X126" i="1" s="1"/>
  <c r="W125" i="1"/>
  <c r="Z125" i="1" s="1"/>
  <c r="V125" i="1"/>
  <c r="Y125" i="1" s="1"/>
  <c r="U125" i="1"/>
  <c r="X125" i="1" s="1"/>
  <c r="W124" i="1"/>
  <c r="Z124" i="1" s="1"/>
  <c r="V124" i="1"/>
  <c r="Y124" i="1" s="1"/>
  <c r="U124" i="1"/>
  <c r="X124" i="1" s="1"/>
  <c r="W123" i="1"/>
  <c r="Z123" i="1" s="1"/>
  <c r="V123" i="1"/>
  <c r="Y123" i="1" s="1"/>
  <c r="U123" i="1"/>
  <c r="X123" i="1" s="1"/>
  <c r="W122" i="1"/>
  <c r="Z122" i="1" s="1"/>
  <c r="V122" i="1"/>
  <c r="Y122" i="1" s="1"/>
  <c r="U122" i="1"/>
  <c r="X122" i="1" s="1"/>
  <c r="W121" i="1"/>
  <c r="Z121" i="1" s="1"/>
  <c r="V121" i="1"/>
  <c r="Y121" i="1" s="1"/>
  <c r="U121" i="1"/>
  <c r="X121" i="1" s="1"/>
  <c r="W120" i="1"/>
  <c r="Z120" i="1" s="1"/>
  <c r="V120" i="1"/>
  <c r="Y120" i="1" s="1"/>
  <c r="U120" i="1"/>
  <c r="X120" i="1" s="1"/>
  <c r="W119" i="1"/>
  <c r="Z119" i="1" s="1"/>
  <c r="V119" i="1"/>
  <c r="Y119" i="1" s="1"/>
  <c r="U119" i="1"/>
  <c r="X119" i="1" s="1"/>
  <c r="W118" i="1"/>
  <c r="Z118" i="1" s="1"/>
  <c r="V118" i="1"/>
  <c r="Y118" i="1" s="1"/>
  <c r="U118" i="1"/>
  <c r="X118" i="1" s="1"/>
  <c r="W117" i="1"/>
  <c r="Z117" i="1" s="1"/>
  <c r="V117" i="1"/>
  <c r="Y117" i="1" s="1"/>
  <c r="U117" i="1"/>
  <c r="X117" i="1" s="1"/>
  <c r="W116" i="1"/>
  <c r="Z116" i="1" s="1"/>
  <c r="V116" i="1"/>
  <c r="Y116" i="1" s="1"/>
  <c r="U116" i="1"/>
  <c r="X116" i="1" s="1"/>
  <c r="W115" i="1"/>
  <c r="Z115" i="1" s="1"/>
  <c r="V115" i="1"/>
  <c r="Y115" i="1" s="1"/>
  <c r="U115" i="1"/>
  <c r="X115" i="1" s="1"/>
  <c r="W114" i="1"/>
  <c r="Z114" i="1" s="1"/>
  <c r="V114" i="1"/>
  <c r="Y114" i="1" s="1"/>
  <c r="U114" i="1"/>
  <c r="X114" i="1" s="1"/>
  <c r="W113" i="1"/>
  <c r="Z113" i="1" s="1"/>
  <c r="V113" i="1"/>
  <c r="Y113" i="1" s="1"/>
  <c r="U113" i="1"/>
  <c r="X113" i="1" s="1"/>
  <c r="W112" i="1"/>
  <c r="Z112" i="1" s="1"/>
  <c r="V112" i="1"/>
  <c r="Y112" i="1" s="1"/>
  <c r="U112" i="1"/>
  <c r="X112" i="1" s="1"/>
  <c r="W111" i="1"/>
  <c r="Z111" i="1" s="1"/>
  <c r="V111" i="1"/>
  <c r="Y111" i="1" s="1"/>
  <c r="U111" i="1"/>
  <c r="X111" i="1" s="1"/>
  <c r="W110" i="1"/>
  <c r="Z110" i="1" s="1"/>
  <c r="V110" i="1"/>
  <c r="Y110" i="1" s="1"/>
  <c r="U110" i="1"/>
  <c r="X110" i="1" s="1"/>
  <c r="W109" i="1"/>
  <c r="Z109" i="1" s="1"/>
  <c r="V109" i="1"/>
  <c r="Y109" i="1" s="1"/>
  <c r="U109" i="1"/>
  <c r="X109" i="1" s="1"/>
  <c r="W108" i="1"/>
  <c r="Z108" i="1" s="1"/>
  <c r="V108" i="1"/>
  <c r="Y108" i="1" s="1"/>
  <c r="U108" i="1"/>
  <c r="X108" i="1" s="1"/>
  <c r="W107" i="1"/>
  <c r="Z107" i="1" s="1"/>
  <c r="V107" i="1"/>
  <c r="Y107" i="1" s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AC58" i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17" i="1"/>
  <c r="Z17" i="1" s="1"/>
  <c r="V17" i="1"/>
  <c r="Y17" i="1" s="1"/>
  <c r="U17" i="1"/>
  <c r="X1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V27" i="1"/>
  <c r="Y27" i="1" s="1"/>
  <c r="U27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U7" i="1"/>
  <c r="X7" i="1" s="1"/>
  <c r="C3" i="1"/>
  <c r="H141" i="1" l="1"/>
  <c r="H143" i="1"/>
  <c r="H142" i="1"/>
  <c r="AA107" i="1"/>
  <c r="H140" i="1"/>
  <c r="D143" i="1"/>
  <c r="E142" i="1"/>
  <c r="G140" i="1"/>
  <c r="C143" i="1"/>
  <c r="D141" i="1"/>
  <c r="C140" i="1"/>
  <c r="AA30" i="1"/>
  <c r="F140" i="1"/>
  <c r="C141" i="1"/>
  <c r="G142" i="1"/>
  <c r="F141" i="1"/>
  <c r="F143" i="1"/>
  <c r="AA132" i="1"/>
  <c r="G141" i="1"/>
  <c r="C142" i="1"/>
  <c r="G143" i="1"/>
  <c r="E140" i="1"/>
  <c r="AA68" i="1"/>
  <c r="AA76" i="1"/>
  <c r="AA84" i="1"/>
  <c r="F142" i="1"/>
  <c r="E141" i="1"/>
  <c r="E143" i="1"/>
  <c r="D140" i="1"/>
  <c r="D142" i="1"/>
  <c r="AA103" i="1"/>
  <c r="AA122" i="1"/>
  <c r="AA109" i="1"/>
  <c r="AA131" i="1"/>
  <c r="AA34" i="1"/>
  <c r="AA71" i="1"/>
  <c r="AA20" i="1"/>
  <c r="AA72" i="1"/>
  <c r="AA41" i="1"/>
  <c r="AA54" i="1"/>
  <c r="AA46" i="1"/>
  <c r="AA51" i="1"/>
  <c r="AA53" i="1"/>
  <c r="AA38" i="1"/>
  <c r="AA49" i="1"/>
  <c r="AA111" i="1"/>
  <c r="AA124" i="1"/>
  <c r="AA128" i="1"/>
  <c r="V134" i="1"/>
  <c r="AA108" i="1"/>
  <c r="AA118" i="1"/>
  <c r="AA114" i="1"/>
  <c r="AA127" i="1"/>
  <c r="AA133" i="1"/>
  <c r="AA121" i="1"/>
  <c r="AA104" i="1"/>
  <c r="AA106" i="1"/>
  <c r="AA110" i="1"/>
  <c r="AA95" i="1"/>
  <c r="AA67" i="1"/>
  <c r="AA59" i="1"/>
  <c r="AA52" i="1"/>
  <c r="AA47" i="1"/>
  <c r="AA17" i="1"/>
  <c r="AA33" i="1"/>
  <c r="AC23" i="1"/>
  <c r="AA43" i="1"/>
  <c r="AA32" i="1"/>
  <c r="AA40" i="1"/>
  <c r="AA45" i="1"/>
  <c r="AA9" i="1"/>
  <c r="AA19" i="1"/>
  <c r="AA16" i="1"/>
  <c r="AA15" i="1"/>
  <c r="AA13" i="1"/>
  <c r="AA92" i="1"/>
  <c r="AA91" i="1"/>
  <c r="AA75" i="1"/>
  <c r="W22" i="1"/>
  <c r="AA87" i="1"/>
  <c r="AA48" i="1"/>
  <c r="V22" i="1"/>
  <c r="Y61" i="1"/>
  <c r="AA79" i="1"/>
  <c r="AA10" i="1"/>
  <c r="AA70" i="1"/>
  <c r="AA73" i="1"/>
  <c r="AA89" i="1"/>
  <c r="AA81" i="1"/>
  <c r="AA14" i="1"/>
  <c r="AA29" i="1"/>
  <c r="AA37" i="1"/>
  <c r="AA83" i="1"/>
  <c r="Z11" i="1"/>
  <c r="Z22" i="1" s="1"/>
  <c r="AA28" i="1"/>
  <c r="AA44" i="1"/>
  <c r="AA58" i="1"/>
  <c r="U97" i="1"/>
  <c r="AA86" i="1"/>
  <c r="Y134" i="1"/>
  <c r="AA115" i="1"/>
  <c r="AA117" i="1"/>
  <c r="Y7" i="1"/>
  <c r="Y22" i="1" s="1"/>
  <c r="AA31" i="1"/>
  <c r="AA36" i="1"/>
  <c r="AA56" i="1"/>
  <c r="AA60" i="1"/>
  <c r="AA69" i="1"/>
  <c r="AA94" i="1"/>
  <c r="AA112" i="1"/>
  <c r="AA116" i="1"/>
  <c r="AA119" i="1"/>
  <c r="AA35" i="1"/>
  <c r="X22" i="1"/>
  <c r="AA78" i="1"/>
  <c r="AA12" i="1"/>
  <c r="U61" i="1"/>
  <c r="AA39" i="1"/>
  <c r="AA42" i="1"/>
  <c r="AA50" i="1"/>
  <c r="W97" i="1"/>
  <c r="AA74" i="1"/>
  <c r="AA123" i="1"/>
  <c r="AA125" i="1"/>
  <c r="W134" i="1"/>
  <c r="AA21" i="1"/>
  <c r="Z134" i="1"/>
  <c r="Y97" i="1"/>
  <c r="AA77" i="1"/>
  <c r="AA105" i="1"/>
  <c r="AA120" i="1"/>
  <c r="W61" i="1"/>
  <c r="Z97" i="1"/>
  <c r="AA80" i="1"/>
  <c r="AA82" i="1"/>
  <c r="AA85" i="1"/>
  <c r="AA88" i="1"/>
  <c r="AA90" i="1"/>
  <c r="AA96" i="1"/>
  <c r="V97" i="1"/>
  <c r="AA126" i="1"/>
  <c r="AA8" i="1"/>
  <c r="V61" i="1"/>
  <c r="AA130" i="1"/>
  <c r="AA55" i="1"/>
  <c r="AA57" i="1"/>
  <c r="U22" i="1"/>
  <c r="AA18" i="1"/>
  <c r="X27" i="1"/>
  <c r="AA93" i="1"/>
  <c r="U134" i="1"/>
  <c r="AA113" i="1"/>
  <c r="X102" i="1"/>
  <c r="X66" i="1"/>
  <c r="Z27" i="1"/>
  <c r="Z61" i="1" s="1"/>
  <c r="H147" i="1" l="1"/>
  <c r="H144" i="1"/>
  <c r="G147" i="1"/>
  <c r="F147" i="1"/>
  <c r="E147" i="1"/>
  <c r="D147" i="1"/>
  <c r="C147" i="1"/>
  <c r="C144" i="1"/>
  <c r="G144" i="1"/>
  <c r="I143" i="1"/>
  <c r="I141" i="1"/>
  <c r="E144" i="1"/>
  <c r="F144" i="1"/>
  <c r="I140" i="1"/>
  <c r="D144" i="1"/>
  <c r="I142" i="1"/>
  <c r="W140" i="1"/>
  <c r="AA11" i="1"/>
  <c r="U140" i="1"/>
  <c r="U142" i="1" s="1"/>
  <c r="Y140" i="1"/>
  <c r="Y142" i="1" s="1"/>
  <c r="V140" i="1"/>
  <c r="V136" i="1"/>
  <c r="Z140" i="1"/>
  <c r="Z142" i="1" s="1"/>
  <c r="Y23" i="1"/>
  <c r="Y136" i="1"/>
  <c r="Y24" i="1"/>
  <c r="W136" i="1"/>
  <c r="AA7" i="1"/>
  <c r="X61" i="1"/>
  <c r="AA27" i="1"/>
  <c r="AA61" i="1" s="1"/>
  <c r="U136" i="1"/>
  <c r="U24" i="1"/>
  <c r="U23" i="1"/>
  <c r="Z24" i="1"/>
  <c r="Z136" i="1"/>
  <c r="Z23" i="1"/>
  <c r="AA66" i="1"/>
  <c r="AA97" i="1" s="1"/>
  <c r="X97" i="1"/>
  <c r="AA102" i="1"/>
  <c r="AA134" i="1" s="1"/>
  <c r="X134" i="1"/>
  <c r="W138" i="1" l="1"/>
  <c r="U138" i="1"/>
  <c r="V138" i="1"/>
  <c r="I145" i="1"/>
  <c r="I147" i="1"/>
  <c r="AA22" i="1"/>
  <c r="AA136" i="1" s="1"/>
  <c r="X1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<sst xmlns="http://schemas.openxmlformats.org/spreadsheetml/2006/main" count="9904" uniqueCount="2209">
  <si>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</si>
  <si>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</si>
  <si>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</si>
  <si>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</si>
  <si>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</si>
  <si>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</si>
  <si>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</si>
  <si>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</si>
  <si>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</si>
  <si>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</si>
  <si>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</si>
  <si>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</si>
  <si>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</si>
  <si>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</si>
  <si>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</si>
  <si>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</si>
  <si>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</si>
  <si>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</si>
  <si>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</si>
  <si>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</si>
  <si>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</si>
  <si>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</si>
  <si>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</si>
  <si>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</si>
  <si>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</si>
  <si>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</si>
  <si>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</si>
  <si>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</si>
  <si>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</si>
  <si>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</si>
  <si>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</si>
  <si>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</si>
  <si>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</si>
  <si>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</si>
  <si>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</si>
  <si>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</si>
  <si>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</si>
  <si>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</si>
  <si>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</si>
  <si>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</si>
  <si>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</si>
  <si>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</si>
  <si>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</si>
  <si>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</si>
  <si>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</si>
  <si>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</si>
  <si>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</si>
  <si>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</si>
  <si>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</si>
  <si>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</si>
  <si>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</si>
  <si>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</si>
  <si>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</si>
  <si>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</si>
  <si>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</si>
  <si>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</si>
  <si>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</si>
  <si>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</si>
  <si>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</si>
  <si>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</si>
  <si>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</si>
  <si>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</si>
  <si>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</si>
  <si>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</si>
  <si>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</si>
  <si>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</si>
  <si>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</si>
  <si>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</si>
  <si>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</si>
  <si>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</si>
  <si>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</si>
  <si>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</si>
  <si>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</si>
  <si>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</si>
  <si>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</si>
  <si>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</si>
  <si>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</si>
  <si>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</si>
  <si>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</si>
  <si>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</si>
  <si>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</si>
  <si>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</si>
  <si>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</si>
  <si>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</si>
  <si>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</si>
  <si>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</si>
  <si>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</si>
  <si>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</si>
  <si>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</si>
  <si>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</si>
  <si>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</si>
  <si>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</si>
  <si>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</si>
  <si>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</si>
  <si>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</si>
  <si>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</si>
  <si>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</si>
  <si>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</si>
  <si>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</si>
  <si>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</si>
  <si>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</si>
  <si>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</si>
  <si>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</si>
  <si>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</si>
  <si>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</si>
  <si>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</si>
  <si>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</si>
  <si>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</si>
  <si>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</si>
  <si>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</si>
  <si>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</si>
  <si>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</si>
  <si>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</si>
  <si>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</si>
  <si>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</si>
  <si>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</si>
  <si>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</si>
  <si>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</si>
  <si>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</si>
  <si>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</si>
  <si>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</si>
  <si>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</si>
  <si>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</si>
  <si>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</si>
  <si>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</si>
  <si>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</si>
  <si>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</si>
  <si>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</si>
  <si>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</si>
  <si>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</si>
  <si>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</si>
  <si>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</si>
  <si>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</si>
  <si>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</si>
  <si>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</si>
  <si>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</si>
  <si>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</si>
  <si>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</si>
  <si>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</si>
  <si>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</si>
  <si>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</si>
  <si>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</si>
  <si>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</si>
  <si>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</si>
  <si>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</si>
  <si>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</si>
  <si>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</si>
  <si>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</si>
  <si>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</si>
  <si>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</si>
  <si>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</si>
  <si>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</si>
  <si>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</si>
  <si>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</si>
  <si>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</si>
  <si>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</si>
  <si>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</si>
  <si>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</si>
  <si>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</si>
  <si>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</si>
  <si>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</si>
  <si>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</si>
  <si>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</si>
  <si>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</si>
  <si>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</si>
  <si>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</si>
  <si>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</si>
  <si>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</si>
  <si>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</si>
  <si>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</si>
  <si>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</si>
  <si>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</si>
  <si>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</si>
  <si>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</si>
  <si>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</si>
  <si>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</si>
  <si>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</si>
  <si>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</si>
  <si>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</si>
  <si>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</si>
  <si>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</si>
  <si>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</si>
  <si>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</si>
  <si>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</si>
  <si>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</si>
  <si>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</si>
  <si>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</si>
  <si>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</si>
  <si>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</si>
  <si>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</si>
  <si>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</si>
  <si>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</si>
  <si>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</si>
  <si>
    <t>LA GOBERNADORA</t>
  </si>
  <si>
    <t>Año</t>
  </si>
  <si>
    <t>CRISTIAN JORDI ARMIJOS SANCHEZ</t>
  </si>
  <si>
    <t>DORA ALICIA ASUNCION PEREZ</t>
  </si>
  <si>
    <t>LENNY ARACELI CEDEÑO ZAMBRANO</t>
  </si>
  <si>
    <t>VEMS ARACELI SANCHEZ CEDEÑO</t>
  </si>
  <si>
    <t xml:space="preserve"> NOELIA ROMERO VEGARA</t>
  </si>
  <si>
    <t>MARIA ELVIRA SAQUILLISI SAQUILLISI</t>
  </si>
  <si>
    <t>MARIA CATALINA PALA TENEMAZA</t>
  </si>
  <si>
    <t>MARIA ERCELINDA TOAQUILLA CHUGCHILAN</t>
  </si>
  <si>
    <t>DAYANA GISSELA BENITEZ PULLAGUARI</t>
  </si>
  <si>
    <t>MARIA GEORGINA MENDOSA MENDOZA</t>
  </si>
  <si>
    <t>MARIA MARTINA MENDOZA TELEMAZA *</t>
  </si>
  <si>
    <t>HOUDANE ABDESSAMAD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</si>
  <si>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</si>
  <si>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</si>
  <si>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</si>
  <si>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</si>
  <si>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</si>
  <si>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</si>
  <si>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</si>
  <si>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</si>
  <si>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</si>
  <si>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</si>
  <si>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</si>
  <si>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</si>
  <si>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</si>
  <si>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</si>
  <si>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</si>
  <si>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BENITEZ PULLAGUARI, DAYANA GISSELA</t>
  </si>
  <si>
    <t>CEDEÑO ZAMBRANO, LENNY ARACELLY</t>
  </si>
  <si>
    <t>COULIBALY, HAWA</t>
  </si>
  <si>
    <t>DAQUILEMA AUCACAMA, MARIA ESCOLASTICA</t>
  </si>
  <si>
    <t>LIMACHI LEMACHE, DIANA ELIZABETH</t>
  </si>
  <si>
    <t>MARTINEZ VILLON, JESSICA TERESA</t>
  </si>
  <si>
    <t>MENDOZA MENDOZA, MARIA GEORGINA</t>
  </si>
  <si>
    <t>MENDOZA TENEMAZA, MARIA MARTINA</t>
  </si>
  <si>
    <t>PULLAGUARI CHIRIBOGA, FANNY MARITZA</t>
  </si>
  <si>
    <t>RODRIGUEZ BARBERO GARCIA,ANGEL MANUEL</t>
  </si>
  <si>
    <t>SANTILLAN MONTESDEOCA, MONICA ELIZABET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</si>
  <si>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</si>
  <si>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</si>
  <si>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</si>
  <si>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</si>
  <si>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</si>
  <si>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</si>
  <si>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</si>
  <si>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</si>
  <si>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</si>
  <si>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</si>
  <si>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</si>
  <si>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</si>
  <si>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</si>
  <si>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</si>
  <si>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</si>
  <si>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</si>
  <si>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</si>
  <si>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</si>
  <si>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</si>
  <si>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</si>
  <si>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</si>
  <si>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</si>
  <si>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</si>
  <si>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</si>
  <si>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</si>
  <si>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</si>
  <si>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</si>
  <si>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</si>
  <si>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</si>
  <si>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</si>
  <si>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</si>
  <si>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</si>
  <si>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</si>
  <si>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</si>
  <si>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</si>
  <si>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</si>
  <si>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</si>
  <si>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</si>
  <si>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</si>
  <si>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</si>
  <si>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</si>
  <si>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</si>
  <si>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</si>
  <si>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</si>
  <si>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</si>
  <si>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</si>
  <si>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</si>
  <si>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</si>
  <si>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</si>
  <si>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</si>
  <si>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</si>
  <si>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</si>
  <si>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</si>
  <si>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</si>
  <si>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</si>
  <si>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</si>
  <si>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</si>
  <si>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</si>
  <si>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</si>
  <si>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</si>
  <si>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</si>
  <si>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</si>
  <si>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</si>
  <si>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</si>
  <si>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</si>
  <si>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</si>
  <si>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</si>
  <si>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</si>
  <si>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</si>
  <si>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</si>
  <si>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</si>
  <si>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</si>
  <si>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</si>
  <si>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</si>
  <si>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</si>
  <si>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</si>
  <si>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</si>
  <si>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</si>
  <si>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</si>
  <si>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</si>
  <si>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</si>
  <si>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</si>
  <si>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</si>
  <si>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</si>
  <si>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</si>
  <si>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</si>
  <si>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</si>
  <si>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</si>
  <si>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</si>
  <si>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</si>
  <si>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</si>
  <si>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</si>
  <si>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</si>
  <si>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</si>
  <si>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</si>
  <si>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</si>
  <si>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</si>
  <si>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</si>
  <si>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</si>
  <si>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</si>
  <si>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</si>
  <si>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</si>
  <si>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</si>
  <si>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</si>
  <si>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</si>
  <si>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</si>
  <si>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</si>
  <si>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</si>
  <si>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</si>
  <si>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</si>
  <si>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</si>
  <si>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</si>
  <si>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</si>
  <si>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</si>
  <si>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</si>
  <si>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</si>
  <si>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</si>
  <si>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</si>
  <si>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</si>
  <si>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</si>
  <si>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</si>
  <si>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</si>
  <si>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</si>
  <si>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</si>
  <si>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</si>
  <si>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</si>
  <si>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</si>
  <si>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</si>
  <si>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</si>
  <si>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</si>
  <si>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</si>
  <si>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</si>
  <si>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</si>
  <si>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</si>
  <si>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</si>
  <si>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</si>
  <si>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</si>
  <si>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</si>
  <si>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</si>
  <si>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</si>
  <si>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</si>
  <si>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</si>
  <si>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</si>
  <si>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</si>
  <si>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</si>
  <si>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</si>
  <si>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</si>
  <si>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</si>
  <si>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</si>
  <si>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</si>
  <si>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</si>
  <si>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</si>
  <si>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</si>
  <si>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</si>
  <si>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</si>
  <si>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</si>
  <si>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</si>
  <si>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</si>
  <si>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</si>
  <si>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</si>
  <si>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</si>
  <si>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</si>
  <si>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</si>
  <si>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</si>
  <si>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</si>
  <si>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</si>
  <si>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</si>
  <si>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</si>
  <si>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</si>
  <si>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</si>
  <si>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</si>
  <si>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</si>
  <si>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</si>
  <si>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</si>
  <si>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</si>
  <si>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</si>
  <si>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</si>
  <si>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</si>
  <si>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</si>
  <si>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</si>
  <si>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</si>
  <si>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</si>
  <si>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</si>
  <si>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</si>
  <si>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</si>
  <si>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</si>
  <si>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</si>
  <si>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</si>
  <si>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</si>
  <si>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</si>
  <si>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</si>
  <si>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</si>
  <si>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</si>
  <si>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</si>
  <si>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</si>
  <si>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</si>
  <si>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</si>
  <si>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</si>
  <si>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</si>
  <si>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</si>
  <si>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</si>
  <si>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</si>
  <si>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</si>
  <si>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</si>
  <si>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</si>
  <si>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</si>
  <si>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</si>
  <si>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</si>
  <si>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</si>
  <si>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</si>
  <si>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</si>
  <si>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</si>
  <si>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</si>
  <si>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</si>
  <si>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</si>
  <si>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</si>
  <si>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</si>
  <si>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</si>
  <si>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</si>
  <si>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</si>
  <si>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</si>
  <si>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</si>
  <si>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</si>
  <si>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</si>
  <si>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</si>
  <si>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</si>
  <si>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</si>
  <si>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</si>
  <si>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</si>
  <si>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</si>
  <si>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</si>
  <si>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</si>
  <si>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</si>
  <si>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</si>
  <si>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</si>
  <si>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</si>
  <si>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</si>
  <si>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</si>
  <si>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</si>
  <si>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</si>
  <si>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</si>
  <si>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</si>
  <si>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</si>
  <si>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</si>
  <si>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</si>
  <si>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</si>
  <si>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</si>
  <si>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</si>
  <si>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</si>
  <si>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</si>
  <si>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</si>
  <si>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</si>
  <si>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</si>
  <si>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</si>
  <si>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</si>
  <si>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</si>
  <si>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</si>
  <si>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</si>
  <si>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</si>
  <si>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</si>
  <si>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</si>
  <si>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</si>
  <si>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</si>
  <si>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</si>
  <si>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</si>
  <si>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</si>
  <si>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</si>
  <si>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</si>
  <si>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</si>
  <si>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</si>
  <si>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</si>
  <si>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</si>
  <si>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</si>
  <si>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</si>
  <si>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</si>
  <si>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</si>
  <si>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</si>
  <si>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</si>
  <si>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</si>
  <si>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</si>
  <si>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</si>
  <si>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</si>
  <si>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</si>
  <si>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</si>
  <si>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</si>
  <si>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</si>
  <si>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</si>
  <si>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</si>
  <si>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</si>
  <si>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</si>
  <si>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</si>
  <si>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</si>
  <si>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</si>
  <si>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</si>
  <si>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</si>
  <si>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</si>
  <si>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</si>
  <si>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</si>
  <si>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</si>
  <si>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</si>
  <si>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</si>
  <si>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</si>
  <si>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</si>
  <si>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</si>
  <si>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</si>
  <si>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</si>
  <si>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</si>
  <si>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</si>
  <si>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</si>
  <si>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</si>
  <si>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</si>
  <si>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</si>
  <si>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</si>
  <si>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</si>
  <si>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</si>
  <si>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</si>
  <si>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</si>
  <si>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</si>
  <si>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</si>
  <si>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</si>
  <si>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</si>
  <si>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</si>
  <si>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</si>
  <si>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</si>
  <si>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</si>
  <si>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</si>
  <si>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</si>
  <si>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</si>
  <si>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</si>
  <si>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</si>
  <si>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</si>
  <si>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</si>
  <si>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</si>
  <si>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</si>
  <si>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</si>
  <si>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</si>
  <si>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</si>
  <si>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</si>
  <si>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</si>
  <si>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</si>
  <si>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</si>
  <si>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</si>
  <si>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</si>
  <si>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</si>
  <si>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</si>
  <si>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</si>
  <si>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</si>
  <si>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</si>
  <si>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</si>
  <si>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</si>
  <si>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</si>
  <si>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</si>
  <si>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</si>
  <si>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</si>
  <si>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</si>
  <si>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</si>
  <si>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</si>
  <si>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</si>
  <si>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</si>
  <si>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</si>
  <si>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</si>
  <si>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</si>
  <si>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</si>
  <si>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</si>
  <si>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</si>
  <si>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</si>
  <si>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</si>
  <si>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</si>
  <si>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</si>
  <si>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</si>
  <si>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</si>
  <si>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</si>
  <si>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</si>
  <si>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</si>
  <si>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</si>
  <si>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</si>
  <si>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</si>
  <si>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</si>
  <si>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</si>
  <si>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</si>
  <si>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</si>
  <si>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</si>
  <si>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</si>
  <si>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</si>
  <si>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</si>
  <si>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</si>
  <si>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</si>
  <si>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</si>
  <si>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</si>
  <si>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</si>
  <si>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</si>
  <si>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</si>
  <si>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</si>
  <si>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</si>
  <si>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</si>
  <si>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</si>
  <si>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</si>
  <si>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</si>
  <si>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</si>
  <si>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</si>
  <si>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</si>
  <si>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</si>
  <si>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</si>
  <si>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</si>
  <si>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</si>
  <si>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</si>
  <si>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</si>
  <si>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</si>
  <si>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</si>
  <si>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</si>
  <si>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</si>
  <si>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</si>
  <si>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</si>
  <si>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</si>
  <si>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</si>
  <si>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</si>
  <si>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</si>
  <si>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</si>
  <si>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</si>
  <si>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</si>
  <si>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</si>
  <si>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</si>
  <si>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</si>
  <si>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</si>
  <si>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</si>
  <si>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</si>
  <si>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</si>
  <si>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</si>
  <si>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</si>
  <si>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</si>
  <si>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</si>
  <si>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</si>
  <si>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</si>
  <si>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</si>
  <si>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</si>
  <si>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</si>
  <si>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</si>
  <si>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</si>
  <si>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</si>
  <si>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</si>
  <si>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</si>
  <si>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</si>
  <si>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</si>
  <si>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</si>
  <si>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</si>
  <si>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</si>
  <si>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</si>
  <si>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</si>
  <si>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</si>
  <si>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</si>
  <si>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</si>
  <si>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</si>
  <si>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</si>
  <si>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</si>
  <si>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</si>
  <si>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</si>
  <si>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</si>
  <si>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</si>
  <si>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</si>
  <si>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</si>
  <si>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</si>
  <si>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</si>
  <si>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</si>
  <si>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</si>
  <si>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</si>
  <si>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</si>
  <si>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</si>
  <si>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</si>
  <si>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</si>
  <si>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</si>
  <si>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</si>
  <si>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</si>
  <si>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</si>
  <si>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</si>
  <si>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</si>
  <si>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</si>
  <si>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</si>
  <si>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</si>
  <si>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</si>
  <si>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</si>
  <si>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</si>
  <si>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</si>
  <si>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</si>
  <si>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</si>
  <si>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</si>
  <si>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</si>
  <si>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</si>
  <si>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</si>
  <si>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</si>
  <si>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</si>
  <si>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</si>
  <si>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</si>
  <si>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</si>
  <si>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</si>
  <si>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</si>
  <si>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</si>
  <si>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</si>
  <si>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</si>
  <si>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</si>
  <si>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</si>
  <si>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</si>
  <si>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</si>
  <si>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</si>
  <si>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</si>
  <si>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</si>
  <si>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</si>
  <si>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</si>
  <si>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</si>
  <si>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</si>
  <si>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</si>
  <si>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</si>
  <si>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</si>
  <si>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</si>
  <si>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</si>
  <si>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</si>
  <si>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</si>
  <si>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</si>
  <si>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</si>
  <si>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</si>
  <si>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</si>
  <si>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</si>
  <si>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</si>
  <si>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</si>
  <si>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</si>
  <si>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</si>
  <si>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</si>
  <si>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</si>
  <si>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</si>
  <si>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</si>
  <si>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</si>
  <si>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</si>
  <si>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</si>
  <si>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</si>
  <si>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</si>
  <si>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</si>
  <si>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</si>
  <si>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</si>
  <si>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</si>
  <si>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</si>
  <si>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</si>
  <si>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</si>
  <si>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</si>
  <si>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</si>
  <si>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</si>
  <si>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</si>
  <si>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</si>
  <si>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</si>
  <si>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</si>
  <si>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</si>
  <si>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</si>
  <si>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</si>
  <si>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</si>
  <si>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</si>
  <si>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</si>
  <si>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</si>
  <si>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</si>
  <si>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</si>
  <si>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</si>
  <si>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</si>
  <si>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</si>
  <si>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</si>
  <si>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</si>
  <si>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</si>
  <si>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</si>
  <si>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</si>
  <si>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</si>
  <si>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</si>
  <si>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</si>
  <si>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</si>
  <si>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</si>
  <si>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</si>
  <si>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</si>
  <si>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</si>
  <si>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</si>
  <si>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</si>
  <si>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</si>
  <si>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</si>
  <si>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</si>
  <si>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</si>
  <si>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</si>
  <si>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</si>
  <si>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</si>
  <si>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</si>
  <si>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</si>
  <si>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</si>
  <si>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</si>
  <si>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</si>
  <si>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</si>
  <si>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</si>
  <si>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</si>
  <si>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</si>
  <si>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</si>
  <si>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</si>
  <si>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</si>
  <si>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</si>
  <si>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</si>
  <si>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</si>
  <si>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</si>
  <si>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</si>
  <si>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</si>
  <si>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</si>
  <si>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</si>
  <si>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</si>
  <si>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</si>
  <si>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</si>
  <si>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</si>
  <si>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</si>
  <si>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</si>
  <si>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</si>
  <si>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</si>
  <si>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</si>
  <si>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</si>
  <si>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</si>
  <si>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</si>
  <si>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</si>
  <si>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</si>
  <si>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</si>
  <si>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</si>
  <si>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</si>
  <si>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</si>
  <si>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</si>
  <si>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</si>
  <si>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</si>
  <si>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</si>
  <si>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</si>
  <si>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</si>
  <si>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</si>
  <si>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</si>
  <si>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</si>
  <si>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</si>
  <si>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</si>
  <si>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</si>
  <si>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</si>
  <si>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</si>
  <si>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</si>
  <si>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</si>
  <si>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03-08-2024 S</t>
  </si>
  <si>
    <t>04-08-2024 D</t>
  </si>
  <si>
    <t>10-08-2024 S</t>
  </si>
  <si>
    <t>11-08-2024 D</t>
  </si>
  <si>
    <t>17-08-2024 S</t>
  </si>
  <si>
    <t>18-08-2024 D</t>
  </si>
  <si>
    <t>E: 14:36:48, S: 14:36:52;</t>
  </si>
  <si>
    <t>E: 06:50:09, S: 11:16:45; E: 12:01:42, S: 14:31:20;</t>
  </si>
  <si>
    <t>24-08-2024 S</t>
  </si>
  <si>
    <t>E: 06:00:00, S: 11:04:14;</t>
  </si>
  <si>
    <t>25-08-2024 D</t>
  </si>
  <si>
    <t>31-08-2024 S</t>
  </si>
  <si>
    <t>TOTAL (HH:mm):</t>
  </si>
  <si>
    <t>.</t>
  </si>
  <si>
    <t xml:space="preserve">ADRIAN </t>
  </si>
  <si>
    <t>GOMEZ MARQUEZ</t>
  </si>
  <si>
    <t>51773552T (DE BAJA)</t>
  </si>
  <si>
    <t>E: 06:55:55, S: 11:15:16; E: 12:00:37, S: 14:27:52;</t>
  </si>
  <si>
    <t>E: 06:46:28, S: 11:15:31; E: 11:59:38, S: 14:29:35;</t>
  </si>
  <si>
    <t>E: 06:44:22, S: 11:23:24; E: 11:58:30, S: 14:30:56;</t>
  </si>
  <si>
    <t>E: 06:45:53, S: 11:15:27; E: 11:58:49, S: 14:28:39;</t>
  </si>
  <si>
    <t>E: 05:58:43, S: 11:15:19; E: 11:59:08, S: 13:43:23;</t>
  </si>
  <si>
    <t>E: 05:59:31, S: 11:16:34; E: 11:58:36, S: 13:44:06;</t>
  </si>
  <si>
    <t>E: 05:59:41, S: 11:21:42; E: 12:07:14, S: 13:43:19;</t>
  </si>
  <si>
    <t>E: 05:59:50, S: 11:15:35; E: 11:58:39, S: 13:46:42;</t>
  </si>
  <si>
    <t>E: 05:59:36, S: 11:15:09; E: 11:58:49, S: 13:47:48;</t>
  </si>
  <si>
    <t>E: 05:58:15, S: 11:15:53; E: 11:58:54, S: 13:44:10;</t>
  </si>
  <si>
    <t>E: 05:58:50, S: 09:43:09;</t>
  </si>
  <si>
    <t>E: 06:00:00, S: 11:15:24; E: 12:01:24, S: 13:47:34;</t>
  </si>
  <si>
    <t>E: 05:59:59, S: 10:48:16;</t>
  </si>
  <si>
    <t>E: 06:45:44, S: 11:17:02; E: 12:00:17, S: 14:27:48;</t>
  </si>
  <si>
    <t>E: 06:45:40, S: 11:16:15; E: 12:03:18, S: 14:33:26;</t>
  </si>
  <si>
    <t>E: 06:46:06, S: 11:16:51; E: 12:26:00, S: 14:32:52;</t>
  </si>
  <si>
    <t>E: 06:47:55, S: 11:18:26; E: 12:01:51, S: 14:31:10;</t>
  </si>
  <si>
    <t>E: 05:59:46, S: 11:17:37; E: 12:00:34, S: 13:44:26;</t>
  </si>
  <si>
    <t>E: 06:00:00, S: 11:15:33; E: 12:03:27, S: 13:50:05;</t>
  </si>
  <si>
    <t>E: 05:59:37, S: 13:49:32;</t>
  </si>
  <si>
    <t>E: 06:04:25, S: 10:59:49;</t>
  </si>
  <si>
    <t>* E: 06:00:00, S: 11:15:47; E: 11:59:29, S: 13:42:38;</t>
  </si>
  <si>
    <t>E: 05:59:15, S: 11:16:21; E: 11:59:34, S: 13:46:25;</t>
  </si>
  <si>
    <t>E: 06:00:00, S: 11:16:57; E: 11:58:34, S: 13:43:52;</t>
  </si>
  <si>
    <t>E: 06:01:01, S: 09:48:31;</t>
  </si>
  <si>
    <t>E: 06:01:14, S: 11:18:27; E: 11:59:25, S: 13:50:43;</t>
  </si>
  <si>
    <t>E: 07:12:44, S: 10:49:20;</t>
  </si>
  <si>
    <t>E: 05:59:48, S: 11:15:17; E: 12:02:56, S: 15:12:56;</t>
  </si>
  <si>
    <t>E: 06:00:00, S: 11:16:24; E: 12:01:28, S: 13:45:44;</t>
  </si>
  <si>
    <t>E: 06:08:53, S: 11:15:01; E: 11:58:59, S: 13:46:10;</t>
  </si>
  <si>
    <t>E: 06:01:58, S: 11:17:37; E: 12:01:04, S: 13:52:34;</t>
  </si>
  <si>
    <t>E: 06:02:55, S: 11:16:11; E: 12:03:54, S: 13:48:24;</t>
  </si>
  <si>
    <t>E: 06:04:33, S: 10:58:50;</t>
  </si>
  <si>
    <t>E: 06:01:56, S: 11:15:41; E: 12:01:20, S: 13:45:32;</t>
  </si>
  <si>
    <t>E: 06:01:41, S: 11:15:08; E: 11:59:33, S: 13:46:14;</t>
  </si>
  <si>
    <t>E: 05:59:06, S: 11:15:11; E: 11:57:44, S: 13:45:04;</t>
  </si>
  <si>
    <t>E: 06:06:24, S: 11:15:48; E: 12:01:20, S: 13:45:27;</t>
  </si>
  <si>
    <t>E: 06:05:33, S: 10:58:55;</t>
  </si>
  <si>
    <t>PINTO MONTAÑO</t>
  </si>
  <si>
    <t>Y-0154209-P</t>
  </si>
  <si>
    <t>E: 06:36:39, S: 11:21:50; E: 12:01:27, S: 14:39:12;</t>
  </si>
  <si>
    <t>E: 06:57:54, S: 11:19:50; E: 12:01:38, S: 14:32:56;</t>
  </si>
  <si>
    <t>* E: 06:29:51, S: 11:19:42; E: 12:01:21, S: 12:01:22;</t>
  </si>
  <si>
    <t>E: 06:49:21, S: 07:04:52; E: 07:05:08, S: 11:19:46; E: 12:04:05, S: 14:34:09;</t>
  </si>
  <si>
    <t>E: 06:03:40, S: 11:17:42; E: 12:01:34, S: 13:47:11;</t>
  </si>
  <si>
    <t>E: 08:02:05, S: 11:16:48; E: 12:00:10, S: 13:46:30;</t>
  </si>
  <si>
    <t>E: 05:57:18, S: 11:33:23; E: 12:05:09, S: 13:49:48;</t>
  </si>
  <si>
    <t>E: 05:53:28, S: 11:27:15; E: 12:00:35, S: 13:45:53;</t>
  </si>
  <si>
    <t>E: 05:50:37, S: 11:20:19; E: 11:59:09, S: 14:30:16;</t>
  </si>
  <si>
    <t>E: 05:46:36, S: 11:17:49; E: 11:59:59, S: 14:32:39;</t>
  </si>
  <si>
    <t>E: 05:40:21, S: 11:00:00;</t>
  </si>
  <si>
    <t>E: 05:50:15, S: 11:58:05; E: 12:07:50, S: 13:57:12;</t>
  </si>
  <si>
    <t>E: 05:53:32, S: 11:18:36; E: 11:59:14, S: 13:54:14;</t>
  </si>
  <si>
    <t>E: 05:50:19, S: 11:19:13; E: 11:56:24, S: 13:47:33;</t>
  </si>
  <si>
    <t>E: 05:48:26, S: 11:20:35; E: 11:57:00, S: 13:48:03;</t>
  </si>
  <si>
    <t>E: 05:52:12, S: 11:16:19; E: 11:57:17, S: 13:50:25;</t>
  </si>
  <si>
    <t>E: 05:48:10, S: 11:03:30;</t>
  </si>
  <si>
    <t>ANA LUCIA</t>
  </si>
  <si>
    <t>CAJILEMA GUAMAN</t>
  </si>
  <si>
    <t>29577076L (DE BAJA)</t>
  </si>
  <si>
    <t>E: 06:41:40, S: 11:16:09; E: 12:01:39, S: 14:33:54;</t>
  </si>
  <si>
    <t>E: 06:41:49, S: 14:29:37;</t>
  </si>
  <si>
    <t>ANGEL MANUEL</t>
  </si>
  <si>
    <t>RODRIGUEZ BARBERO GARCIA</t>
  </si>
  <si>
    <t>E: 06:17:57, S: 11:33:08; E: 12:09:30, S: 12:09:31; E: 12:09:48, S: 14:48:29;</t>
  </si>
  <si>
    <t>E: 06:16:29, S: 17:12:01;</t>
  </si>
  <si>
    <t>E: 07:02:53, S: 15:17:51;</t>
  </si>
  <si>
    <t>E: 07:06:48, S: 15:07:40;</t>
  </si>
  <si>
    <t>* E: 06:14:10, S: 11:36:12; E: 12:19:19, S: 12:19:28;</t>
  </si>
  <si>
    <t>E: 06:39:32, S: 15:39:41;</t>
  </si>
  <si>
    <t>E: 05:20:58, S: 11:15:48; E: 12:33:35, S: 14:36:49;</t>
  </si>
  <si>
    <t>E: 05:33:28, S: 11:28:33; E: 11:54:01, S: 15:17:27;</t>
  </si>
  <si>
    <t>E: 05:31:17, S: 11:15:37; E: 11:53:45, S: 16:44:43;</t>
  </si>
  <si>
    <t>E: 05:29:24, S: 13:06:26; E: 15:40:33, S: 16:51:59;</t>
  </si>
  <si>
    <t>E: 07:11:34, S: 15:15:26;</t>
  </si>
  <si>
    <t>E: 05:30:23, S: 11:16:11; E: 11:56:19, S: 15:18:49;</t>
  </si>
  <si>
    <t>E: 05:28:55, S: 11:18:36; E: 11:58:45, S: 15:42:11;</t>
  </si>
  <si>
    <t>E: 05:24:44, S: 11:18:04; E: 11:58:16, S: 15:08:44;</t>
  </si>
  <si>
    <t>E: 05:20:04, S: 11:15:52; E: 11:58:57, S: 15:08:11;</t>
  </si>
  <si>
    <t>E: 05:26:37, S: 11:56:36;</t>
  </si>
  <si>
    <t>E: 05:26:26, S: 11:17:46; E: 11:57:31, S: 14:58:20;</t>
  </si>
  <si>
    <t>E: 05:29:13, S: 11:17:02; E: 11:59:39, S: 15:12:17;</t>
  </si>
  <si>
    <t>E: 05:29:02, S: 11:15:23; E: 11:56:47, S: 15:14:34;</t>
  </si>
  <si>
    <t>E: 05:26:56, S: 11:18:23; E: 13:38:34, S: 15:48:29;</t>
  </si>
  <si>
    <t>E: 11:36:11, S: 18:09:15;</t>
  </si>
  <si>
    <t>E: 05:36:36, S: 13:00:11; E: 15:30:54, S: 16:48:33;</t>
  </si>
  <si>
    <t>E: 07:03:17, S: 13:06:37; E: 14:51:00, S: 17:10:50;</t>
  </si>
  <si>
    <t>E: 05:27:37, S: 11:29:04; E: 11:52:48, S: 15:39:47;</t>
  </si>
  <si>
    <t>E: 05:32:34, S: 11:22:37; E: 11:59:35, S: 15:22:13;</t>
  </si>
  <si>
    <t>E: 05:31:30, S: 11:19:07; E: 11:53:57, S: 15:09:57;</t>
  </si>
  <si>
    <t>* E: 06:45:47, S: 11:22:57; E: 11:57:09, S: 12:11:44;</t>
  </si>
  <si>
    <t>E: 05:54:38, S: 11:24:50;</t>
  </si>
  <si>
    <t>HIGUERAS JIMENEZ</t>
  </si>
  <si>
    <t>48566871w</t>
  </si>
  <si>
    <t>* E: 07:27:37, S: 11:00:00;</t>
  </si>
  <si>
    <t>* E: 05:51:21, S: 11:00:00;</t>
  </si>
  <si>
    <t>* E: 05:43:16, S: 11:00:00;</t>
  </si>
  <si>
    <t>E: 05:52:23, S: 15:54:35;</t>
  </si>
  <si>
    <t>E: 06:01:09, S: 15:53:35;</t>
  </si>
  <si>
    <t>BEATRIZ</t>
  </si>
  <si>
    <t>YACELGA CABASCANGO</t>
  </si>
  <si>
    <t>48793227S (DE BAJA)</t>
  </si>
  <si>
    <t>E: 06:35:05, S: 11:18:15; E: 11:59:53, S: 14:32:01;</t>
  </si>
  <si>
    <t>E: 06:39:00, S: 11:17:04; E: 12:32:42, S: 14:28:31;</t>
  </si>
  <si>
    <t>E: 06:36:40, S: 11:17:44; E: 11:53:35, S: 14:33:19;</t>
  </si>
  <si>
    <t>E: 06:35:55, S: 12:03:34; E: 12:03:39, S: 14:28:31;</t>
  </si>
  <si>
    <t>E: 05:53:59, S: 11:17:07; E: 12:02:22, S: 13:43:04;</t>
  </si>
  <si>
    <t>* E: 05:54:20, S: 11:18:27; E: 11:58:26, S: 13:34:48;</t>
  </si>
  <si>
    <t>* E: 03:30:13, S: 05:55:15; E: 10:27:26, S: 11:17:15; E: 11:58:05, S: 13:00:31;</t>
  </si>
  <si>
    <t>TERUEL MENDOZA</t>
  </si>
  <si>
    <t>26480317-A</t>
  </si>
  <si>
    <t>* E: 07:50:59, S: 11:00:00;</t>
  </si>
  <si>
    <t>E: 07:13:25, S: 20:46:44;</t>
  </si>
  <si>
    <t>* E: 09:37:08, S: 11:00:00;</t>
  </si>
  <si>
    <t>* E: 07:37:24, S: 11:00:00;</t>
  </si>
  <si>
    <t>* E: 05:28:28, S: 11:00:00;</t>
  </si>
  <si>
    <t>* E: 06:22:20, S: 11:00:00;</t>
  </si>
  <si>
    <t>* E: 07:48:53, S: 11:00:00;</t>
  </si>
  <si>
    <t>* E: 05:47:06, S: 11:00:00;</t>
  </si>
  <si>
    <t>E: 07:23:02, S: 16:30:55;</t>
  </si>
  <si>
    <t>* E: 06:26:47, S: 11:00:00;</t>
  </si>
  <si>
    <t>* E: 05:37:20, S: 11:00:00;</t>
  </si>
  <si>
    <t>* E: 05:30:18, S: 11:00:00;</t>
  </si>
  <si>
    <t>* E: 07:42:52, S: 11:00:00;</t>
  </si>
  <si>
    <t>E: 12:20:31, S: 16:30:34;</t>
  </si>
  <si>
    <t>E: 06:08:49, S: 17:28:28;</t>
  </si>
  <si>
    <t>E: 06:06:56, S: 16:30:21;</t>
  </si>
  <si>
    <t>E: 05:38:54, S: 16:30:17;</t>
  </si>
  <si>
    <t>E: 05:31:19, S: 16:37:31;</t>
  </si>
  <si>
    <t>E: 10:55:22, S: 16:32:49;</t>
  </si>
  <si>
    <t>* E: 05:30:51, S: 11:00:00;</t>
  </si>
  <si>
    <t>* E: 05:23:02, S: 11:00:00;</t>
  </si>
  <si>
    <t>* E: 05:42:24, S: 11:00:00;</t>
  </si>
  <si>
    <t>CARMEN OLINDA</t>
  </si>
  <si>
    <t>CASTILLO SARANGO</t>
  </si>
  <si>
    <t>74536075-K</t>
  </si>
  <si>
    <t>E: 06:42:44, S: 11:16:26; E: 12:01:34, S: 14:33:33;</t>
  </si>
  <si>
    <t>E: 06:39:24, S: 11:17:14; E: 12:01:42, S: 14:32:36;</t>
  </si>
  <si>
    <t>E: 06:41:42, S: 11:15:51; E: 12:04:24, S: 14:34:23;</t>
  </si>
  <si>
    <t>E: 05:59:26, S: 11:17:15; E: 12:03:12, S: 13:44:34;</t>
  </si>
  <si>
    <t>E: 05:57:55, S: 11:17:01; E: 12:00:48, S: 13:44:34;</t>
  </si>
  <si>
    <t>E: 05:54:55, S: 11:15:51; E: 12:01:27, S: 12:01:29; E: 12:01:35, S: 13:43:19;</t>
  </si>
  <si>
    <t>E: 05:53:39, S: 11:16:50; E: 12:01:57, S: 13:51:18;</t>
  </si>
  <si>
    <t>E: 05:59:38, S: 11:16:53; E: 12:04:02, S: 13:46:06;</t>
  </si>
  <si>
    <t>E: 05:57:20, S: 11:16:31; E: 12:02:57, S: 13:47:44;</t>
  </si>
  <si>
    <t>E: 05:57:37, S: 09:41:45;</t>
  </si>
  <si>
    <t>E: 05:56:33, S: 11:16:47; E: 12:03:22, S: 13:50:32;</t>
  </si>
  <si>
    <t>E: 05:55:42, S: 11:15:43; E: 12:04:11, S: 13:48:41;</t>
  </si>
  <si>
    <t>E: 06:01:12, S: 11:16:11; E: 12:01:21, S: 13:44:02;</t>
  </si>
  <si>
    <t>E: 05:58:09, S: 11:15:53; E: 12:02:07, S: 13:45:26;</t>
  </si>
  <si>
    <t>* E: 06:00:00, S: 11:17:09; E: 12:03:57, S: 13:38:10;</t>
  </si>
  <si>
    <t>* E: 06:03:18, S: 11:16:22; E: 12:03:46, S: 13:28:40;</t>
  </si>
  <si>
    <t>* E: 05:57:05, S: 05:57:05; E: 12:03:24, S: 13:45:34;</t>
  </si>
  <si>
    <t>E: 05:59:14, S: 11:16:09; E: 11:16:16, S: 11:16:18; E: 12:03:37, S: 13:43:23;</t>
  </si>
  <si>
    <t>E: 05:51:04, S: 11:16:03; E: 12:02:21, S: 13:45:58;</t>
  </si>
  <si>
    <t>E: 05:56:02, S: 11:15:59; E: 11:59:29, S: 13:43:27;</t>
  </si>
  <si>
    <t>E: 05:52:00, S: 11:16:38; E: 12:03:08, S: 13:44:02;</t>
  </si>
  <si>
    <t>E: 06:00:00, S: 10:58:21;</t>
  </si>
  <si>
    <t>CRISTIAN GERALDE</t>
  </si>
  <si>
    <t>ANGUAYA CACHIMUEL</t>
  </si>
  <si>
    <t>13323581-A (DE BAJA)</t>
  </si>
  <si>
    <t>13323581A (DE BAJA)</t>
  </si>
  <si>
    <t>E: 12:44:31, S: 13:25:40;</t>
  </si>
  <si>
    <t>CRISTIAN JORDI</t>
  </si>
  <si>
    <t>ARMIJOS SÁNCHEZ</t>
  </si>
  <si>
    <t>E: 13:25:55, S: 14:35:43;</t>
  </si>
  <si>
    <t>E: 07:10:43, S: 11:17:28; E: 12:02:35, S: 14:31:02;</t>
  </si>
  <si>
    <t>E: 06:45:21, S: 11:17:42; E: 11:17:43, S: 11:17:45; E: 12:00:59, S: 14:30:09;</t>
  </si>
  <si>
    <t>E: 05:58:53, S: 11:17:17; E: 12:00:40, S: 13:49:39;</t>
  </si>
  <si>
    <t>E: 06:01:54, S: 11:15:09; E: 11:17:52, S: 11:18:01; E: 12:00:18, S: 13:44:17;</t>
  </si>
  <si>
    <t>E: 06:06:27, S: 11:15:39; E: 12:00:14, S: 13:46:08;</t>
  </si>
  <si>
    <t>E: 06:02:07, S: 11:15:47; E: 11:15:50, S: 11:15:51; E: 12:01:19, S: 13:47:01;</t>
  </si>
  <si>
    <t>E: 06:03:14, S: 11:15:50; E: 12:00:40, S: 13:43:49;</t>
  </si>
  <si>
    <t>E: 06:06:36, S: 10:59:46;</t>
  </si>
  <si>
    <t>DANIEL</t>
  </si>
  <si>
    <t>MARTINEZ LOPEZ</t>
  </si>
  <si>
    <t>54208086F (DE BAJA)</t>
  </si>
  <si>
    <t>E: 06:44:00, S: 11:15:21; E: 12:00:12, S: 14:30:29;</t>
  </si>
  <si>
    <t>* E: 07:04:48, S: 11:15:23; E: 11:58:35, S: 14:22:29;</t>
  </si>
  <si>
    <t>E: 06:42:57, S: 11:16:22; E: 11:59:55, S: 14:34:14;</t>
  </si>
  <si>
    <t>E: 06:44:27, S: 11:23:06; E: 12:33:03, S: 14:34:22;</t>
  </si>
  <si>
    <t>E: 06:01:09, S: 11:16:14; E: 11:58:20, S: 13:45:55;</t>
  </si>
  <si>
    <t>* E: 05:57:27, S: 11:18:09; E: 11:58:40, S: 11:58:41; E: 13:43:20, S: 13:43:21;</t>
  </si>
  <si>
    <t>E: 05:56:50, S: 11:19:20; E: 11:57:02, S: 13:51:46;</t>
  </si>
  <si>
    <t>E: 05:56:26, S: 11:04:21;</t>
  </si>
  <si>
    <t>E: 05:58:09, S: 11:17:04; E: 11:57:37, S: 13:49:15;</t>
  </si>
  <si>
    <t>E: 06:00:00, S: 11:20:14; E: 11:56:50, S: 13:52:29;</t>
  </si>
  <si>
    <t>* E: 06:01:16, S: 11:15:33; E: 12:03:29, S: 12:03:31;</t>
  </si>
  <si>
    <t>E: 05:57:37, S: 09:50:46;</t>
  </si>
  <si>
    <t>E: 05:56:48, S: 11:21:22; E: 11:21:23, S: 11:21:25; E: 11:36:37, S: 13:50:45;</t>
  </si>
  <si>
    <t>* E: 06:00:00, S: 11:00:00;</t>
  </si>
  <si>
    <t>* E: 05:59:24, S: 11:15:38; E: 11:56:30, S: 11:56:31;</t>
  </si>
  <si>
    <t>* E: 05:58:38, S: 11:15:19; E: 11:59:51, S: 11:59:52;</t>
  </si>
  <si>
    <t>DAYANA GISSELA</t>
  </si>
  <si>
    <t>BENITEZ PULLAGUARI</t>
  </si>
  <si>
    <t>*** E: 11:07:25, S: 11:07:40; E: 11:59:46, S: 13:42:38; E: 13:44:07, S: 13:44:23; E: 13:46:03, S: 14:23:23; E: 14:23:57, S: 14:24:21; E: 14:24:27, S: 14:25:01;</t>
  </si>
  <si>
    <t>E: 05:49:23, S: 11:16:43; E: 11:59:45, S: 13:43:28;</t>
  </si>
  <si>
    <t>E: 05:53:11, S: 10:57:32;</t>
  </si>
  <si>
    <t>DIANA ELISABETH</t>
  </si>
  <si>
    <t>LIMACHI LEMACHE</t>
  </si>
  <si>
    <t>E: 06:36:44, S: 11:15:23; E: 12:00:58, S: 14:28:04;</t>
  </si>
  <si>
    <t>E: 06:36:06, S: 11:16:36; E: 12:01:13, S: 14:30:33;</t>
  </si>
  <si>
    <t>E: 06:30:14, S: 11:48:08; E: 12:05:45, S: 14:30:56;</t>
  </si>
  <si>
    <t>E: 06:34:25, S: 11:15:59; E: 12:03:00, S: 14:28:24;</t>
  </si>
  <si>
    <t>E: 05:48:33, S: 11:16:13; E: 12:01:41, S: 13:45:30;</t>
  </si>
  <si>
    <t>E: 05:55:44, S: 11:15:42; E: 12:03:05, S: 13:45:24;</t>
  </si>
  <si>
    <t>E: 05:46:53, S: 11:16:35; E: 12:02:59, S: 13:43:23;</t>
  </si>
  <si>
    <t>E: 05:56:19, S: 11:05:38;</t>
  </si>
  <si>
    <t>E: 05:53:31, S: 11:16:13; E: 12:04:41, S: 13:46:35;</t>
  </si>
  <si>
    <t>E: 05:54:48, S: 11:16:49; E: 12:01:11, S: 13:51:09;</t>
  </si>
  <si>
    <t>E: 05:54:52, S: 11:26:03; E: 12:02:39, S: 13:43:44;</t>
  </si>
  <si>
    <t>E: 05:52:18, S: 09:44:56;</t>
  </si>
  <si>
    <t>E: 05:46:24, S: 11:16:58; E: 12:04:41, S: 13:49:58;</t>
  </si>
  <si>
    <t>E: 05:50:59, S: 10:48:51;</t>
  </si>
  <si>
    <t>E: 05:49:46, S: 11:19:21; E: 12:06:53, S: 13:48:29;</t>
  </si>
  <si>
    <t>E: 05:53:46, S: 11:15:35; E: 12:01:41, S: 13:46:32;</t>
  </si>
  <si>
    <t>E: 05:50:13, S: 11:17:08; E: 12:01:53, S: 13:45:20;</t>
  </si>
  <si>
    <t>E: 05:51:03, S: 11:16:01; E: 12:02:03, S: 13:47:42;</t>
  </si>
  <si>
    <t>E: 05:48:42, S: 11:16:53; E: 12:00:57, S: 13:45:59;</t>
  </si>
  <si>
    <t>E: 05:52:41, S: 11:03:38;</t>
  </si>
  <si>
    <t>E: 05:54:32, S: 11:16:33; E: 12:02:58, S: 13:46:27;</t>
  </si>
  <si>
    <t>E: 05:52:19, S: 11:17:46; E: 12:00:00, S: 12:00:01; E: 12:00:03, S: 12:00:04; E: 12:01:29, S: 13:43:42;</t>
  </si>
  <si>
    <t>E: 05:50:31, S: 11:15:38; E: 12:02:25, S: 13:46:08;</t>
  </si>
  <si>
    <t>E: 05:50:31, S: 11:15:40; E: 12:03:17, S: 13:44:50;</t>
  </si>
  <si>
    <t>E: 05:47:44, S: 11:16:52; E: 12:06:59, S: 13:43:34;</t>
  </si>
  <si>
    <t>DORA ALICIA</t>
  </si>
  <si>
    <t>ASUNCIÓN PÉREZ</t>
  </si>
  <si>
    <t>E: 12:34:19, S: 14:29:46;</t>
  </si>
  <si>
    <t>E: 06:47:28, S: 11:15:45; E: 11:58:35, S: 14:30:16;</t>
  </si>
  <si>
    <t>E: 06:46:12, S: 11:16:11; E: 11:58:46, S: 14:31:26;</t>
  </si>
  <si>
    <t>E: 07:17:33, S: 10:59:15;</t>
  </si>
  <si>
    <t>E: 06:01:18, S: 11:16:08; E: 11:28:00, S: 11:28:01; E: 12:01:28, S: 13:48:13;</t>
  </si>
  <si>
    <t>E: 06:00:00, S: 11:16:09; E: 11:59:23, S: 13:46:09;</t>
  </si>
  <si>
    <t>E: 05:59:57, S: 11:15:17; E: 11:58:52, S: 13:45:01;</t>
  </si>
  <si>
    <t>E: 05:58:44, S: 11:33:46; E: 11:59:51, S: 13:43:32;</t>
  </si>
  <si>
    <t>E: 06:04:13, S: 11:15:50; E: 11:59:14, S: 13:43:22;</t>
  </si>
  <si>
    <t>E: 06:00:00, S: 11:01:23;</t>
  </si>
  <si>
    <t>EVELING ELIZABETH</t>
  </si>
  <si>
    <t>PANTA ORDOÑEZ</t>
  </si>
  <si>
    <t>X-3610498-G</t>
  </si>
  <si>
    <t>* E: 06:37:27, S: 11:15:07; E: 12:04:51, S: 14:23:24;</t>
  </si>
  <si>
    <t>E: 06:42:21, S: 11:15:11; E: 12:04:37, S: 14:27:49;</t>
  </si>
  <si>
    <t>E: 06:38:15, S: 11:16:58; E: 12:08:43, S: 14:30:15;</t>
  </si>
  <si>
    <t>* E: 06:33:56, S: 11:17:06; E: 12:02:52, S: 14:25:43;</t>
  </si>
  <si>
    <t>E: 05:40:22, S: 11:17:16; E: 12:03:53, S: 13:42:17;</t>
  </si>
  <si>
    <t>E: 05:37:03, S: 11:15:28; E: 12:03:28, S: 13:46:42;</t>
  </si>
  <si>
    <t>E: 06:03:21, S: 11:01:03;</t>
  </si>
  <si>
    <t>E: 05:38:24, S: 11:15:24; E: 12:04:41, S: 13:48:18;</t>
  </si>
  <si>
    <t>E: 05:38:10, S: 11:18:11; E: 13:11:27, S: 13:45:12;</t>
  </si>
  <si>
    <t>*** E: 05:37:17, S: 11:16:49; E: 12:01:07, S: 13:43:41;</t>
  </si>
  <si>
    <t>E: 05:49:32, S: 09:45:12;</t>
  </si>
  <si>
    <t>* E: 06:01:00, S: 11:16:20; E: 12:03:33, S: 13:38:11;</t>
  </si>
  <si>
    <t>E: 05:36:30, S: 10:49:40;</t>
  </si>
  <si>
    <t>E: 05:53:20, S: 11:15:48; E: 12:03:23, S: 13:48:10;</t>
  </si>
  <si>
    <t>E: 05:59:25, S: 06:00:01; E: 12:02:20, S: 13:45:46;</t>
  </si>
  <si>
    <t>E: 06:00:00, S: 11:17:23; E: 12:02:19, S: 13:46:14;</t>
  </si>
  <si>
    <t>E: 06:06:38, S: 11:15:13; E: 12:02:12, S: 13:45:54;</t>
  </si>
  <si>
    <t>E: 05:59:18, S: 11:17:52; E: 12:04:14, S: 13:47:23;</t>
  </si>
  <si>
    <t>* E: 05:59:52, S: 11:00:00;</t>
  </si>
  <si>
    <t>E: 05:59:28, S: 11:19:44; E: 12:02:38, S: 13:45:28;</t>
  </si>
  <si>
    <t>E: 05:58:50, S: 11:15:09; E: 12:02:51, S: 13:43:38;</t>
  </si>
  <si>
    <t>E: 06:08:10, S: 10:52:24; E: 10:55:11, S: 11:16:45; E: 12:00:04, S: 13:45:19;</t>
  </si>
  <si>
    <t>E: 05:40:21, S: 11:16:13; E: 12:02:04, S: 13:44:41;</t>
  </si>
  <si>
    <t>E: 05:34:22, S: 11:15:11; E: 12:03:43, S: 13:43:53;</t>
  </si>
  <si>
    <t>FANNY MARITZA</t>
  </si>
  <si>
    <t>E: 06:46:30, S: 11:16:01; E: 12:03:34, S: 14:37:55;</t>
  </si>
  <si>
    <t>E: 06:46:12, S: 11:16:41; E: 13:51:01, S: 14:30:17;</t>
  </si>
  <si>
    <t>E: 06:45:19, S: 11:20:53; E: 12:06:57, S: 14:33:19;</t>
  </si>
  <si>
    <t>E: 06:47:08, S: 11:18:29; E: 12:00:33, S: 14:38:02;</t>
  </si>
  <si>
    <t>E: 06:00:00, S: 11:49:10; E: 12:21:06, S: 13:45:37;</t>
  </si>
  <si>
    <t>E: 06:02:56, S: 11:16:39; E: 12:05:24, S: 13:48:28;</t>
  </si>
  <si>
    <t>E: 05:57:00, S: 11:15:53; E: 12:04:14, S: 13:43:24;</t>
  </si>
  <si>
    <t>* E: 08:00:12, S: 11:00:00;</t>
  </si>
  <si>
    <t>E: 06:35:58, S: 11:16:25; E: 12:17:05, S: 13:50:13;</t>
  </si>
  <si>
    <t>* E: 05:53:37, S: 11:16:06; E: 13:45:13, S: 13:47:58;</t>
  </si>
  <si>
    <t>E: 05:56:19, S: 11:15:41; E: 12:05:24, S: 13:47:50;</t>
  </si>
  <si>
    <t>E: 05:59:24, S: 09:43:07;</t>
  </si>
  <si>
    <t>E: 05:55:54, S: 11:21:32; E: 12:00:20, S: 13:52:18;</t>
  </si>
  <si>
    <t>E: 05:48:22, S: 10:48:15;</t>
  </si>
  <si>
    <t>E: 05:56:17, S: 11:18:53; E: 12:06:15, S: 13:48:05;</t>
  </si>
  <si>
    <t>E: 05:47:26, S: 11:22:12; E: 12:04:43, S: 13:43:30;</t>
  </si>
  <si>
    <t>E: 05:51:31, S: 11:19:20; E: 12:06:07, S: 13:46:15;</t>
  </si>
  <si>
    <t>E: 05:50:59, S: 11:16:19; E: 12:07:40, S: 13:43:34;</t>
  </si>
  <si>
    <t>E: 05:43:42, S: 11:15:52; E: 12:22:08, S: 13:43:27;</t>
  </si>
  <si>
    <t>E: 05:59:18, S: 10:58:07;</t>
  </si>
  <si>
    <t>GENESIS ROSARIO</t>
  </si>
  <si>
    <t>CURCO OÑA</t>
  </si>
  <si>
    <t>Y-0202239-Z (DE BAJA)</t>
  </si>
  <si>
    <t>E: 06:36:42, S: 11:18:40; E: 12:03:02, S: 14:37:02;</t>
  </si>
  <si>
    <t>Y0202239Z (DE BAJA)</t>
  </si>
  <si>
    <t>E: 06:38:50, S: 11:18:24; E: 11:45:46, S: 11:45:47; E: 11:59:25, S: 14:36:00;</t>
  </si>
  <si>
    <t>E: 06:29:24, S: 11:19:47; E: 13:03:42, S: 14:37:36;</t>
  </si>
  <si>
    <t>E: 06:36:51, S: 11:15:45; E: 12:00:24, S: 14:29:58;</t>
  </si>
  <si>
    <t>E: 05:51:16, S: 13:47:01;</t>
  </si>
  <si>
    <t>E: 05:56:28, S: 11:44:43; E: 12:05:59, S: 13:49:14;</t>
  </si>
  <si>
    <t>E: 05:53:24, S: 11:19:18; E: 11:59:17, S: 13:45:58;</t>
  </si>
  <si>
    <t>E: 06:00:00, S: 11:04:21;</t>
  </si>
  <si>
    <t>E: 05:48:56, S: 13:49:10;</t>
  </si>
  <si>
    <t>E: 05:50:49, S: 11:16:08; E: 12:01:02, S: 12:01:03; E: 12:01:15, S: 13:44:18;</t>
  </si>
  <si>
    <t>E: 05:52:27, S: 09:52:40;</t>
  </si>
  <si>
    <t>E: 05:58:39, S: 11:17:59; E: 12:04:55, S: 13:51:08;</t>
  </si>
  <si>
    <t>E: 05:48:56, S: 10:53:47;</t>
  </si>
  <si>
    <t>E: 05:55:00, S: 11:24:25; E: 12:02:58, S: 13:49:26;</t>
  </si>
  <si>
    <t>E: 05:49:03, S: 11:16:04; E: 11:57:30, S: 13:46:35;</t>
  </si>
  <si>
    <t>E: 05:47:41, S: 11:20:32; E: 12:01:08, S: 13:46:18;</t>
  </si>
  <si>
    <t>E: 05:52:19, S: 13:46:22;</t>
  </si>
  <si>
    <t>E: 05:54:01, S: 11:21:22; E: 11:59:39, S: 13:45:10;</t>
  </si>
  <si>
    <t>E: 05:53:24, S: 11:06:11;</t>
  </si>
  <si>
    <t>E: 05:57:16, S: 11:42:27; E: 11:59:57, S: 13:51:15;</t>
  </si>
  <si>
    <t>E: 05:48:48, S: 11:15:46; E: 12:05:10, S: 13:43:24;</t>
  </si>
  <si>
    <t>E: 05:46:55, S: 11:21:31; E: 12:02:12, S: 13:47:11;</t>
  </si>
  <si>
    <t>E: 05:55:48, S: 13:44:16;</t>
  </si>
  <si>
    <t>E: 05:55:20, S: 13:45:18;</t>
  </si>
  <si>
    <t>E: 06:42:39, S: 11:15:56; E: 12:01:40, S: 14:30:40;</t>
  </si>
  <si>
    <t>E: 06:43:12, S: 11:22:11; E: 13:44:26, S: 14:33:49;</t>
  </si>
  <si>
    <t>E: 06:52:01, S: 11:16:46; E: 13:14:12, S: 14:34:28;</t>
  </si>
  <si>
    <t>E: 05:59:07, S: 12:04:15; E: 12:04:31, S: 13:46:04;</t>
  </si>
  <si>
    <t>E: 05:54:52, S: 11:17:48; E: 12:01:40, S: 13:43:38;</t>
  </si>
  <si>
    <t>E: 09:24:35, S: 11:20:22; E: 12:03:16, S: 13:43:39;</t>
  </si>
  <si>
    <t>E: 05:45:26, S: 11:03:26;</t>
  </si>
  <si>
    <t>E: 05:58:00, S: 11:16:02; E: 12:04:07, S: 13:47:25;</t>
  </si>
  <si>
    <t>E: 05:37:34, S: 11:15:28; E: 12:03:42, S: 13:46:24;</t>
  </si>
  <si>
    <t>* E: 05:48:09, S: 05:50:30; E: 05:53:40, S: 11:00:00;</t>
  </si>
  <si>
    <t>E: 06:38:46, S: 11:15:36; E: 12:12:11, S: 13:46:34;</t>
  </si>
  <si>
    <t>E: 05:53:32, S: 10:48:53;</t>
  </si>
  <si>
    <t>E: 05:55:11, S: 11:15:36; E: 11:57:24, S: 13:44:55;</t>
  </si>
  <si>
    <t>E: 05:32:08, S: 11:15:46; E: 11:56:04, S: 13:44:21;</t>
  </si>
  <si>
    <t>E: 05:56:23, S: 05:56:55; E: 05:57:05, S: 11:17:05; E: 11:57:09, S: 13:46:51;</t>
  </si>
  <si>
    <t>E: 05:43:50, S: 11:15:26; E: 12:00:29, S: 13:50:49;</t>
  </si>
  <si>
    <t>E: 05:48:41, S: 11:40:01; E: 11:58:40, S: 13:50:17;</t>
  </si>
  <si>
    <t>E: 05:48:55, S: 11:03:24;</t>
  </si>
  <si>
    <t>E: 05:50:08, S: 11:17:28; E: 12:17:59, S: 13:45:32;</t>
  </si>
  <si>
    <t>E: 05:54:21, S: 11:27:58; E: 11:59:36, S: 13:38:48; E: 13:39:45, S: 13:43:27;</t>
  </si>
  <si>
    <t>E: 05:33:01, S: 11:16:43; E: 12:00:10, S: 13:45:44;</t>
  </si>
  <si>
    <t>E: 05:39:01, S: 11:15:44; E: 12:12:59, S: 13:44:48;</t>
  </si>
  <si>
    <t>E: 05:53:55, S: 11:15:33; E: 11:16:46, S: 11:16:52; E: 11:59:30, S: 13:45:35;</t>
  </si>
  <si>
    <t>E: 05:55:40, S: 10:58:11;</t>
  </si>
  <si>
    <t>JAVIER</t>
  </si>
  <si>
    <t>54208085Y (DE BAJA)</t>
  </si>
  <si>
    <t>E: 06:42:57, S: 11:15:30; E: 12:00:38, S: 14:30:18;</t>
  </si>
  <si>
    <t>* E: 06:44:16, S: 11:55:45; E: 12:34:26, S: 12:34:27;</t>
  </si>
  <si>
    <t>* E: 06:44:00, S: 11:55:29; E: 12:31:58, S: 13:50:36;</t>
  </si>
  <si>
    <t>* E: 06:43:46, S: 11:16:13; E: 12:20:49, S: 13:57:11;</t>
  </si>
  <si>
    <t>* E: 05:57:29, S: 11:16:18; E: 11:58:11, S: 13:18:36;</t>
  </si>
  <si>
    <t>E: 05:56:42, S: 11:17:47; E: 11:57:30, S: 13:43:20;</t>
  </si>
  <si>
    <t>E: 05:56:49, S: 11:16:54; E: 11:59:18, S: 13:43:21;</t>
  </si>
  <si>
    <t>E: 05:54:58, S: 10:58:48;</t>
  </si>
  <si>
    <t>* E: 05:57:59, S: 11:15:48; E: 11:56:07, S: 13:40:51;</t>
  </si>
  <si>
    <t>E: 06:00:00, S: 11:17:56; E: 11:57:41, S: 13:47:54;</t>
  </si>
  <si>
    <t>E: 05:59:10, S: 11:16:07; E: 11:57:43, S: 13:43:20;</t>
  </si>
  <si>
    <t>E: 05:57:51, S: 09:44:31;</t>
  </si>
  <si>
    <t>* E: 05:56:43, S: 11:15:24; E: 11:55:44, S: 13:33:12;</t>
  </si>
  <si>
    <t>E: 05:59:39, S: 10:48:16;</t>
  </si>
  <si>
    <t>E: 05:58:45, S: 11:17:17; E: 11:56:58, S: 13:47:41;</t>
  </si>
  <si>
    <t>* E: 05:56:58, S: 11:00:00;</t>
  </si>
  <si>
    <t>JENNY MARILU</t>
  </si>
  <si>
    <t>MARTINEZ VILLON</t>
  </si>
  <si>
    <t>* E: 12:41:56, S: 12:41:56;</t>
  </si>
  <si>
    <t>E: 06:34:41, S: 11:15:45; E: 12:00:18, S: 14:30:26;</t>
  </si>
  <si>
    <t>E: 06:27:44, S: 11:17:56; E: 11:59:11, S: 14:31:10;</t>
  </si>
  <si>
    <t>E: 05:40:51, S: 10:59:50;</t>
  </si>
  <si>
    <t>E: 05:41:25, S: 11:21:19; E: 12:00:22, S: 13:48:01;</t>
  </si>
  <si>
    <t>E: 05:43:19, S: 11:17:50; E: 12:01:22, S: 13:45:07;</t>
  </si>
  <si>
    <t>E: 05:40:13, S: 11:16:07; E: 11:16:31, S: 11:16:32; E: 12:02:19, S: 13:45:27;</t>
  </si>
  <si>
    <t>E: 05:37:55, S: 11:15:32; E: 12:02:00, S: 13:44:07;</t>
  </si>
  <si>
    <t>E: 05:39:15, S: 10:57:50;</t>
  </si>
  <si>
    <t>JENY MAGALI</t>
  </si>
  <si>
    <t>PEÑARRETA CHACON</t>
  </si>
  <si>
    <t>X-3887397-Y</t>
  </si>
  <si>
    <t>E: 06:36:41, S: 11:15:29; E: 12:02:35, S: 14:28:13;</t>
  </si>
  <si>
    <t>E: 06:34:02, S: 11:15:25; E: 12:04:22, S: 14:27:28;</t>
  </si>
  <si>
    <t>E: 06:29:37, S: 11:16:39; E: 12:01:50, S: 14:31:33;</t>
  </si>
  <si>
    <t>* E: 06:31:50, S: 06:31:55; E: 06:46:18, S: 11:15:50; E: 12:06:55, S: 14:01:18;</t>
  </si>
  <si>
    <t>E: 05:36:13, S: 11:16:28; E: 12:00:02, S: 13:49:42;</t>
  </si>
  <si>
    <t>* E: 05:32:00, S: 11:00:00;</t>
  </si>
  <si>
    <t>E: 05:38:16, S: 11:15:26; E: 11:59:05, S: 13:46:39;</t>
  </si>
  <si>
    <t>E: 05:36:11, S: 11:16:39; E: 11:16:40, S: 11:16:41; E: 12:00:32, S: 13:48:47;</t>
  </si>
  <si>
    <t>* E: 05:34:34, S: 11:18:09; E: 11:59:35, S: 13:44:28;</t>
  </si>
  <si>
    <t>* E: 05:31:08, S: 05:31:08; E: 05:31:08, S: 09:44:59;</t>
  </si>
  <si>
    <t>E: 05:34:12, S: 09:26:25; E: 09:26:36, S: 11:15:41; E: 12:01:33, S: 13:50:18;</t>
  </si>
  <si>
    <t>E: 05:29:28, S: 10:48:18;</t>
  </si>
  <si>
    <t>E: 05:38:06, S: 11:15:31; E: 12:02:03, S: 13:45:52;</t>
  </si>
  <si>
    <t>E: 05:35:07, S: 11:16:04; E: 12:00:13, S: 13:44:50;</t>
  </si>
  <si>
    <t>E: 05:33:42, S: 11:16:13; E: 12:00:31, S: 13:44:51;</t>
  </si>
  <si>
    <t>E: 05:38:43, S: 11:16:04; E: 11:58:40, S: 13:47:46;</t>
  </si>
  <si>
    <t>E: 05:36:12, S: 11:16:06; E: 12:00:48, S: 13:45:19;</t>
  </si>
  <si>
    <t>E: 05:34:42, S: 11:03:16;</t>
  </si>
  <si>
    <t>E: 05:36:48, S: 11:16:54; E: 11:58:55, S: 13:47:09;</t>
  </si>
  <si>
    <t>E: 05:34:23, S: 11:16:41; E: 12:02:36, S: 13:44:26;</t>
  </si>
  <si>
    <t>* E: 05:31:02, S: 11:15:27; E: 12:00:58, S: 13:29:41;</t>
  </si>
  <si>
    <t>E: 05:41:11, S: 11:15:08; E: 11:59:08, S: 13:43:53;</t>
  </si>
  <si>
    <t>E: 05:37:45, S: 11:15:51; E: 12:00:14, S: 12:00:17; E: 12:00:23, S: 13:43:38;</t>
  </si>
  <si>
    <t>* E: 05:35:01, S: 11:00:00;</t>
  </si>
  <si>
    <t>JESSICA SILVANA</t>
  </si>
  <si>
    <t>PUMAQUERO AMBO</t>
  </si>
  <si>
    <t>29526079-J</t>
  </si>
  <si>
    <t>E: 06:45:02, S: 11:17:56; E: 12:00:46, S: 14:30:04;</t>
  </si>
  <si>
    <t>E: 06:47:00, S: 11:15:15; E: 12:04:38, S: 14:30:28;</t>
  </si>
  <si>
    <t>E: 06:59:53, S: 11:15:30; E: 12:01:33, S: 14:30:59;</t>
  </si>
  <si>
    <t>E: 06:00:00, S: 11:15:11; E: 11:15:12, S: 11:15:13; E: 12:04:07, S: 13:46:40;</t>
  </si>
  <si>
    <t>E: 05:56:18, S: 11:15:13; E: 11:15:59, S: 11:16:00; E: 12:01:35, S: 13:48:17;</t>
  </si>
  <si>
    <t>* E: 06:01:33, S: 11:00:00;</t>
  </si>
  <si>
    <t>E: 06:00:00, S: 11:15:29; E: 12:03:30, S: 13:48:11;</t>
  </si>
  <si>
    <t>E: 05:56:27, S: 11:14:57; E: 12:03:06, S: 13:47:09;</t>
  </si>
  <si>
    <t>E: 05:51:46, S: 11:15:16; E: 12:04:06, S: 13:45:44;</t>
  </si>
  <si>
    <t>E: 05:57:52, S: 09:46:07;</t>
  </si>
  <si>
    <t>E: 05:58:24, S: 13:50:01;</t>
  </si>
  <si>
    <t>E: 05:52:21, S: 10:50:55;</t>
  </si>
  <si>
    <t>E: 05:54:17, S: 11:16:14; E: 12:03:11, S: 13:46:02;</t>
  </si>
  <si>
    <t>* E: 05:53:25, S: 11:15:50; E: 12:03:38, S: 13:44:01;</t>
  </si>
  <si>
    <t>E: 05:54:36, S: 11:15:09; E: 12:02:08, S: 13:53:41;</t>
  </si>
  <si>
    <t>E: 05:51:50, S: 11:15:07; E: 12:02:48, S: 13:45:21;</t>
  </si>
  <si>
    <t>E: 05:54:27, S: 10:58:44;</t>
  </si>
  <si>
    <t>E: 05:50:27, S: 11:16:44; E: 12:02:43, S: 13:47:55;</t>
  </si>
  <si>
    <t>E: 05:57:10, S: 11:16:31; E: 12:00:42, S: 13:46:42;</t>
  </si>
  <si>
    <t>E: 05:51:27, S: 11:15:15; E: 12:01:50, S: 13:46:48;</t>
  </si>
  <si>
    <t>E: 05:52:10, S: 11:15:29; E: 12:01:35, S: 13:47:12;</t>
  </si>
  <si>
    <t>E: 05:56:23, S: 11:15:04; E: 12:03:49, S: 13:48:48;</t>
  </si>
  <si>
    <t>E: 05:59:15, S: 10:57:41;</t>
  </si>
  <si>
    <t>JESSICA TERESA</t>
  </si>
  <si>
    <t>MARTINEZ VILLÓN</t>
  </si>
  <si>
    <t>* E: 12:54:22, S: 12:54:22;</t>
  </si>
  <si>
    <t>E: 06:51:12, S: 11:16:07; E: 11:16:13, S: 14:30:12;</t>
  </si>
  <si>
    <t>E: 06:57:43, S: 11:20:13; E: 12:42:18, S: 14:28:23;</t>
  </si>
  <si>
    <t>* E: 06:02:45, S: 11:00:00;</t>
  </si>
  <si>
    <t>* E: 06:01:36, S: 11:16:46; E: 12:02:54, S: 13:37:57;</t>
  </si>
  <si>
    <t>E: 06:03:27, S: 11:17:58; E: 11:47:26, S: 11:47:27; E: 11:47:28, S: 11:47:29; E: 11:59:01, S: 13:45:15;</t>
  </si>
  <si>
    <t>E: 06:02:17, S: 11:17:13; E: 11:17:15, S: 11:17:16; E: 11:59:12, S: 11:59:14; E: 11:59:46, S: 13:51:18;</t>
  </si>
  <si>
    <t>E: 06:01:29, S: 11:22:15; E: 12:01:34, S: 13:44:55;</t>
  </si>
  <si>
    <t>E: 06:08:18, S: 13:48:35;</t>
  </si>
  <si>
    <t>* E: 06:02:58, S: 11:00:00;</t>
  </si>
  <si>
    <t>LENNY ARACELY</t>
  </si>
  <si>
    <t>CEDEÑO ZAMBRANO</t>
  </si>
  <si>
    <t>E: 12:47:08, S: 14:30:26;</t>
  </si>
  <si>
    <t>E: 06:22:49, S: 11:15:32; E: 12:01:41, S: 14:30:15;</t>
  </si>
  <si>
    <t>E: 06:14:29, S: 11:18:38; E: 12:01:03, S: 14:31:59;</t>
  </si>
  <si>
    <t>E: 05:47:26, S: 15:54:20;</t>
  </si>
  <si>
    <t>E: 05:52:46, S: 11:18:18; E: 12:04:26, S: 13:46:25;</t>
  </si>
  <si>
    <t>* E: 05:52:51, S: 11:16:40; E: 12:00:35, S: 13:04:23;</t>
  </si>
  <si>
    <t>E: 05:59:26, S: 09:31:43; E: 11:58:00, S: 13:45:36;</t>
  </si>
  <si>
    <t>E: 05:46:11, S: 11:15:46; E: 12:05:05, S: 13:44:09;</t>
  </si>
  <si>
    <t>E: 05:45:35, S: 11:17:27; E: 12:00:50, S: 13:44:05;</t>
  </si>
  <si>
    <t>E: 05:47:55, S: 10:58:32;</t>
  </si>
  <si>
    <t>MARIA ALEXANDRA</t>
  </si>
  <si>
    <t>MENDOZA TELEMAZA</t>
  </si>
  <si>
    <t>Y9944143S (DE BAJA)</t>
  </si>
  <si>
    <t>E: 06:45:03, S: 11:16:15; E: 12:23:57, S: 14:30:35;</t>
  </si>
  <si>
    <t>E: 06:46:34, S: 11:16:15; E: 12:01:40, S: 14:30:45;</t>
  </si>
  <si>
    <t>E: 06:46:28, S: 11:16:45; E: 12:01:22, S: 14:38:30;</t>
  </si>
  <si>
    <t>E: 06:01:49, S: 11:16:49; E: 11:58:19, S: 13:45:39;</t>
  </si>
  <si>
    <t>E: 06:01:05, S: 11:17:38; E: 13:00:37, S: 13:47:37;</t>
  </si>
  <si>
    <t>E: 05:59:01, S: 11:15:40; E: 12:07:17, S: 13:44:20;</t>
  </si>
  <si>
    <t>E: 05:58:44, S: 11:04:52;</t>
  </si>
  <si>
    <t>E: 05:58:43, S: 11:16:18; E: 11:59:26, S: 13:49:54;</t>
  </si>
  <si>
    <t>E: 05:58:52, S: 11:15:44; E: 11:59:34, S: 13:53:44;</t>
  </si>
  <si>
    <t>E: 07:38:01, S: 11:16:46; E: 12:01:37, S: 13:45:09;</t>
  </si>
  <si>
    <t>E: 05:55:36, S: 09:42:28;</t>
  </si>
  <si>
    <t>E: 05:58:37, S: 11:15:59; E: 13:38:24, S: 13:50:55;</t>
  </si>
  <si>
    <t>E: 05:59:13, S: 10:48:44;</t>
  </si>
  <si>
    <t>E: 05:58:27, S: 11:17:32; E: 12:00:38, S: 13:45:19;</t>
  </si>
  <si>
    <t>E: 05:59:02, S: 11:15:59; E: 12:02:00, S: 13:44:02;</t>
  </si>
  <si>
    <t>E: 05:57:14, S: 11:18:18; E: 11:57:07, S: 13:45:40;</t>
  </si>
  <si>
    <t>E: 05:59:41, S: 11:15:40; E: 12:16:07, S: 14:30:15;</t>
  </si>
  <si>
    <t>MARIA BALTAZARA</t>
  </si>
  <si>
    <t>MENDOZA TAPAY</t>
  </si>
  <si>
    <t>E: 06:38:22, S: 11:55:09; E: 12:49:17, S: 14:28:28;</t>
  </si>
  <si>
    <t>E: 06:46:19, S: 11:15:26; E: 12:04:31, S: 14:33:33;</t>
  </si>
  <si>
    <t>E: 06:49:37, S: 11:14:52; E: 12:45:05, S: 14:34:57;</t>
  </si>
  <si>
    <t>E: 06:47:22, S: 11:16:13; E: 13:08:29, S: 14:29:11;</t>
  </si>
  <si>
    <t>* E: 06:01:36, S: 11:15:38; E: 12:05:14, S: 13:24:57;</t>
  </si>
  <si>
    <t>* E: 06:00:00, S: 11:20:22; E: 12:21:51, S: 12:59:42;</t>
  </si>
  <si>
    <t>* E: 06:00:00, S: 06:00:00; E: 12:14:34, S: 13:47:02;</t>
  </si>
  <si>
    <t>E: 06:00:00, S: 11:03:13;</t>
  </si>
  <si>
    <t>E: 06:12:27, S: 11:15:59; E: 12:04:13, S: 13:50:16;</t>
  </si>
  <si>
    <t>E: 06:00:00, S: 11:15:39; E: 12:02:02, S: 13:47:31;</t>
  </si>
  <si>
    <t>E: 05:58:40, S: 11:15:55; E: 12:10:12, S: 13:44:29;</t>
  </si>
  <si>
    <t>E: 06:16:41, S: 09:42:27;</t>
  </si>
  <si>
    <t>E: 05:59:10, S: 11:16:45; E: 12:05:55, S: 13:50:33;</t>
  </si>
  <si>
    <t>E: 05:59:34, S: 10:48:44;</t>
  </si>
  <si>
    <t>E: 05:58:21, S: 11:17:33; E: 12:07:08, S: 13:47:54;</t>
  </si>
  <si>
    <t>E: 05:54:58, S: 11:15:25; E: 12:07:06, S: 13:46:01;</t>
  </si>
  <si>
    <t>E: 05:56:46, S: 11:17:34; E: 11:58:33, S: 13:45:08;</t>
  </si>
  <si>
    <t>E: 06:00:00, S: 11:16:03; E: 12:02:24, S: 13:45:42;</t>
  </si>
  <si>
    <t>E: 06:00:00, S: 11:17:29; E: 13:20:44, S: 13:51:12;</t>
  </si>
  <si>
    <t>E: 05:57:37, S: 11:00:00;</t>
  </si>
  <si>
    <t>E: 05:58:46, S: 11:16:37; E: 12:03:20, S: 13:50:27;</t>
  </si>
  <si>
    <t>E: 05:56:32, S: 11:17:37; E: 12:02:10, S: 13:43:41;</t>
  </si>
  <si>
    <t>E: 05:59:30, S: 11:15:18; E: 12:03:35, S: 13:46:16;</t>
  </si>
  <si>
    <t>E: 06:01:02, S: 11:15:18; E: 12:01:25, S: 13:45:01;</t>
  </si>
  <si>
    <t>E: 05:58:49, S: 11:15:15; E: 12:01:28, S: 13:46:18;</t>
  </si>
  <si>
    <t>E: 05:58:50, S: 10:57:35;</t>
  </si>
  <si>
    <t>MARIA CATALINA</t>
  </si>
  <si>
    <t>PALA TENEMAZA</t>
  </si>
  <si>
    <t>E: 14:34:03, S: 14:34:07;</t>
  </si>
  <si>
    <t>E: 06:49:24, S: 11:16:48; E: 12:02:49, S: 14:31:57;</t>
  </si>
  <si>
    <t>E: 05:57:03, S: 10:59:34;</t>
  </si>
  <si>
    <t>E: 05:59:37, S: 11:19:12; E: 12:02:18, S: 13:48:10;</t>
  </si>
  <si>
    <t>E: 06:00:00, S: 11:15:55; E: 11:59:09, S: 13:52:01;</t>
  </si>
  <si>
    <t>E: 06:00:00, S: 11:17:34; E: 11:59:56, S: 13:47:02;</t>
  </si>
  <si>
    <t>E: 05:58:25, S: 11:16:53; E: 12:06:43, S: 13:47:09;</t>
  </si>
  <si>
    <t>E: 05:58:29, S: 11:22:07; E: 12:03:12, S: 13:47:02;</t>
  </si>
  <si>
    <t>E: 05:59:29, S: 11:00:00;</t>
  </si>
  <si>
    <t>MARIA DOLORES</t>
  </si>
  <si>
    <t xml:space="preserve">MUÑOZ MUÑOZ </t>
  </si>
  <si>
    <t>48775540-S</t>
  </si>
  <si>
    <t>E: 06:45:11, S: 11:15:10; E: 11:59:51, S: 14:33:32;</t>
  </si>
  <si>
    <t>E: 06:46:13, S: 11:15:47; E: 11:59:53, S: 14:29:38;</t>
  </si>
  <si>
    <t>E: 06:00:00, S: 11:15:13; E: 11:59:30, S: 13:45:41;</t>
  </si>
  <si>
    <t>E: 06:00:00, S: 11:15:39; E: 12:00:55, S: 13:43:44;</t>
  </si>
  <si>
    <t>* E: 06:01:46, S: 11:00:00;</t>
  </si>
  <si>
    <t>E: 06:25:52, S: 11:15:28; E: 11:59:11, S: 13:49:24;</t>
  </si>
  <si>
    <t>E: 05:54:00, S: 11:16:36; E: 12:00:49, S: 13:48:52;</t>
  </si>
  <si>
    <t>E: 06:00:00, S: 11:15:54; E: 12:02:14, S: 13:44:58;</t>
  </si>
  <si>
    <t>E: 05:58:57, S: 09:42:41;</t>
  </si>
  <si>
    <t>E: 05:58:58, S: 11:15:24; E: 12:00:45, S: 13:50:22;</t>
  </si>
  <si>
    <t>E: 06:01:29, S: 10:48:20;</t>
  </si>
  <si>
    <t>E: 06:00:00, S: 11:15:31; E: 12:00:47, S: 13:47:09;</t>
  </si>
  <si>
    <t>E: 06:02:02, S: 11:16:09; E: 11:58:35, S: 13:43:53;</t>
  </si>
  <si>
    <t>E: 06:01:21, S: 11:21:19;</t>
  </si>
  <si>
    <t>MARIA ELVIRA</t>
  </si>
  <si>
    <t>SAQUISILLI SAQUISILLI</t>
  </si>
  <si>
    <t>E: 12:48:00, S: 14:32:36;</t>
  </si>
  <si>
    <t>E: 06:34:54, S: 11:19:05; E: 11:56:35, S: 14:30:19;</t>
  </si>
  <si>
    <t>E: 06:33:20, S: 11:17:40; E: 11:57:43, S: 14:31:36;</t>
  </si>
  <si>
    <t>E: 05:50:37, S: 10:59:10;</t>
  </si>
  <si>
    <t>E: 05:51:23, S: 11:19:52; E: 11:55:30, S: 13:46:34;</t>
  </si>
  <si>
    <t>E: 05:50:00, S: 11:19:30; E: 11:56:18, S: 13:43:44;</t>
  </si>
  <si>
    <t>E: 06:00:00, S: 11:16:21; E: 11:57:58, S: 13:47:14;</t>
  </si>
  <si>
    <t>E: 05:52:22, S: 11:18:53; E: 11:57:38, S: 13:43:54;</t>
  </si>
  <si>
    <t>E: 05:55:08, S: 11:16:55; E: 11:55:24, S: 13:43:34;</t>
  </si>
  <si>
    <t>E: 05:56:24, S: 10:58:15;</t>
  </si>
  <si>
    <t>MARIA ERCELINDA</t>
  </si>
  <si>
    <t>TOAQUIZA CHUGCHILAN</t>
  </si>
  <si>
    <t>E: 13:56:15, S: 13:56:20;</t>
  </si>
  <si>
    <t>E: 05:50:19, S: 11:16:42; E: 12:06:26, S: 13:46:23;</t>
  </si>
  <si>
    <t>E: 05:51:32, S: 11:20:25; E: 11:21:06, S: 11:21:07; E: 11:21:16, S: 11:21:17; E: 12:02:18, S: 13:47:05;</t>
  </si>
  <si>
    <t>MARIA ESCOLASTICA</t>
  </si>
  <si>
    <t>DAQUILEMA AUCACAMA</t>
  </si>
  <si>
    <t>x6462318P</t>
  </si>
  <si>
    <t>E: 06:41:57, S: 14:32:57;</t>
  </si>
  <si>
    <t>E: 06:41:20, S: 11:15:16; E: 12:03:30, S: 14:28:34;</t>
  </si>
  <si>
    <t>E: 06:40:53, S: 11:17:55; E: 11:58:05, S: 14:31:47;</t>
  </si>
  <si>
    <t>E: 06:40:34, S: 06:43:05; E: 06:43:15, S: 11:15:42; E: 11:56:06, S: 14:28:49;</t>
  </si>
  <si>
    <t>E: 06:05:01, S: 11:16:06; E: 12:07:50, S: 13:42:26;</t>
  </si>
  <si>
    <t>E: 06:07:35, S: 11:15:55; E: 11:16:37, S: 11:17:07; E: 11:57:25, S: 13:43:28;</t>
  </si>
  <si>
    <t>E: 05:56:42, S: 11:16:46; E: 12:01:20, S: 13:44:03;</t>
  </si>
  <si>
    <t>E: 05:56:55, S: 11:00:00;</t>
  </si>
  <si>
    <t>E: 05:57:21, S: 11:17:18; E: 12:08:47, S: 13:46:48;</t>
  </si>
  <si>
    <t>E: 06:00:00, S: 11:15:55; E: 12:01:38, S: 13:45:35;</t>
  </si>
  <si>
    <t>E: 06:00:00, S: 11:19:13; E: 11:57:26, S: 13:44:10;</t>
  </si>
  <si>
    <t>E: 05:58:16, S: 09:49:07;</t>
  </si>
  <si>
    <t>E: 05:59:25, S: 11:16:45; E: 12:03:20, S: 13:47:09;</t>
  </si>
  <si>
    <t>E: 05:57:30, S: 10:48:22;</t>
  </si>
  <si>
    <t>E: 06:00:00, S: 11:17:43; E: 12:07:37, S: 13:44:47;</t>
  </si>
  <si>
    <t>E: 05:57:23, S: 11:15:51; E: 12:03:16, S: 13:44:59;</t>
  </si>
  <si>
    <t>E: 05:56:52, S: 11:17:53; E: 11:58:51, S: 13:44:12;</t>
  </si>
  <si>
    <t>E: 05:59:03, S: 11:16:01; E: 12:02:24, S: 13:53:26;</t>
  </si>
  <si>
    <t>E: 05:58:01, S: 11:16:51; E: 12:02:02, S: 13:42:15;</t>
  </si>
  <si>
    <t>E: 05:55:57, S: 05:58:04; E: 05:58:20, S: 10:55:23;</t>
  </si>
  <si>
    <t>E: 05:55:01, S: 11:16:47; E: 12:39:35, S: 13:47:01;</t>
  </si>
  <si>
    <t>E: 06:01:09, S: 11:19:43; E: 11:57:37, S: 13:46:32;</t>
  </si>
  <si>
    <t>E: 05:58:00, S: 11:16:35; E: 12:02:41, S: 13:46:46;</t>
  </si>
  <si>
    <t>E: 05:57:25, S: 11:16:34; E: 12:03:41, S: 13:44:25;</t>
  </si>
  <si>
    <t>E: 05:58:27, S: 11:19:06; E: 11:59:42, S: 13:43:17;</t>
  </si>
  <si>
    <t>E: 05:58:53, S: 10:57:36;</t>
  </si>
  <si>
    <t>MARIA GEORGINA</t>
  </si>
  <si>
    <t>MENDOZA MENDOZA</t>
  </si>
  <si>
    <t>E: 08:48:05, S: 11:46:06; E: 12:02:29, S: 13:46:29;</t>
  </si>
  <si>
    <t>E: 06:01:46, S: 09:44:45;</t>
  </si>
  <si>
    <t>E: 06:00:00, S: 11:16:31; E: 12:00:33, S: 13:48:11;</t>
  </si>
  <si>
    <t>* E: 06:01:37, S: 11:00:00;</t>
  </si>
  <si>
    <t>E: 06:01:10, S: 11:20:07; E: 12:29:17, S: 13:45:35;</t>
  </si>
  <si>
    <t>E: 05:53:55, S: 11:16:14; E: 12:00:13, S: 13:43:58;</t>
  </si>
  <si>
    <t>E: 05:54:02, S: 11:15:39; E: 12:00:10, S: 13:46:00;</t>
  </si>
  <si>
    <t>E: 05:54:14, S: 11:16:26; E: 12:00:32, S: 13:53:14;</t>
  </si>
  <si>
    <t>E: 05:52:39, S: 11:20:02; E: 13:31:38, S: 13:45:19;</t>
  </si>
  <si>
    <t>E: 05:54:31, S: 10:59:43;</t>
  </si>
  <si>
    <t>E: 05:56:35, S: 13:46:43;</t>
  </si>
  <si>
    <t>E: 05:54:39, S: 11:19:10; E: 11:58:14, S: 13:43:26;</t>
  </si>
  <si>
    <t>E: 05:52:30, S: 11:15:07; E: 12:03:23, S: 13:46:37;</t>
  </si>
  <si>
    <t>E: 05:53:06, S: 11:16:29; E: 11:57:42, S: 13:45:59;</t>
  </si>
  <si>
    <t>E: 05:56:44, S: 11:19:34; E: 12:03:11, S: 13:43:24;</t>
  </si>
  <si>
    <t>E: 06:02:36, S: 10:58:49;</t>
  </si>
  <si>
    <t>MARIA MANUELA</t>
  </si>
  <si>
    <t>VACACELA FERNANDEZ</t>
  </si>
  <si>
    <t>E: 06:41:59, S: 11:59:22; E: 11:59:52, S: 14:31:26;</t>
  </si>
  <si>
    <t>E: 06:41:58, S: 11:18:32; E: 11:57:33, S: 14:28:04;</t>
  </si>
  <si>
    <t>E: 06:44:35, S: 11:18:14; E: 11:57:12, S: 14:31:19;</t>
  </si>
  <si>
    <t>E: 06:44:07, S: 11:16:15; E: 11:56:59, S: 14:28:37;</t>
  </si>
  <si>
    <t>E: 05:59:29, S: 11:17:41; E: 11:57:26, S: 13:47:42;</t>
  </si>
  <si>
    <t>E: 05:55:58, S: 11:16:28; E: 11:57:30, S: 13:52:41;</t>
  </si>
  <si>
    <t>E: 05:55:20, S: 11:16:21; E: 11:57:28, S: 13:48:49;</t>
  </si>
  <si>
    <t>E: 05:57:56, S: 11:01:51;</t>
  </si>
  <si>
    <t>E: 05:58:29, S: 11:21:36; E: 11:56:49, S: 13:47:15;</t>
  </si>
  <si>
    <t>E: 05:57:03, S: 11:16:26; E: 11:58:08, S: 13:46:31;</t>
  </si>
  <si>
    <t>E: 05:56:49, S: 11:18:01; E: 12:00:04, S: 13:45:28;</t>
  </si>
  <si>
    <t>E: 05:56:49, S: 09:47:20;</t>
  </si>
  <si>
    <t>E: 05:55:08, S: 11:18:26; E: 12:03:40, S: 13:47:11;</t>
  </si>
  <si>
    <t>E: 05:57:29, S: 10:50:04;</t>
  </si>
  <si>
    <t>E: 05:57:11, S: 11:16:56; E: 11:58:21, S: 13:47:53;</t>
  </si>
  <si>
    <t>E: 05:56:05, S: 11:22:50; E: 12:31:15, S: 13:44:08;</t>
  </si>
  <si>
    <t>E: 05:56:53, S: 11:16:14; E: 12:01:10, S: 13:45:34;</t>
  </si>
  <si>
    <t>E: 05:56:07, S: 11:16:06; E: 11:59:05, S: 13:47:16;</t>
  </si>
  <si>
    <t>E: 05:53:39, S: 11:16:51; E: 12:02:10, S: 13:42:19;</t>
  </si>
  <si>
    <t>E: 08:24:32, S: 11:00:00;</t>
  </si>
  <si>
    <t>E: 05:55:13, S: 11:18:45; E: 12:02:53, S: 13:50:51;</t>
  </si>
  <si>
    <t>E: 05:55:57, S: 11:49:19; E: 12:18:06, S: 13:47:03;</t>
  </si>
  <si>
    <t>E: 05:55:35, S: 11:16:38; E: 11:59:38, S: 13:45:52;</t>
  </si>
  <si>
    <t>E: 05:57:22, S: 11:17:07; E: 12:00:19, S: 13:44:25;</t>
  </si>
  <si>
    <t>E: 05:56:44, S: 11:40:22; E: 12:04:25, S: 13:43:28;</t>
  </si>
  <si>
    <t>E: 05:56:43, S: 10:56:52;</t>
  </si>
  <si>
    <t>MARIA MARTINA</t>
  </si>
  <si>
    <t>MENDOZA TENEMAZA</t>
  </si>
  <si>
    <t>* E: 06:41:45, S: 11:16:14; E: 12:02:33, S: 14:28:07;</t>
  </si>
  <si>
    <t>E: 06:40:08, S: 07:24:08; E: 07:32:17, S: 11:15:37; E: 12:01:22, S: 14:33:01;</t>
  </si>
  <si>
    <t>E: 06:42:26, S: 11:33:04; E: 12:01:42, S: 14:42:25;</t>
  </si>
  <si>
    <t>E: 07:32:55, S: 11:15:51; E: 12:05:00, S: 12:05:01; E: 13:10:56, S: 14:38:12;</t>
  </si>
  <si>
    <t>E: 06:38:23, S: 11:16:33; E: 12:02:08, S: 14:00:41;</t>
  </si>
  <si>
    <t>E: 06:16:21, S: 11:16:13; E: 12:01:14, S: 13:55:52;</t>
  </si>
  <si>
    <t>E: 09:56:01, S: 11:08:18;</t>
  </si>
  <si>
    <t>E: 06:00:00, S: 11:16:16; E: 12:01:42, S: 13:49:09;</t>
  </si>
  <si>
    <t>E: 05:57:31, S: 11:16:55; E: 12:01:16, S: 13:50:18;</t>
  </si>
  <si>
    <t>E: 05:59:32, S: 11:16:43; E: 12:01:28, S: 13:48:25;</t>
  </si>
  <si>
    <t>E: 06:06:35, S: 09:55:00;</t>
  </si>
  <si>
    <t>E: 05:58:42, S: 11:16:51; E: 12:03:23, S: 13:50:38;</t>
  </si>
  <si>
    <t>E: 05:57:52, S: 10:51:27;</t>
  </si>
  <si>
    <t>E: 06:08:29, S: 11:17:32; E: 12:06:17, S: 13:48:11;</t>
  </si>
  <si>
    <t>E: 05:55:54, S: 11:16:06; E: 12:02:21, S: 13:47:22;</t>
  </si>
  <si>
    <t>E: 05:58:44, S: 11:15:46; E: 12:01:13, S: 13:45:17;</t>
  </si>
  <si>
    <t>E: 05:57:56, S: 11:16:40; E: 12:24:24, S: 13:49:17;</t>
  </si>
  <si>
    <t>E: 05:59:09, S: 11:16:26; E: 12:00:11, S: 13:42:20;</t>
  </si>
  <si>
    <t>E: 05:57:14, S: 10:59:27;</t>
  </si>
  <si>
    <t>E: 05:57:18, S: 11:16:50; E: 12:14:00, S: 13:46:34;</t>
  </si>
  <si>
    <t>E: 05:57:41, S: 11:17:50; E: 12:48:16, S: 13:43:20;</t>
  </si>
  <si>
    <t>E: 05:58:36, S: 11:15:42; E: 12:03:01, S: 13:47:22;</t>
  </si>
  <si>
    <t>E: 06:01:36, S: 11:15:38; E: 13:30:32, S: 13:43:43;</t>
  </si>
  <si>
    <t>* E: 05:59:17, S: 11:16:44; E: 12:04:14, S: 13:43:43;</t>
  </si>
  <si>
    <t>MARIA TRANSITO</t>
  </si>
  <si>
    <t>ILLAPA CORO</t>
  </si>
  <si>
    <t>E: 06:40:02, S: 11:15:52; E: 11:58:05, S: 14:31:05;</t>
  </si>
  <si>
    <t>E: 06:42:43, S: 11:15:24; E: 12:02:20, S: 14:29:00;</t>
  </si>
  <si>
    <t>E: 06:45:37, S: 11:16:00; E: 11:56:14, S: 14:31:02;</t>
  </si>
  <si>
    <t>E: 06:48:47, S: 11:15:48; E: 12:00:48, S: 14:29:49;</t>
  </si>
  <si>
    <t>E: 05:59:56, S: 11:16:07; E: 12:00:02, S: 13:43:15;</t>
  </si>
  <si>
    <t>E: 06:01:40, S: 11:16:00; E: 11:53:00, S: 13:45:50;</t>
  </si>
  <si>
    <t>E: 06:00:00, S: 11:16:33; E: 11:59:07, S: 13:44:09;</t>
  </si>
  <si>
    <t>E: 06:25:25, S: 11:15:42; E: 11:58:14, S: 13:49:42;</t>
  </si>
  <si>
    <t>E: 06:00:00, S: 11:15:27; E: 11:58:08, S: 13:51:20;</t>
  </si>
  <si>
    <t>E: 05:57:44, S: 11:16:50; E: 12:01:21, S: 13:45:11;</t>
  </si>
  <si>
    <t>E: 05:56:04, S: 09:46:36;</t>
  </si>
  <si>
    <t>E: 05:59:39, S: 11:15:47; E: 12:03:33, S: 13:46:37;</t>
  </si>
  <si>
    <t>E: 05:59:38, S: 11:15:38; E: 11:58:51, S: 13:54:52;</t>
  </si>
  <si>
    <t>E: 05:57:58, S: 11:16:24; E: 11:57:58, S: 13:45:53;</t>
  </si>
  <si>
    <t>E: 06:00:00, S: 11:17:35; E: 12:01:45, S: 13:54:57;</t>
  </si>
  <si>
    <t>E: 06:02:21, S: 11:16:20; E: 11:59:41, S: 13:48:17;</t>
  </si>
  <si>
    <t>E: 05:59:07, S: 11:01:05;</t>
  </si>
  <si>
    <t>E: 05:57:10, S: 11:15:30; E: 12:02:52, S: 13:47:08;</t>
  </si>
  <si>
    <t>E: 06:00:00, S: 11:17:46; E: 12:00:19, S: 13:46:30;</t>
  </si>
  <si>
    <t>E: 05:58:23, S: 11:15:46; E: 11:16:00, S: 11:16:01; E: 12:00:08, S: 13:46:13;</t>
  </si>
  <si>
    <t>E: 05:56:44, S: 11:15:48; E: 11:58:42, S: 13:45:37;</t>
  </si>
  <si>
    <t>E: 05:58:42, S: 11:15:22; E: 12:11:49, S: 13:44:23;</t>
  </si>
  <si>
    <t>E: 06:00:00, S: 11:00:00;</t>
  </si>
  <si>
    <t>MARIO</t>
  </si>
  <si>
    <t>HEREDIA ALCALA</t>
  </si>
  <si>
    <t>77040523E (DE BAJA)</t>
  </si>
  <si>
    <t>E: 06:45:35, S: 11:16:22; E: 12:00:35, S: 14:30:15;</t>
  </si>
  <si>
    <t>E: 06:43:58, S: 11:16:27; E: 12:00:29, S: 14:31:14;</t>
  </si>
  <si>
    <t>E: 06:44:14, S: 11:19:40;</t>
  </si>
  <si>
    <t>E: 06:44:23, S: 11:15:55; E: 11:58:25, S: 14:32:04;</t>
  </si>
  <si>
    <t>E: 06:00:00, S: 11:16:05; E: 12:13:47, S: 13:45:36;</t>
  </si>
  <si>
    <t>E: 05:56:34, S: 11:16:14; E: 12:01:07, S: 13:43:26;</t>
  </si>
  <si>
    <t>E: 05:57:29, S: 11:15:26; E: 11:59:45, S: 13:43:22;</t>
  </si>
  <si>
    <t>E: 06:01:50, S: 11:30:15;</t>
  </si>
  <si>
    <t>E: 06:03:47, S: 11:18:15; E: 12:02:38, S: 14:15:31;</t>
  </si>
  <si>
    <t>E: 06:02:48, S: 14:21:09;</t>
  </si>
  <si>
    <t>E: 06:03:06, S: 11:15:06; E: 12:02:35, S: 15:03:13;</t>
  </si>
  <si>
    <t>E: 06:01:43, S: 16:37:00;</t>
  </si>
  <si>
    <t>E: 05:58:34, S: 11:16:27; E: 12:01:47, S: 12:01:48; E: 12:01:53, S: 14:20:40;</t>
  </si>
  <si>
    <t>E: 06:09:05, S: 11:31:24;</t>
  </si>
  <si>
    <t>E: 11:21:27, S: 14:15:16;</t>
  </si>
  <si>
    <t>* E: 06:02:57, S: 11:00:00;</t>
  </si>
  <si>
    <t>ELMOUSSAOUI</t>
  </si>
  <si>
    <t>E: 06:38:57, S: 11:15:51; E: 12:01:46, S: 14:27:58;</t>
  </si>
  <si>
    <t>E: 06:42:59, S: 11:15:48; E: 12:04:26, S: 14:29:18;</t>
  </si>
  <si>
    <t>E: 06:40:34, S: 11:17:17; E: 12:00:41, S: 14:31:20;</t>
  </si>
  <si>
    <t>MIRIAN ROSANA</t>
  </si>
  <si>
    <t>ZHININ MINCHALA</t>
  </si>
  <si>
    <t>E: 06:37:59, S: 11:15:27; E: 12:00:36, S: 14:27:35;</t>
  </si>
  <si>
    <t>E: 06:38:14, S: 11:15:27; E: 12:00:58, S: 14:29:28;</t>
  </si>
  <si>
    <t>E: 06:37:12, S: 11:15:51; E: 12:05:38, S: 14:30:21;</t>
  </si>
  <si>
    <t>E: 06:37:31, S: 11:16:37; E: 12:01:21, S: 14:28:16;</t>
  </si>
  <si>
    <t>E: 05:56:28, S: 11:15:44; E: 12:02:39, S: 13:44:35;</t>
  </si>
  <si>
    <t>E: 05:49:43, S: 11:16:20; E: 12:02:50, S: 13:42:09;</t>
  </si>
  <si>
    <t>E: 05:56:17, S: 11:01:32;</t>
  </si>
  <si>
    <t>* E: 05:55:28, S: 11:17:36; E: 12:03:59, S: 13:42:22;</t>
  </si>
  <si>
    <t>E: 05:53:34, S: 11:16:36; E: 11:59:20, S: 13:45:13;</t>
  </si>
  <si>
    <t>E: 05:54:34, S: 11:15:33; E: 12:02:18, S: 13:43:34;</t>
  </si>
  <si>
    <t>E: 05:51:52, S: 09:43:00;</t>
  </si>
  <si>
    <t>E: 05:54:46, S: 11:15:19; E: 12:00:37, S: 13:46:54;</t>
  </si>
  <si>
    <t>E: 05:52:11, S: 10:54:13;</t>
  </si>
  <si>
    <t>E: 05:56:29, S: 11:19:13; E: 12:00:35, S: 13:44:50;</t>
  </si>
  <si>
    <t>E: 05:55:12, S: 11:15:15; E: 12:02:32, S: 13:43:56;</t>
  </si>
  <si>
    <t>E: 05:54:11, S: 11:15:50; E: 12:01:27, S: 13:45:21;</t>
  </si>
  <si>
    <t>E: 05:54:04, S: 11:19:38; E: 12:00:34, S: 13:45:34;</t>
  </si>
  <si>
    <t>E: 05:54:41, S: 11:16:46; E: 12:02:47, S: 13:43:10;</t>
  </si>
  <si>
    <t>E: 05:53:32, S: 11:03:11;</t>
  </si>
  <si>
    <t>E: 05:54:09, S: 11:15:35; E: 12:00:48, S: 13:45:25;</t>
  </si>
  <si>
    <t>E: 05:53:47, S: 11:15:44; E: 11:59:12, S: 13:43:18;</t>
  </si>
  <si>
    <t>E: 05:54:40, S: 05:55:05; E: 05:55:49, S: 11:15:07; E: 12:01:47, S: 13:45:24;</t>
  </si>
  <si>
    <t>* E: 05:54:26, S: 11:15:32; E: 12:01:45, S: 13:34:13;</t>
  </si>
  <si>
    <t>* E: 05:55:41, S: 05:55:41; E: 12:03:37, S: 13:43:17;</t>
  </si>
  <si>
    <t>E: 05:54:52, S: 11:02:58;</t>
  </si>
  <si>
    <t xml:space="preserve">SANTILLANA MONTESDEOCA </t>
  </si>
  <si>
    <t>48796665-A</t>
  </si>
  <si>
    <t>E: 06:31:32, S: 11:15:24;</t>
  </si>
  <si>
    <t>E: 06:33:52, S: 11:15:18; E: 11:56:04, S: 14:27:29;</t>
  </si>
  <si>
    <t>E: 06:36:45, S: 11:48:23; E: 12:15:37, S: 14:30:55;</t>
  </si>
  <si>
    <t>E: 06:36:14, S: 11:15:47; E: 11:59:20, S: 14:28:45;</t>
  </si>
  <si>
    <t>E: 05:55:41, S: 11:15:42; E: 11:57:02, S: 13:46:08;</t>
  </si>
  <si>
    <t>E: 05:56:35, S: 11:16:41; E: 12:18:15, S: 13:43:55;</t>
  </si>
  <si>
    <t>E: 05:55:16, S: 13:43:21;</t>
  </si>
  <si>
    <t>* E: 05:57:39, S: 11:00:00;</t>
  </si>
  <si>
    <t>E: 05:57:22, S: 13:49:52;</t>
  </si>
  <si>
    <t>* E: 05:56:47, S: 11:15:58; E: 12:03:03, S: 12:03:04;</t>
  </si>
  <si>
    <t>E: 05:57:15, S: 11:15:55;</t>
  </si>
  <si>
    <t>E: 05:55:50, S: 09:46:11;</t>
  </si>
  <si>
    <t>* E: 05:53:11, S: 11:15:32; E: 12:01:40, S: 12:01:59;</t>
  </si>
  <si>
    <t>* E: 05:54:48, S: 11:00:00;</t>
  </si>
  <si>
    <t>E: 05:50:09, S: 11:17:55; E: 12:05:20, S: 13:44:59;</t>
  </si>
  <si>
    <t>E: 05:52:32, S: 05:52:41; E: 05:52:49, S: 13:44:47;</t>
  </si>
  <si>
    <t>E: 05:51:33, S: 11:15:31; E: 13:00:50, S: 14:29:55;</t>
  </si>
  <si>
    <t>E: 05:52:47, S: 14:29:43;</t>
  </si>
  <si>
    <t>* E: 05:53:31, S: 11:21:10; E: 11:53:03, S: 11:53:04;</t>
  </si>
  <si>
    <t>E: 05:53:32, S: 11:16:53; E: 11:46:15, S: 13:43:35;</t>
  </si>
  <si>
    <t>E: 05:50:36, S: 11:16:10; E: 12:01:56, S: 13:45:49;</t>
  </si>
  <si>
    <t>E: 05:51:52, S: 11:16:05; E: 11:57:43, S: 13:44:10;</t>
  </si>
  <si>
    <t>E: 05:50:03, S: 11:15:29; E: 11:57:46, S: 13:43:20;</t>
  </si>
  <si>
    <t>E: 05:49:17, S: 10:57:30;</t>
  </si>
  <si>
    <t>NEIVA KATALINA</t>
  </si>
  <si>
    <t>FIALLOS PARRALES</t>
  </si>
  <si>
    <t>X-6792357-C</t>
  </si>
  <si>
    <t>E: 06:43:01, S: 11:17:24; E: 12:02:38, S: 14:30:02;</t>
  </si>
  <si>
    <t>E: 06:44:36, S: 11:15:28; E: 12:07:33, S: 14:36:23;</t>
  </si>
  <si>
    <t>E: 06:43:15, S: 11:15:51; E: 12:01:47, S: 14:30:29;</t>
  </si>
  <si>
    <t>E: 06:45:27, S: 11:15:42; E: 12:02:11, S: 14:30:06;</t>
  </si>
  <si>
    <t>E: 06:00:00, S: 11:16:22; E: 12:01:23, S: 13:47:01;</t>
  </si>
  <si>
    <t>E: 06:01:50, S: 11:15:29; E: 12:04:57, S: 13:44:00;</t>
  </si>
  <si>
    <t>E: 05:59:18, S: 11:16:17; E: 12:14:18, S: 13:43:22;</t>
  </si>
  <si>
    <t>E: 05:58:19, S: 11:02:54;</t>
  </si>
  <si>
    <t>E: 05:59:24, S: 11:15:58; E: 12:00:56, S: 13:45:28;</t>
  </si>
  <si>
    <t>E: 05:59:53, S: 11:15:19; E: 12:02:40, S: 13:46:46;</t>
  </si>
  <si>
    <t>E: 05:59:10, S: 11:15:36; E: 12:01:34, S: 13:46:46;</t>
  </si>
  <si>
    <t>E: 06:02:30, S: 09:48:00;</t>
  </si>
  <si>
    <t>E: 05:59:04, S: 11:15:58; E: 12:05:04, S: 13:45:19;</t>
  </si>
  <si>
    <t>E: 05:59:52, S: 10:48:22;</t>
  </si>
  <si>
    <t>E: 05:59:59, S: 06:00:04; E: 12:02:29, S: 13:49:16;</t>
  </si>
  <si>
    <t>E: 06:00:00, S: 11:16:11; E: 12:01:35, S: 13:43:54;</t>
  </si>
  <si>
    <t>E: 05:57:53, S: 11:15:12; E: 12:00:04, S: 13:44:39;</t>
  </si>
  <si>
    <t>E: 06:00:00, S: 11:15:18; E: 12:01:58, S: 13:45:30;</t>
  </si>
  <si>
    <t>E: 06:03:24, S: 11:01:01;</t>
  </si>
  <si>
    <t>E: 05:57:38, S: 11:15:52; E: 12:02:05, S: 13:46:36;</t>
  </si>
  <si>
    <t>E: 06:00:00, S: 11:15:28; E: 12:01:34, S: 13:43:21;</t>
  </si>
  <si>
    <t>E: 05:59:16, S: 11:15:19; E: 12:02:18, S: 13:44:11;</t>
  </si>
  <si>
    <t>E: 05:59:50, S: 11:15:11; E: 12:01:36, S: 13:44:03;</t>
  </si>
  <si>
    <t>E: 05:59:42, S: 10:59:39;</t>
  </si>
  <si>
    <t xml:space="preserve">NOELIA </t>
  </si>
  <si>
    <t>ROMERO VEGARA</t>
  </si>
  <si>
    <t>* E: 12:37:21, S: 12:37:21;</t>
  </si>
  <si>
    <t>E: 07:01:01, S: 11:15:37; E: 11:56:19, S: 14:26:12;</t>
  </si>
  <si>
    <t>* E: 06:30:52, S: 11:15:09; E: 11:59:12, S: 11:59:13;</t>
  </si>
  <si>
    <t>E: 05:40:12, S: 10:56:40;</t>
  </si>
  <si>
    <t>E: 06:17:32, S: 11:21:32; E: 12:01:43, S: 13:45:15;</t>
  </si>
  <si>
    <t>E: 05:42:40, S: 11:15:33; E: 11:57:54, S: 13:43:25;</t>
  </si>
  <si>
    <t>E: 05:44:05, S: 11:15:12; E: 11:57:52, S: 13:45:26;</t>
  </si>
  <si>
    <t>E: 05:41:11, S: 07:57:11; E: 09:01:54, S: 11:15:37; E: 12:00:32, S: 13:43:35;</t>
  </si>
  <si>
    <t>E: 05:38:32, S: 11:15:29; E: 11:59:18, S: 13:43:51;</t>
  </si>
  <si>
    <t>* E: 05:40:47, S: 11:00:00;</t>
  </si>
  <si>
    <t>NORMA JULEYSI</t>
  </si>
  <si>
    <t>QUEZADA FERNANDEZ</t>
  </si>
  <si>
    <t>E: 06:36:42, S: 11:17:02; E: 12:04:44, S: 14:32:00;</t>
  </si>
  <si>
    <t>E: 06:37:24, S: 11:18:54; E: 12:00:37, S: 14:31:48;</t>
  </si>
  <si>
    <t>E: 06:40:57, S: 11:15:59; E: 13:14:32, S: 14:31:02;</t>
  </si>
  <si>
    <t>E: 06:37:21, S: 11:16:07; E: 12:00:12, S: 14:28:24;</t>
  </si>
  <si>
    <t>E: 05:50:30, S: 11:15:47; E: 12:02:09, S: 13:45:51;</t>
  </si>
  <si>
    <t>E: 05:54:04, S: 11:16:01; E: 12:01:25, S: 13:44:35;</t>
  </si>
  <si>
    <t>E: 05:58:07, S: 11:16:32; E: 12:02:47, S: 13:43:32;</t>
  </si>
  <si>
    <t>E: 05:49:21, S: 11:00:00;</t>
  </si>
  <si>
    <t>E: 05:52:07, S: 11:15:48; E: 12:02:07, S: 13:46:44;</t>
  </si>
  <si>
    <t>E: 05:51:17, S: 11:15:36; E: 11:59:57, S: 13:46:30;</t>
  </si>
  <si>
    <t>E: 05:55:14, S: 11:15:53; E: 12:03:42, S: 13:44:08;</t>
  </si>
  <si>
    <t>E: 05:50:42, S: 09:41:53;</t>
  </si>
  <si>
    <t>E: 05:57:56, S: 11:16:22; E: 12:01:00, S: 13:47:51;</t>
  </si>
  <si>
    <t>E: 05:53:57, S: 10:51:23;</t>
  </si>
  <si>
    <t>E: 05:49:12, S: 11:19:18; E: 12:05:41, S: 13:47:12;</t>
  </si>
  <si>
    <t>E: 05:58:09, S: 11:16:05; E: 12:33:03, S: 13:46:52;</t>
  </si>
  <si>
    <t>E: 05:51:22, S: 13:46:02;</t>
  </si>
  <si>
    <t>E: 05:59:35, S: 11:16:27; E: 12:00:59, S: 13:48:32;</t>
  </si>
  <si>
    <t>E: 05:53:40, S: 11:17:25; E: 11:58:14, S: 13:42:35;</t>
  </si>
  <si>
    <t>E: 05:52:33, S: 10:58:23;</t>
  </si>
  <si>
    <t>E: 05:56:35, S: 11:17:19; E: 12:00:39, S: 13:45:46;</t>
  </si>
  <si>
    <t>E: 05:48:43, S: 11:18:04; E: 12:02:07, S: 13:43:32;</t>
  </si>
  <si>
    <t>E: 05:48:36, S: 11:15:35; E: 12:01:16, S: 13:46:21;</t>
  </si>
  <si>
    <t>E: 05:52:28, S: 11:15:14; E: 12:00:34, S: 13:46:03;</t>
  </si>
  <si>
    <t>E: 05:54:38, S: 11:15:56; E: 12:02:45, S: 13:43:34;</t>
  </si>
  <si>
    <t>E: 06:00:00, S: 10:57:21;</t>
  </si>
  <si>
    <t>QUIROS HIGUERAS</t>
  </si>
  <si>
    <t>E: 08:48:52, S: 08:53:25; E: 08:53:32, S: 15:33:12;</t>
  </si>
  <si>
    <t>* E: 05:48:32, S: 11:00:00;</t>
  </si>
  <si>
    <t>ROSA ERMELINDA</t>
  </si>
  <si>
    <t>LEON NIVELO</t>
  </si>
  <si>
    <t>E: 06:41:45, S: 11:15:12; E: 12:06:04, S: 14:28:36;</t>
  </si>
  <si>
    <t>E: 06:39:03, S: 11:15:44; E: 12:08:25, S: 14:31:01;</t>
  </si>
  <si>
    <t>E: 06:40:23, S: 11:15:26; E: 12:05:44, S: 14:30:34;</t>
  </si>
  <si>
    <t>E: 06:38:07, S: 11:16:00; E: 12:05:46, S: 14:31:39;</t>
  </si>
  <si>
    <t>E: 05:41:17, S: 11:15:48; E: 12:05:19, S: 13:43:01;</t>
  </si>
  <si>
    <t>E: 05:41:58, S: 11:16:37; E: 12:06:26, S: 13:44:16;</t>
  </si>
  <si>
    <t>E: 05:44:16, S: 11:15:53; E: 12:14:34, S: 13:43:23;</t>
  </si>
  <si>
    <t>E: 05:36:32, S: 11:02:10;</t>
  </si>
  <si>
    <t>E: 05:56:54, S: 11:15:59; E: 12:06:29, S: 13:46:12;</t>
  </si>
  <si>
    <t>E: 05:51:52, S: 11:14:45; E: 12:03:51, S: 13:46:41;</t>
  </si>
  <si>
    <t>E: 05:52:45, S: 11:15:16; E: 12:05:56, S: 13:45:10;</t>
  </si>
  <si>
    <t>E: 05:44:35, S: 09:45:45;</t>
  </si>
  <si>
    <t>E: 05:52:19, S: 11:15:21; E: 12:05:55, S: 13:50:56;</t>
  </si>
  <si>
    <t>E: 05:51:34, S: 10:50:55;</t>
  </si>
  <si>
    <t>E: 05:52:44, S: 11:15:24; E: 12:03:35, S: 13:45:08;</t>
  </si>
  <si>
    <t>E: 05:57:48, S: 11:15:48; E: 12:02:42, S: 13:45:43;</t>
  </si>
  <si>
    <t>E: 05:54:40, S: 11:15:39; E: 12:03:39, S: 13:45:54;</t>
  </si>
  <si>
    <t>E: 05:55:22, S: 11:15:25; E: 12:04:33, S: 13:45:42;</t>
  </si>
  <si>
    <t>E: 05:58:15, S: 10:59:25;</t>
  </si>
  <si>
    <t>E: 05:40:02, S: 11:15:42; E: 12:07:28, S: 13:46:09;</t>
  </si>
  <si>
    <t>E: 05:49:19, S: 11:15:34; E: 12:04:39, S: 13:45:51;</t>
  </si>
  <si>
    <t>E: 05:49:04, S: 11:15:55; E: 12:02:41, S: 13:47:10;</t>
  </si>
  <si>
    <t>E: 05:52:45, S: 11:15:05; E: 12:04:49, S: 13:48:16;</t>
  </si>
  <si>
    <t>E: 05:46:26, S: 11:15:14; E: 12:05:07, S: 13:45:28;</t>
  </si>
  <si>
    <t>E: 05:52:53, S: 10:59:25;</t>
  </si>
  <si>
    <t xml:space="preserve">ROSA FLORINDA </t>
  </si>
  <si>
    <t>NEIRA CAMPOVERD</t>
  </si>
  <si>
    <t>29523006-E</t>
  </si>
  <si>
    <t>E: 06:46:22, S: 12:00:55; E: 12:02:38, S: 14:28:46;</t>
  </si>
  <si>
    <t>* E: 06:46:39, S: 11:19:17; E: 11:59:20, S: 13:47:14;</t>
  </si>
  <si>
    <t>E: 06:47:11, S: 06:48:34; E: 06:48:47, S: 11:18:43; E: 11:59:40, S: 14:34:56;</t>
  </si>
  <si>
    <t>E: 05:54:42, S: 11:16:04; E: 12:49:28, S: 13:50:02;</t>
  </si>
  <si>
    <t>E: 06:01:35, S: 11:15:19; E: 11:15:58, S: 11:16:23; E: 12:00:13, S: 13:46:26;</t>
  </si>
  <si>
    <t>E: 06:00:00, S: 11:16:15; E: 11:59:41, S: 13:46:00;</t>
  </si>
  <si>
    <t>E: 06:02:20, S: 10:59:44;</t>
  </si>
  <si>
    <t>E: 07:20:19, S: 11:21:58; E: 11:59:27, S: 13:50:03;</t>
  </si>
  <si>
    <t>E: 06:02:04, S: 11:58:07; E: 12:01:24, S: 13:49:30;</t>
  </si>
  <si>
    <t>E: 06:00:00, S: 11:17:10; E: 12:02:26, S: 13:53:48;</t>
  </si>
  <si>
    <t>E: 05:54:21, S: 09:44:14;</t>
  </si>
  <si>
    <t>E: 05:59:35, S: 11:17:38; E: 12:05:20, S: 13:46:31;</t>
  </si>
  <si>
    <t>E: 05:58:06, S: 10:49:57;</t>
  </si>
  <si>
    <t>E: 06:00:00, S: 11:15:43; E: 11:40:43, S: 11:40:44; E: 11:40:45, S: 11:40:46; E: 12:01:27, S: 13:48:36;</t>
  </si>
  <si>
    <t>E: 06:01:41, S: 11:15:02; E: 12:02:39, S: 13:45:10;</t>
  </si>
  <si>
    <t>E: 06:01:19, S: 11:17:34; E: 11:59:18, S: 13:47:57;</t>
  </si>
  <si>
    <t>E: 05:55:16, S: 05:55:24; E: 06:04:55, S: 11:15:21; E: 12:03:19, S: 13:50:05;</t>
  </si>
  <si>
    <t>E: 06:02:02, S: 11:17:22; E: 11:59:35, S: 13:48:51;</t>
  </si>
  <si>
    <t>* E: 06:52:35, S: 06:53:16; E: 08:30:08, S: 11:00:00;</t>
  </si>
  <si>
    <t>E: 06:00:00, S: 11:16:43; E: 12:01:41, S: 13:47:12;</t>
  </si>
  <si>
    <t>E: 05:59:29, S: 11:16:21; E: 11:59:29, S: 13:44:10;</t>
  </si>
  <si>
    <t>E: 05:59:22, S: 11:15:43; E: 11:59:54, S: 13:51:30;</t>
  </si>
  <si>
    <t>E: 06:00:00, S: 11:15:16; E: 12:00:02, S: 13:45:08;</t>
  </si>
  <si>
    <t>E: 05:58:56, S: 11:16:02; E: 12:00:55, S: 13:44:08;</t>
  </si>
  <si>
    <t>E: 06:02:24, S: 11:02:53;</t>
  </si>
  <si>
    <t>ROSA MARIA</t>
  </si>
  <si>
    <t>CRIOLLO SAQUISILLI</t>
  </si>
  <si>
    <t>E: 14:31:42, S: 14:31:48;</t>
  </si>
  <si>
    <t>E: 06:50:38, S: 11:19:21; E: 11:58:13, S: 14:31:46;</t>
  </si>
  <si>
    <t>E: 05:56:40, S: 10:59:40;</t>
  </si>
  <si>
    <t>E: 05:55:18, S: 11:16:35; E: 12:01:22, S: 13:47:10;</t>
  </si>
  <si>
    <t>E: 05:59:14, S: 11:17:06; E: 11:57:04, S: 11:57:06; E: 12:01:21, S: 13:43:47;</t>
  </si>
  <si>
    <t>E: 06:01:48, S: 11:17:36; E: 12:00:03, S: 13:45:34;</t>
  </si>
  <si>
    <t>E: 06:26:59, S: 11:15:24; E: 12:00:03, S: 13:45:33;</t>
  </si>
  <si>
    <t>E: 05:58:47, S: 11:15:48; E: 11:59:06, S: 13:43:37;</t>
  </si>
  <si>
    <t>E: 05:59:27, S: 10:58:11;</t>
  </si>
  <si>
    <t>SHERWIN WILLIAM</t>
  </si>
  <si>
    <t>ALARCON CEDEÑO</t>
  </si>
  <si>
    <t>74393602X (DE BAJA)</t>
  </si>
  <si>
    <t>E: 06:44:30, S: 11:15:40; E: 12:00:40, S: 14:30:13;</t>
  </si>
  <si>
    <t>E: 06:46:33, S: 11:16:35; E: 12:00:18, S: 14:29:18;</t>
  </si>
  <si>
    <t>E: 06:45:21, S: 11:16:33; E: 12:00:48, S: 14:30:48;</t>
  </si>
  <si>
    <t>E: 06:46:09, S: 11:15:31; E: 11:59:11, S: 14:30:44;</t>
  </si>
  <si>
    <t>E: 06:04:25, S: 11:16:24; E: 11:58:56, S: 13:45:52;</t>
  </si>
  <si>
    <t>E: 06:00:00, S: 11:18:13; E: 12:01:15, S: 13:44:04;</t>
  </si>
  <si>
    <t>E: 05:59:17, S: 11:16:50; E: 12:00:17, S: 13:43:15;</t>
  </si>
  <si>
    <t>E: 06:02:02, S: 11:01:12;</t>
  </si>
  <si>
    <t>E: 06:00:00, S: 11:15:59; E: 12:00:19, S: 13:46:11;</t>
  </si>
  <si>
    <t>E: 06:01:35, S: 11:17:16; E: 11:59:05, S: 13:46:16;</t>
  </si>
  <si>
    <t>E: 06:00:00, S: 11:16:07; E: 12:00:21, S: 13:44:26;</t>
  </si>
  <si>
    <t>E: 06:00:00, S: 09:41:56;</t>
  </si>
  <si>
    <t>E: 05:59:22, S: 11:18:28; E: 12:01:08, S: 13:46:54;</t>
  </si>
  <si>
    <t>E: 06:00:00, S: 10:48:07;</t>
  </si>
  <si>
    <t>E: 06:01:32, S: 11:18:10; E: 11:59:06, S: 13:44:42;</t>
  </si>
  <si>
    <t>* E: 06:01:54, S: 11:00:00;</t>
  </si>
  <si>
    <t xml:space="preserve">TANIA MARIA </t>
  </si>
  <si>
    <t>NIETO MORAN</t>
  </si>
  <si>
    <t>23904300-D</t>
  </si>
  <si>
    <t>E: 06:38:36, S: 11:17:17; E: 12:00:16, S: 14:30:49;</t>
  </si>
  <si>
    <t>E: 06:42:09, S: 11:16:09; E: 12:01:18, S: 14:34:03;</t>
  </si>
  <si>
    <t>E: 06:46:49, S: 11:17:00; E: 12:00:58, S: 14:31:43;</t>
  </si>
  <si>
    <t>E: 06:46:59, S: 11:16:47; E: 12:00:41, S: 14:28:56;</t>
  </si>
  <si>
    <t>E: 06:01:23, S: 11:17:13; E: 11:59:16, S: 13:44:37;</t>
  </si>
  <si>
    <t>E: 06:02:47, S: 11:16:42; E: 11:59:49, S: 13:45:06;</t>
  </si>
  <si>
    <t>E: 06:01:31, S: 11:15:56; E: 12:02:27, S: 13:45:57;</t>
  </si>
  <si>
    <t>E: 06:01:30, S: 11:15:47; E: 12:00:23, S: 13:45:20;</t>
  </si>
  <si>
    <t>E: 06:08:48, S: 11:15:45; E: 12:01:13, S: 13:48:58;</t>
  </si>
  <si>
    <t>E: 06:01:48, S: 11:15:31; E: 12:00:04, S: 13:47:05;</t>
  </si>
  <si>
    <t>E: 06:01:31, S: 09:42:35;</t>
  </si>
  <si>
    <t>E: 06:02:23, S: 11:16:03; E: 12:01:22, S: 13:50:11;</t>
  </si>
  <si>
    <t>* E: 06:01:44, S: 11:00:00;</t>
  </si>
  <si>
    <t>E: 06:01:07, S: 11:15:52; E: 12:00:08, S: 13:45:55;</t>
  </si>
  <si>
    <t>E: 06:02:23, S: 11:16:53; E: 12:00:18, S: 13:45:27;</t>
  </si>
  <si>
    <t>E: 06:00:00, S: 11:16:05; E: 12:00:41, S: 13:45:22;</t>
  </si>
  <si>
    <t>E: 06:01:12, S: 11:16:46; E: 12:00:49, S: 13:46:00;</t>
  </si>
  <si>
    <t>E: 06:02:14, S: 11:16:32; E: 12:01:34, S: 13:44:57;</t>
  </si>
  <si>
    <t>E: 06:04:01, S: 10:59:59;</t>
  </si>
  <si>
    <t>E: 06:01:06, S: 11:17:18; E: 12:00:59, S: 13:46:36;</t>
  </si>
  <si>
    <t>E: 06:01:31, S: 11:17:30; E: 12:01:25, S: 13:44:51;</t>
  </si>
  <si>
    <t>E: 06:01:38, S: 11:16:39; E: 12:00:08, S: 13:46:20;</t>
  </si>
  <si>
    <t>E: 06:00:00, S: 11:17:40; E: 12:00:44, S: 13:45:29;</t>
  </si>
  <si>
    <t>E: 06:02:52, S: 11:15:09; E: 12:03:18, S: 13:47:18;</t>
  </si>
  <si>
    <t>E: 06:02:15, S: 11:02:37;</t>
  </si>
  <si>
    <t>TRAORE</t>
  </si>
  <si>
    <t>E: 06:36:04, S: 11:30:42; E: 12:37:32, S: 14:28:39;</t>
  </si>
  <si>
    <t>E: 07:19:40, S: 11:17:07; E: 11:59:43, S: 14:33:50;</t>
  </si>
  <si>
    <t>E: 06:38:54, S: 11:17:47; E: 12:04:01, S: 14:32:29;</t>
  </si>
  <si>
    <t>E: 06:37:28, S: 11:17:42; E: 12:00:05, S: 14:34:18;</t>
  </si>
  <si>
    <t>E: 05:56:44, S: 11:18:17; E: 12:05:24, S: 13:46:42;</t>
  </si>
  <si>
    <t>E: 05:54:45, S: 11:16:33; E: 11:58:51, S: 13:47:31;</t>
  </si>
  <si>
    <t>E: 05:54:02, S: 11:20:39; E: 12:00:55, S: 13:44:11;</t>
  </si>
  <si>
    <t>E: 05:59:44, S: 11:01:24;</t>
  </si>
  <si>
    <t>E: 05:54:29, S: 11:17:11; E: 12:03:57, S: 13:47:27;</t>
  </si>
  <si>
    <t>E: 05:57:20, S: 11:15:45; E: 12:00:40, S: 13:49:08;</t>
  </si>
  <si>
    <t>E: 05:55:58, S: 11:16:20; E: 12:05:17, S: 13:47:13;</t>
  </si>
  <si>
    <t>E: 05:52:32, S: 09:47:14;</t>
  </si>
  <si>
    <t>E: 05:53:14, S: 11:42:13; E: 12:04:57, S: 13:51:50;</t>
  </si>
  <si>
    <t>E: 06:00:00, S: 10:49:43;</t>
  </si>
  <si>
    <t>E: 05:53:34, S: 11:17:21; E: 12:06:16, S: 13:48:48;</t>
  </si>
  <si>
    <t>E: 06:04:18, S: 11:19:34; E: 11:45:03, S: 11:45:15; E: 12:21:17, S: 13:44:11;</t>
  </si>
  <si>
    <t>E: 05:57:30, S: 11:17:52; E: 12:01:50, S: 13:47:54;</t>
  </si>
  <si>
    <t>E: 05:58:47, S: 11:39:26; E: 12:23:53, S: 13:48:06;</t>
  </si>
  <si>
    <t>E: 05:59:25, S: 11:19:50; E: 11:30:54, S: 11:31:00; E: 11:59:56, S: 13:52:03;</t>
  </si>
  <si>
    <t>E: 05:48:20, S: 11:04:23;</t>
  </si>
  <si>
    <t>E: 05:54:33, S: 11:18:28; E: 12:03:09, S: 13:50:39;</t>
  </si>
  <si>
    <t>E: 05:53:09, S: 11:22:37; E: 12:00:55, S: 13:46:38;</t>
  </si>
  <si>
    <t>E: 05:53:55, S: 11:23:09; E: 12:02:40, S: 13:46:01;</t>
  </si>
  <si>
    <t>E: 05:48:13, S: 11:16:38; E: 12:00:25, S: 13:46:53;</t>
  </si>
  <si>
    <t>E: 05:51:32, S: 11:35:45; E: 12:05:52, S: 13:45:21;</t>
  </si>
  <si>
    <t>E: 05:50:33, S: 11:02:24;</t>
  </si>
  <si>
    <t>VEMS ARACELY</t>
  </si>
  <si>
    <t>SANCHEZ CEDEÑO</t>
  </si>
  <si>
    <t>E: 06:32:11, S: 06:36:41; E: 06:37:56, S: 12:48:45; E: 12:48:54, S: 14:32:35;</t>
  </si>
  <si>
    <t>E: 06:21:07, S: 11:21:04; E: 11:58:54, S: 14:30:06;</t>
  </si>
  <si>
    <t>E: 06:10:17, S: 14:33:22;</t>
  </si>
  <si>
    <t>E: 05:47:49, S: 11:01:38;</t>
  </si>
  <si>
    <t>E: 05:48:27, S: 12:39:53; E: 12:40:18, S: 13:48:07;</t>
  </si>
  <si>
    <t>E: 05:55:07, S: 11:21:31; E: 11:57:55, S: 13:46:27;</t>
  </si>
  <si>
    <t>E: 05:51:31, S: 11:15:14; E: 11:58:59, S: 13:47:19;</t>
  </si>
  <si>
    <t>E: 05:49:34, S: 11:17:21; E: 12:07:50, S: 13:47:53;</t>
  </si>
  <si>
    <t>E: 05:51:38, S: 13:50:42;</t>
  </si>
  <si>
    <t>E: 05:58:34, S: 10:59:26;</t>
  </si>
  <si>
    <t>VERONICA NANCY</t>
  </si>
  <si>
    <t>JAYA FARINANGO</t>
  </si>
  <si>
    <t>X-6760346-W</t>
  </si>
  <si>
    <t>E: 06:42:31, S: 11:16:01; E: 12:03:35, S: 14:27:31;</t>
  </si>
  <si>
    <t>E: 06:37:43, S: 11:15:23;</t>
  </si>
  <si>
    <t>E: 06:27:45, S: 11:15:22; E: 12:02:31, S: 14:31:46;</t>
  </si>
  <si>
    <t>E: 06:33:11, S: 11:16:40; E: 12:01:24, S: 14:28:30;</t>
  </si>
  <si>
    <t>E: 05:38:53, S: 11:15:53; E: 12:02:28, S: 13:43:39;</t>
  </si>
  <si>
    <t>E: 05:31:22, S: 11:15:10; E: 12:01:43, S: 13:43:14;</t>
  </si>
  <si>
    <t>E: 05:26:31, S: 11:16:15; E: 12:01:37, S: 13:43:16;</t>
  </si>
  <si>
    <t>E: 05:44:23, S: 11:00:00;</t>
  </si>
  <si>
    <t>E: 05:39:46, S: 11:16:54; E: 12:03:42, S: 13:45:54;</t>
  </si>
  <si>
    <t>E: 05:37:58, S: 11:15:36; E: 12:03:00, S: 13:47:00;</t>
  </si>
  <si>
    <t>E: 05:32:11, S: 11:16:09; E: 12:02:21, S: 13:46:34;</t>
  </si>
  <si>
    <t>E: 05:38:16, S: 09:43:05;</t>
  </si>
  <si>
    <t>E: 05:34:52, S: 11:16:31; E: 12:03:28, S: 13:53:29;</t>
  </si>
  <si>
    <t>E: 05:31:13, S: 10:48:20;</t>
  </si>
  <si>
    <t>E: 05:39:35, S: 11:16:29; E: 12:02:20, S: 13:45:06;</t>
  </si>
  <si>
    <t>E: 05:34:35, S: 11:15:44; E: 12:01:30, S: 13:44:25;</t>
  </si>
  <si>
    <t>E: 05:34:28, S: 11:15:48; E: 12:02:12, S: 13:44:32;</t>
  </si>
  <si>
    <t>E: 05:40:04, S: 05:59:39; E: 06:00:00, S: 11:15:31; E: 12:01:30, S: 13:46:52;</t>
  </si>
  <si>
    <t>E: 05:36:41, S: 11:15:17; E: 13:34:01, S: 13:45:06;</t>
  </si>
  <si>
    <t>E: 05:36:10, S: 11:03:26;</t>
  </si>
  <si>
    <t>E: 05:35:43, S: 11:17:14; E: 11:17:27, S: 11:17:28; E: 12:01:42, S: 13:43:30;</t>
  </si>
  <si>
    <t>E: 05:35:14, S: 11:15:01; E: 12:02:20, S: 13:45:27;</t>
  </si>
  <si>
    <t>E: 05:39:02, S: 11:15:12; E: 12:01:13, S: 13:43:30;</t>
  </si>
  <si>
    <t>E: 05:37:19, S: 11:16:00; E: 12:02:30, S: 13:43:41;</t>
  </si>
  <si>
    <t>E: 05:37:03, S: 11:01:10;</t>
  </si>
  <si>
    <t xml:space="preserve">YASSINE </t>
  </si>
  <si>
    <t>EL AZIZI</t>
  </si>
  <si>
    <t>E: 06:44:26, S: 11:15:09; E: 12:00:24, S: 14:33:55;</t>
  </si>
  <si>
    <t>E: 06:52:04, S: 11:15:29; E: 12:01:09, S: 14:33:54;</t>
  </si>
  <si>
    <t>E: 06:46:11, S: 11:15:37; E: 13:01:35, S: 14:31:10;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</si>
  <si>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</si>
  <si>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</si>
  <si>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</si>
  <si>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</si>
  <si>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</si>
  <si>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</si>
  <si>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</si>
  <si>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</si>
  <si>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</si>
  <si>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</si>
  <si>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</si>
  <si>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</si>
  <si>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</si>
  <si>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</si>
  <si>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</si>
  <si>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</si>
  <si>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</si>
  <si>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</si>
  <si>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</si>
  <si>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</si>
  <si>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</si>
  <si>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</si>
  <si>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</si>
  <si>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</si>
  <si>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</si>
  <si>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</si>
  <si>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</si>
  <si>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</si>
  <si>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</si>
  <si>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</si>
  <si>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</si>
  <si>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</si>
  <si>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</si>
  <si>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</si>
  <si>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</si>
  <si>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</si>
  <si>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</si>
  <si>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</si>
  <si>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</si>
  <si>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</si>
  <si>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</si>
  <si>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</si>
  <si>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</si>
  <si>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</si>
  <si>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</si>
  <si>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</si>
  <si>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</si>
  <si>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</si>
  <si>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</si>
  <si>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</si>
  <si>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</si>
  <si>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</si>
  <si>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</si>
  <si>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</si>
  <si>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</si>
  <si>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</si>
  <si>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</si>
  <si>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</si>
  <si>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</si>
  <si>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</si>
  <si>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</si>
  <si>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</si>
  <si>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</si>
  <si>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</si>
  <si>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</si>
  <si>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</si>
  <si>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</si>
  <si>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</si>
  <si>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</si>
  <si>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</si>
  <si>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</si>
  <si>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</si>
  <si>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</si>
  <si>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</si>
  <si>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</si>
  <si>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</si>
  <si>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</si>
  <si>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</si>
  <si>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</si>
  <si>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</si>
  <si>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</si>
  <si>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</si>
  <si>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</si>
  <si>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</si>
  <si>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</si>
  <si>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</si>
  <si>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</si>
  <si>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</si>
  <si>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</si>
  <si>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</si>
  <si>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</si>
  <si>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</si>
  <si>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</si>
  <si>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</si>
  <si>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</si>
  <si>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</si>
  <si>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</si>
  <si>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</si>
  <si>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</si>
  <si>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</si>
  <si>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</si>
  <si>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</si>
  <si>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</si>
  <si>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</si>
  <si>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</si>
  <si>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</si>
  <si>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</si>
  <si>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</si>
  <si>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</si>
  <si>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</si>
  <si>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</si>
  <si>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</si>
  <si>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</si>
  <si>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</si>
  <si>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</si>
  <si>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</si>
  <si>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</si>
  <si>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</si>
  <si>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</si>
  <si>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</si>
  <si>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</si>
  <si>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</si>
  <si>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</si>
  <si>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</si>
  <si>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</si>
  <si>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</si>
  <si>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</si>
  <si>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</si>
  <si>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</si>
  <si>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</si>
  <si>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</si>
  <si>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</si>
  <si>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</si>
  <si>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</si>
  <si>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</si>
  <si>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</si>
  <si>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</si>
  <si>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</si>
  <si>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</si>
  <si>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</si>
  <si>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</si>
  <si>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</si>
  <si>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</si>
  <si>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</si>
  <si>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</si>
  <si>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</si>
  <si>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</si>
  <si>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</si>
  <si>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</si>
  <si>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</si>
  <si>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</si>
  <si>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</si>
  <si>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</si>
  <si>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</si>
  <si>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</si>
  <si>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</si>
  <si>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</si>
  <si>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</si>
  <si>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</si>
  <si>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</si>
  <si>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</si>
  <si>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</si>
  <si>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</si>
  <si>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</si>
  <si>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</si>
  <si>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</si>
  <si>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</si>
  <si>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</si>
  <si>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</si>
  <si>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</si>
  <si>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</si>
  <si>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</si>
  <si>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</si>
  <si>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</si>
  <si>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</si>
  <si>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</si>
  <si>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</si>
  <si>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</si>
  <si>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</si>
  <si>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</si>
  <si>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</si>
  <si>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</si>
  <si>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</si>
  <si>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</si>
  <si>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</si>
  <si>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</si>
  <si>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</si>
  <si>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</si>
  <si>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</si>
  <si>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</si>
  <si>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</si>
  <si>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</si>
  <si>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</si>
  <si>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</si>
  <si>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</si>
  <si>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</si>
  <si>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</si>
  <si>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</si>
  <si>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</si>
  <si>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</si>
  <si>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</si>
  <si>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</si>
  <si>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</si>
  <si>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</si>
  <si>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</si>
  <si>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</si>
  <si>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</si>
  <si>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</si>
  <si>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</si>
  <si>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</si>
  <si>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</si>
  <si>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</si>
  <si>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</si>
  <si>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</si>
  <si>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</si>
  <si>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</si>
  <si>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</si>
  <si>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</si>
  <si>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</si>
  <si>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</si>
  <si>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</si>
  <si>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</si>
  <si>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</si>
  <si>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</si>
  <si>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</si>
  <si>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</si>
  <si>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</si>
  <si>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</si>
  <si>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</si>
  <si>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</si>
  <si>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</si>
  <si>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</si>
  <si>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</si>
  <si>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</si>
  <si>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</si>
  <si>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</si>
  <si>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</si>
  <si>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</si>
  <si>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</si>
  <si>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</si>
  <si>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</si>
  <si>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</si>
  <si>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</si>
  <si>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</si>
  <si>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</si>
  <si>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</si>
  <si>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</si>
  <si>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</si>
  <si>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</si>
  <si>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</si>
  <si>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</si>
  <si>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</si>
  <si>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</si>
  <si>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</si>
  <si>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</si>
  <si>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</si>
  <si>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</si>
  <si>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</si>
  <si>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</si>
  <si>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</si>
  <si>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</si>
  <si>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</si>
  <si>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30/08/2024</t>
  </si>
  <si>
    <t>,0</t>
  </si>
  <si>
    <t>6,5</t>
  </si>
  <si>
    <t>5,0</t>
  </si>
  <si>
    <t>7,0</t>
  </si>
  <si>
    <t>3,5</t>
  </si>
  <si>
    <t>,5</t>
  </si>
  <si>
    <t>7,5</t>
  </si>
  <si>
    <t>4,5</t>
  </si>
  <si>
    <t>8,0</t>
  </si>
  <si>
    <t>10,5</t>
  </si>
  <si>
    <t>9,0</t>
  </si>
  <si>
    <t>8,5</t>
  </si>
  <si>
    <t>9,5</t>
  </si>
  <si>
    <t>5,5</t>
  </si>
  <si>
    <t>10,0</t>
  </si>
  <si>
    <t>4,0</t>
  </si>
  <si>
    <t>3,0</t>
  </si>
  <si>
    <t>13,5</t>
  </si>
  <si>
    <t>1,0</t>
  </si>
  <si>
    <t>11,0</t>
  </si>
  <si>
    <t>1,5</t>
  </si>
  <si>
    <t>2,0</t>
  </si>
  <si>
    <t>6,0</t>
  </si>
  <si>
    <t>2,5</t>
  </si>
  <si>
    <t>JOSE LUIS CUERVA CUERVA (de baja)ddd</t>
  </si>
  <si>
    <t>x</t>
  </si>
  <si>
    <t>MIERCOLES 31</t>
  </si>
  <si>
    <t>LUNES 05</t>
  </si>
  <si>
    <t>MARTES 06</t>
  </si>
  <si>
    <t>MIERCOLES 07</t>
  </si>
  <si>
    <t>JUEVES 08</t>
  </si>
  <si>
    <t>VIERNES 09</t>
  </si>
  <si>
    <t>SABADO 10</t>
  </si>
  <si>
    <t>DOMINGO 11</t>
  </si>
  <si>
    <t>LUNES 12</t>
  </si>
  <si>
    <t>MARTES 13</t>
  </si>
  <si>
    <t>MIERCOLES 14</t>
  </si>
  <si>
    <t>JUEVES 15</t>
  </si>
  <si>
    <t>VIERNES 16</t>
  </si>
  <si>
    <t>SABADO 17</t>
  </si>
  <si>
    <t>DOMINGO 18</t>
  </si>
  <si>
    <t>LUNES 19</t>
  </si>
  <si>
    <t>MARTES 20</t>
  </si>
  <si>
    <t>MIERCOLES 21</t>
  </si>
  <si>
    <t>JUEVES 22</t>
  </si>
  <si>
    <t>VIERNES 23</t>
  </si>
  <si>
    <t>SABADO 24</t>
  </si>
  <si>
    <t>DOMINGO 25</t>
  </si>
  <si>
    <t>LUNES 26</t>
  </si>
  <si>
    <t>MARTES 27</t>
  </si>
  <si>
    <t>MIERCOLES 28</t>
  </si>
  <si>
    <t>JUEVES 29</t>
  </si>
  <si>
    <t>VIERNES 30</t>
  </si>
  <si>
    <t>SABADO 31</t>
  </si>
  <si>
    <t>JUEVES 01</t>
  </si>
  <si>
    <t>VIERNES 02</t>
  </si>
  <si>
    <t>SABADO 03</t>
  </si>
  <si>
    <t>DOMINGO 04</t>
  </si>
  <si>
    <t>LUNES 29</t>
  </si>
  <si>
    <t>MARTES 30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</si>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</sst>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F7F7F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9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7" fillId="8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7" borderId="1" xfId="0" applyFont="1" applyFill="1" applyBorder="1"/>
    <xf numFmtId="1" fontId="5" fillId="7" borderId="1" xfId="0" applyNumberFormat="1" applyFont="1" applyFill="1" applyBorder="1"/>
    <xf numFmtId="0" fontId="5" fillId="8" borderId="1" xfId="0" applyFont="1" applyFill="1" applyBorder="1"/>
    <xf numFmtId="0" fontId="9" fillId="8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16" fillId="9" borderId="18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7" fontId="5" fillId="2" borderId="0" xfId="0" applyNumberFormat="1" applyFont="1" applyFill="1"/>
    <xf numFmtId="167" fontId="5" fillId="2" borderId="30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0" xfId="0" applyFill="1"/>
    <xf numFmtId="0" fontId="16" fillId="5" borderId="15" xfId="0" applyFont="1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18" fillId="0" borderId="0" xfId="0" applyFont="1" applyProtection="1">
      <protection hidden="1"/>
    </xf>
    <xf numFmtId="0" fontId="19" fillId="0" borderId="0" xfId="0" applyFont="1"/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30" xfId="0" applyFont="1" applyBorder="1"/>
    <xf numFmtId="0" fontId="21" fillId="0" borderId="0" xfId="0" applyFont="1"/>
    <xf numFmtId="0" fontId="19" fillId="0" borderId="0" xfId="0" applyFont="1" applyAlignment="1">
      <alignment horizontal="center"/>
    </xf>
    <xf numFmtId="0" fontId="19" fillId="0" borderId="38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6" xfId="0" applyFont="1" applyBorder="1"/>
    <xf numFmtId="3" fontId="2" fillId="0" borderId="0" xfId="0" applyNumberFormat="1" applyFont="1" applyProtection="1">
      <protection locked="0"/>
    </xf>
    <xf numFmtId="0" fontId="18" fillId="0" borderId="36" xfId="0" applyFont="1" applyBorder="1"/>
    <xf numFmtId="0" fontId="18" fillId="0" borderId="0" xfId="0" applyFont="1" applyProtection="1">
      <protection locked="0"/>
    </xf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40" xfId="0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7" fillId="10" borderId="5" xfId="0" applyFont="1" applyFill="1" applyBorder="1"/>
    <xf numFmtId="0" fontId="12" fillId="8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4" borderId="0" xfId="0" applyFill="1"/>
    <xf numFmtId="0" fontId="0" fillId="8" borderId="0" xfId="0" applyFill="1"/>
    <xf numFmtId="0" fontId="22" fillId="10" borderId="0" xfId="0" applyFont="1" applyFill="1"/>
    <xf numFmtId="0" fontId="0" fillId="0" borderId="0" xfId="0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1" xfId="0" applyFill="1" applyBorder="1" applyAlignment="1">
      <alignment horizontal="center" vertical="center"/>
    </xf>
    <xf numFmtId="0" fontId="19" fillId="0" borderId="0" xfId="0" applyFont="1" applyAlignment="1">
      <alignment horizontal="left"/>
    </xf>
    <xf numFmtId="49" fontId="19" fillId="0" borderId="0" xfId="0" applyNumberFormat="1" applyFont="1" applyAlignment="1">
      <alignment horizontal="left"/>
    </xf>
    <xf numFmtId="49" fontId="2" fillId="11" borderId="0" xfId="0" applyNumberFormat="1" applyFont="1" applyFill="1" applyAlignment="1" applyProtection="1">
      <alignment horizontal="left"/>
      <protection locked="0"/>
    </xf>
    <xf numFmtId="49" fontId="19" fillId="12" borderId="0" xfId="0" applyNumberFormat="1" applyFont="1" applyFill="1" applyAlignment="1">
      <alignment horizontal="left"/>
    </xf>
    <xf numFmtId="49" fontId="2" fillId="17" borderId="0" xfId="0" applyNumberFormat="1" applyFont="1" applyFill="1" applyAlignment="1" applyProtection="1">
      <alignment horizontal="left"/>
      <protection locked="0"/>
    </xf>
    <xf numFmtId="49" fontId="19" fillId="13" borderId="0" xfId="0" applyNumberFormat="1" applyFont="1" applyFill="1" applyAlignment="1">
      <alignment horizontal="left"/>
    </xf>
    <xf numFmtId="49" fontId="20" fillId="12" borderId="0" xfId="0" applyNumberFormat="1" applyFont="1" applyFill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37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3" fontId="2" fillId="11" borderId="0" xfId="0" applyNumberFormat="1" applyFont="1" applyFill="1" applyAlignment="1" applyProtection="1">
      <alignment horizontal="left"/>
      <protection locked="0"/>
    </xf>
    <xf numFmtId="3" fontId="2" fillId="18" borderId="0" xfId="0" applyNumberFormat="1" applyFont="1" applyFill="1" applyAlignment="1" applyProtection="1">
      <alignment horizontal="left"/>
      <protection locked="0"/>
    </xf>
    <xf numFmtId="3" fontId="2" fillId="13" borderId="0" xfId="0" applyNumberFormat="1" applyFont="1" applyFill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  <protection locked="0"/>
    </xf>
    <xf numFmtId="0" fontId="18" fillId="12" borderId="0" xfId="0" applyFont="1" applyFill="1" applyProtection="1">
      <protection hidden="1"/>
    </xf>
    <xf numFmtId="0" fontId="19" fillId="12" borderId="0" xfId="0" applyFont="1" applyFill="1"/>
    <xf numFmtId="0" fontId="18" fillId="12" borderId="0" xfId="0" applyFont="1" applyFill="1"/>
    <xf numFmtId="0" fontId="19" fillId="12" borderId="0" xfId="0" applyFont="1" applyFill="1" applyAlignment="1">
      <alignment horizontal="right"/>
    </xf>
    <xf numFmtId="0" fontId="19" fillId="12" borderId="0" xfId="0" applyFont="1" applyFill="1" applyAlignment="1">
      <alignment horizontal="left"/>
    </xf>
    <xf numFmtId="0" fontId="19" fillId="12" borderId="30" xfId="0" applyFont="1" applyFill="1" applyBorder="1"/>
    <xf numFmtId="0" fontId="18" fillId="12" borderId="30" xfId="0" applyFont="1" applyFill="1" applyBorder="1"/>
    <xf numFmtId="0" fontId="19" fillId="0" borderId="30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21" fillId="12" borderId="0" xfId="0" applyFont="1" applyFill="1"/>
    <xf numFmtId="4" fontId="2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" fontId="2" fillId="0" borderId="0" xfId="0" applyNumberFormat="1" applyFont="1" applyProtection="1">
      <protection locked="0"/>
    </xf>
    <xf numFmtId="1" fontId="19" fillId="12" borderId="0" xfId="0" applyNumberFormat="1" applyFont="1" applyFill="1"/>
    <xf numFmtId="1" fontId="19" fillId="12" borderId="30" xfId="0" applyNumberFormat="1" applyFont="1" applyFill="1" applyBorder="1"/>
    <xf numFmtId="1" fontId="19" fillId="0" borderId="0" xfId="0" applyNumberFormat="1" applyFont="1"/>
    <xf numFmtId="1" fontId="19" fillId="0" borderId="30" xfId="0" applyNumberFormat="1" applyFont="1" applyBorder="1"/>
    <xf numFmtId="1" fontId="18" fillId="0" borderId="0" xfId="0" applyNumberFormat="1" applyFont="1" applyProtection="1">
      <protection locked="0"/>
    </xf>
    <xf numFmtId="0" fontId="2" fillId="8" borderId="36" xfId="0" applyFont="1" applyFill="1" applyBorder="1"/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7" fontId="5" fillId="2" borderId="0" xfId="0" applyNumberFormat="1" applyFont="1" applyFill="1" applyAlignment="1">
      <alignment horizontal="right"/>
    </xf>
    <xf numFmtId="0" fontId="19" fillId="0" borderId="30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6" borderId="27" xfId="0" applyFont="1" applyFill="1" applyBorder="1" applyAlignment="1">
      <alignment horizontal="center" vertical="center"/>
    </xf>
    <xf numFmtId="0" fontId="12" fillId="16" borderId="23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6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2" borderId="9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4" fillId="2" borderId="5" xfId="0" applyFont="1" applyFill="1" applyBorder="1" applyAlignment="1">
      <alignment horizontal="center"/>
    </xf>
    <xf numFmtId="0" fontId="24" fillId="2" borderId="9" xfId="0" applyFont="1" applyFill="1" applyBorder="1" applyAlignment="1">
      <alignment horizontal="center"/>
    </xf>
    <xf numFmtId="0" fontId="0" fillId="0" borderId="27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482">
    <dxf>
      <font>
        <color rgb="FF9C0006"/>
      </font>
      <fill>
        <patternFill>
          <fgColor indexed="64"/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138</xdr:row>
          <xdr:rowOff>0</xdr:rowOff>
        </xdr:from>
        <xdr:to>
          <xdr:col>14</xdr:col>
          <xdr:colOff>0</xdr:colOff>
          <xdr:row>140</xdr:row>
          <xdr:rowOff>19050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138</xdr:row>
          <xdr:rowOff>0</xdr:rowOff>
        </xdr:from>
        <xdr:to>
          <xdr:col>17</xdr:col>
          <xdr:colOff>76200</xdr:colOff>
          <xdr:row>140</xdr:row>
          <xdr:rowOff>19050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141</xdr:row>
          <xdr:rowOff>9525</xdr:rowOff>
        </xdr:from>
        <xdr:to>
          <xdr:col>14</xdr:col>
          <xdr:colOff>0</xdr:colOff>
          <xdr:row>143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141</xdr:row>
          <xdr:rowOff>9525</xdr:rowOff>
        </xdr:from>
        <xdr:to>
          <xdr:col>17</xdr:col>
          <xdr:colOff>76200</xdr:colOff>
          <xdr:row>143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27"/>
    <tableColumn id="2" xr3:uid="{3D24EFA5-F871-4B52-9712-6DB4100FAA7A}" uniqueName="2" name="NOMBRE" queryTableFieldId="2" dataDxfId="26"/>
    <tableColumn id="3" xr3:uid="{E0F7DE7A-4D84-4101-ABA9-3D631B129D52}" uniqueName="3" name="APELLIDOS" queryTableFieldId="3" dataDxfId="25"/>
    <tableColumn id="4" xr3:uid="{EBEEE8B3-20D0-44D3-A184-4F56E378C794}" uniqueName="4" name="DNI" queryTableFieldId="4" dataDxfId="24"/>
    <tableColumn id="5" xr3:uid="{0F931854-B521-4C6F-9E23-01ECCB037358}" uniqueName="5" name="FECHA" queryTableFieldId="5" dataDxfId="23"/>
    <tableColumn id="6" xr3:uid="{C857B5CB-9050-458A-9BAA-64370BE1AD68}" uniqueName="6" name="HORAS" queryTableFieldId="6" dataDxfId="22"/>
    <tableColumn id="7" xr3:uid="{7AF04E4B-2D18-4132-84A5-7DAB95FB6C40}" uniqueName="7" name="ENTRADA/SALIDA" queryTableFieldId="7" dataDxfId="21"/>
    <tableColumn id="8" xr3:uid="{40C2E592-9BF3-4BAE-B5BB-85BF4EFFB850}" uniqueName="8" name="Column8" queryTableFieldId="8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4" tableType="queryTable" totalsRowShown="0">
  <autoFilter ref="A1:T124" xr:uid="{A7A90E30-2038-4CAD-B734-CB19D4DE62E3}"/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9"/>
    <tableColumn id="3" xr3:uid="{2B2A577C-8801-43C6-B334-AB1D36348EE9}" uniqueName="3" name="ID" queryTableFieldId="3"/>
    <tableColumn id="4" xr3:uid="{E1EFBBFA-1DE0-4950-ADC8-E5B2B904A019}" uniqueName="4" name="NOMBRE Y APELLIDOS" queryTableFieldId="4" dataDxfId="18"/>
    <tableColumn id="5" xr3:uid="{59062B42-9834-4CCC-8EF9-EEC987C55338}" uniqueName="5" name="FINCA" queryTableFieldId="5" dataDxfId="17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5"/>
    <tableColumn id="8" xr3:uid="{50FAE89D-4C5D-4057-AD6F-A0E9D7BB6673}" uniqueName="8" name="ALTA" queryTableFieldId="8" dataDxfId="4"/>
    <tableColumn id="9" xr3:uid="{5CBCE841-7194-4D82-B805-46143A6A8A86}" uniqueName="9" name="BAJA" queryTableFieldId="9" dataDxfId="3"/>
    <tableColumn id="10" xr3:uid="{7FE2E989-5981-44CA-9124-8770B7374C83}" uniqueName="10" name="ACTIVOS" queryTableFieldId="10" dataDxfId="16"/>
    <tableColumn id="11" xr3:uid="{1CA53021-034B-4AC0-917F-F656AE0D617D}" uniqueName="11" name="PREVISION ALTA" queryTableFieldId="11" dataDxfId="2"/>
    <tableColumn id="12" xr3:uid="{8D3D58F4-004E-4FAA-BCF3-91D0B9FFD12F}" uniqueName="12" name="PREVISION BAJA" queryTableFieldId="12" dataDxfId="1"/>
    <tableColumn id="13" xr3:uid="{0976DC3B-6AA4-4549-B333-C671D6C1894D}" uniqueName="13" name="ULT. FORMACION" queryTableFieldId="13"/>
    <tableColumn id="14" xr3:uid="{D8B22DC6-BE82-4D5B-B5F4-9539C67211C3}" uniqueName="14" name="RECO" queryTableFieldId="14" dataDxfId="15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4"/>
    <tableColumn id="3" xr3:uid="{4A16FEBE-4A1C-4C5A-9052-0E71E456A6F1}" uniqueName="3" name="SITUACION" queryTableFieldId="3" dataDxfId="13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2"/>
    <tableColumn id="8" xr3:uid="{1B4DDFA7-7C24-4796-AABA-3CAD97444AFD}" uniqueName="8" name="PRIVILEGIOS" queryTableFieldId="8" dataDxfId="11"/>
    <tableColumn id="9" xr3:uid="{01863163-5353-4E9D-A554-B7222CE39CFB}" uniqueName="9" name="NACIONALIDAD" queryTableFieldId="9" dataDxfId="10"/>
    <tableColumn id="10" xr3:uid="{72B14A40-B872-41A3-B295-5BC9BD7FF2C4}" uniqueName="10" name="EMAIL" queryTableFieldId="10"/>
    <tableColumn id="11" xr3:uid="{0309B5C4-507C-4B49-A92A-8FFD38923481}" uniqueName="11" name="DIRECCIÓN" queryTableFieldId="11" dataDxfId="9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8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AC50003"/>
  <sheetViews>
    <sheetView tabSelected="1" topLeftCell="A114" zoomScale="85" zoomScaleNormal="85" workbookViewId="0">
      <selection activeCell="A144" sqref="A144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7" style="2" customWidth="1"/>
    <col min="6" max="7" width="8.570312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3.28515625" style="2" bestFit="1" customWidth="1"/>
    <col min="28" max="28" width="13.28515625" style="1" customWidth="1"/>
    <col min="29" max="29" width="14" style="1" customWidth="1"/>
    <col min="30" max="16384" width="11.28515625" style="1"/>
  </cols>
  <sheetData>
    <row r="3" spans="1:28" x14ac:dyDescent="0.25">
      <c r="C3" s="2">
        <f>11+9.5+11.5+10+10</f>
        <v>52</v>
      </c>
    </row>
    <row r="4" spans="1:28" ht="12" customHeight="1" x14ac:dyDescent="0.25"/>
    <row r="5" spans="1:28" ht="18.75" x14ac:dyDescent="0.25">
      <c r="A5" s="203" t="s">
        <v>20</v>
      </c>
      <c r="B5" s="204"/>
      <c r="C5" s="198" t="s">
        <v>236</v>
      </c>
      <c r="D5" s="199"/>
      <c r="E5" s="200"/>
      <c r="F5" s="198" t="s">
        <v>237</v>
      </c>
      <c r="G5" s="199"/>
      <c r="H5" s="200"/>
      <c r="I5" s="198" t="s">
        <v>238</v>
      </c>
      <c r="J5" s="199"/>
      <c r="K5" s="200"/>
      <c r="L5" s="198" t="s">
        <v>239</v>
      </c>
      <c r="M5" s="199"/>
      <c r="N5" s="200"/>
      <c r="O5" s="195" t="s">
        <v>240</v>
      </c>
      <c r="P5" s="196"/>
      <c r="Q5" s="197"/>
      <c r="R5" s="195" t="s">
        <v>241</v>
      </c>
      <c r="S5" s="196"/>
      <c r="T5" s="197"/>
      <c r="U5" s="194" t="s">
        <v>12</v>
      </c>
      <c r="V5" s="194"/>
      <c r="W5" s="194"/>
      <c r="X5" s="194" t="s">
        <v>11</v>
      </c>
      <c r="Y5" s="194"/>
      <c r="Z5" s="194"/>
      <c r="AA5" s="194"/>
    </row>
    <row r="6" spans="1:28" ht="15" customHeight="1" x14ac:dyDescent="0.25">
      <c r="A6" s="30" t="s">
        <v>0</v>
      </c>
      <c r="B6" s="4" t="s">
        <v>1</v>
      </c>
      <c r="C6" s="202" t="s">
        <v>130</v>
      </c>
      <c r="D6" s="202"/>
      <c r="E6" s="202"/>
      <c r="F6" s="202" t="s">
        <v>131</v>
      </c>
      <c r="G6" s="202"/>
      <c r="H6" s="202"/>
      <c r="I6" s="202" t="s">
        <v>132</v>
      </c>
      <c r="J6" s="202"/>
      <c r="K6" s="202"/>
      <c r="L6" s="201" t="s">
        <v>133</v>
      </c>
      <c r="M6" s="201"/>
      <c r="N6" s="201"/>
      <c r="O6" s="201" t="s">
        <v>134</v>
      </c>
      <c r="P6" s="201"/>
      <c r="Q6" s="201"/>
      <c r="R6" s="201"/>
      <c r="S6" s="201"/>
      <c r="T6" s="201"/>
      <c r="U6" s="3" t="s">
        <v>10</v>
      </c>
      <c r="V6" s="3" t="s">
        <v>9</v>
      </c>
      <c r="W6" s="3" t="s">
        <v>8</v>
      </c>
      <c r="X6" s="3" t="s">
        <v>10</v>
      </c>
      <c r="Y6" s="3" t="s">
        <v>9</v>
      </c>
      <c r="Z6" s="3" t="s">
        <v>8</v>
      </c>
      <c r="AA6" s="4" t="s">
        <v>13</v>
      </c>
    </row>
    <row r="7" spans="1:28" x14ac:dyDescent="0.25">
      <c r="A7" s="31">
        <v>11488</v>
      </c>
      <c r="B7" s="4" t="s">
        <v>14</v>
      </c>
      <c r="C7" s="53">
        <v>0</v>
      </c>
      <c r="D7" s="54">
        <v>0</v>
      </c>
      <c r="E7" s="36">
        <v>0</v>
      </c>
      <c r="F7" s="53">
        <v>0</v>
      </c>
      <c r="G7" s="54">
        <v>0</v>
      </c>
      <c r="H7" s="36">
        <v>0</v>
      </c>
      <c r="I7" s="53">
        <v>0</v>
      </c>
      <c r="J7" s="54">
        <v>0</v>
      </c>
      <c r="K7" s="36">
        <v>0</v>
      </c>
      <c r="L7" s="53">
        <v>0</v>
      </c>
      <c r="M7" s="54">
        <v>0</v>
      </c>
      <c r="N7" s="36">
        <v>0</v>
      </c>
      <c r="O7" s="53">
        <v>0</v>
      </c>
      <c r="P7" s="54">
        <v>0</v>
      </c>
      <c r="Q7" s="36">
        <v>0</v>
      </c>
      <c r="R7" s="53"/>
      <c r="S7" s="54"/>
      <c r="T7" s="36"/>
      <c r="U7" s="53">
        <f t="shared" ref="U7:U21" si="0">C7+F7+I7+L7+O7</f>
        <v>0</v>
      </c>
      <c r="V7" s="34">
        <f t="shared" ref="V7:V21" si="1">D7+G7+J7+M7+P7</f>
        <v>0</v>
      </c>
      <c r="W7" s="35">
        <f t="shared" ref="W7:W21" si="2">E7+H7+K7+N7+Q7</f>
        <v>0</v>
      </c>
      <c r="X7" s="84">
        <f t="shared" ref="X7:Y11" si="3">U7*8.9</f>
        <v>0</v>
      </c>
      <c r="Y7" s="85">
        <f t="shared" si="3"/>
        <v>0</v>
      </c>
      <c r="Z7" s="86">
        <f>W7*11.12</f>
        <v>0</v>
      </c>
      <c r="AA7" s="5">
        <f t="shared" ref="AA7:AA21" si="4">SUM(X7:Z7)</f>
        <v>0</v>
      </c>
    </row>
    <row r="8" spans="1:28" x14ac:dyDescent="0.25">
      <c r="A8" s="31">
        <v>11467</v>
      </c>
      <c r="B8" s="4" t="s">
        <v>15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/>
      <c r="S8" s="62"/>
      <c r="T8" s="62"/>
      <c r="U8" s="33">
        <f t="shared" si="0"/>
        <v>0</v>
      </c>
      <c r="V8" s="34">
        <f t="shared" si="1"/>
        <v>0</v>
      </c>
      <c r="W8" s="35">
        <f t="shared" si="2"/>
        <v>0</v>
      </c>
      <c r="X8" s="84">
        <f t="shared" si="3"/>
        <v>0</v>
      </c>
      <c r="Y8" s="85">
        <f t="shared" si="3"/>
        <v>0</v>
      </c>
      <c r="Z8" s="86">
        <f>W8*11.12</f>
        <v>0</v>
      </c>
      <c r="AA8" s="5">
        <f t="shared" si="4"/>
        <v>0</v>
      </c>
      <c r="AB8" s="1" t="s">
        <v>121</v>
      </c>
    </row>
    <row r="9" spans="1:28" x14ac:dyDescent="0.25">
      <c r="A9" s="31">
        <v>11482</v>
      </c>
      <c r="B9" s="4" t="s">
        <v>17</v>
      </c>
      <c r="C9" s="53">
        <v>0</v>
      </c>
      <c r="D9" s="54">
        <v>0</v>
      </c>
      <c r="E9" s="36">
        <v>0</v>
      </c>
      <c r="F9" s="53">
        <v>0</v>
      </c>
      <c r="G9" s="54">
        <v>0</v>
      </c>
      <c r="H9" s="36">
        <v>0</v>
      </c>
      <c r="I9" s="53">
        <v>0</v>
      </c>
      <c r="J9" s="54">
        <v>0</v>
      </c>
      <c r="K9" s="36">
        <v>0</v>
      </c>
      <c r="L9" s="53">
        <v>0</v>
      </c>
      <c r="M9" s="54">
        <v>0</v>
      </c>
      <c r="N9" s="36">
        <v>0</v>
      </c>
      <c r="O9" s="53">
        <v>0</v>
      </c>
      <c r="P9" s="54">
        <v>0</v>
      </c>
      <c r="Q9" s="36">
        <v>0</v>
      </c>
      <c r="R9" s="53"/>
      <c r="S9" s="54"/>
      <c r="T9" s="36"/>
      <c r="U9" s="33">
        <f t="shared" si="0"/>
        <v>0</v>
      </c>
      <c r="V9" s="34">
        <f t="shared" si="1"/>
        <v>0</v>
      </c>
      <c r="W9" s="35">
        <f t="shared" si="2"/>
        <v>0</v>
      </c>
      <c r="X9" s="84">
        <f t="shared" si="3"/>
        <v>0</v>
      </c>
      <c r="Y9" s="85">
        <f t="shared" si="3"/>
        <v>0</v>
      </c>
      <c r="Z9" s="86">
        <f>W9*11.12</f>
        <v>0</v>
      </c>
      <c r="AA9" s="5">
        <f t="shared" si="4"/>
        <v>0</v>
      </c>
    </row>
    <row r="10" spans="1:28" x14ac:dyDescent="0.25">
      <c r="A10" s="30">
        <v>11524</v>
      </c>
      <c r="B10" s="4" t="s">
        <v>116</v>
      </c>
      <c r="C10" s="53">
        <v>0</v>
      </c>
      <c r="D10" s="54">
        <v>0</v>
      </c>
      <c r="E10" s="36">
        <v>0</v>
      </c>
      <c r="F10" s="53">
        <v>0</v>
      </c>
      <c r="G10" s="54">
        <v>0</v>
      </c>
      <c r="H10" s="36">
        <v>0</v>
      </c>
      <c r="I10" s="53">
        <v>0</v>
      </c>
      <c r="J10" s="54">
        <v>0</v>
      </c>
      <c r="K10" s="36">
        <v>0</v>
      </c>
      <c r="L10" s="53">
        <v>0</v>
      </c>
      <c r="M10" s="54">
        <v>0</v>
      </c>
      <c r="N10" s="36">
        <v>0</v>
      </c>
      <c r="O10" s="53">
        <v>0</v>
      </c>
      <c r="P10" s="54">
        <v>0</v>
      </c>
      <c r="Q10" s="36">
        <v>0</v>
      </c>
      <c r="R10" s="53"/>
      <c r="S10" s="54"/>
      <c r="T10" s="36"/>
      <c r="U10" s="50">
        <f t="shared" si="0"/>
        <v>0</v>
      </c>
      <c r="V10" s="34">
        <f t="shared" si="1"/>
        <v>0</v>
      </c>
      <c r="W10" s="35">
        <f t="shared" si="2"/>
        <v>0</v>
      </c>
      <c r="X10" s="84">
        <f t="shared" si="3"/>
        <v>0</v>
      </c>
      <c r="Y10" s="85">
        <f t="shared" si="3"/>
        <v>0</v>
      </c>
      <c r="Z10" s="86">
        <f>W10*11.12</f>
        <v>0</v>
      </c>
      <c r="AA10" s="5">
        <f t="shared" si="4"/>
        <v>0</v>
      </c>
    </row>
    <row r="11" spans="1:28" x14ac:dyDescent="0.25">
      <c r="A11" s="31">
        <v>11490</v>
      </c>
      <c r="B11" s="4" t="s">
        <v>93</v>
      </c>
      <c r="C11" s="53">
        <v>0</v>
      </c>
      <c r="D11" s="54">
        <v>0</v>
      </c>
      <c r="E11" s="36">
        <v>0</v>
      </c>
      <c r="F11" s="53">
        <v>0</v>
      </c>
      <c r="G11" s="54">
        <v>0</v>
      </c>
      <c r="H11" s="36">
        <v>0</v>
      </c>
      <c r="I11" s="53">
        <v>0</v>
      </c>
      <c r="J11" s="54">
        <v>0</v>
      </c>
      <c r="K11" s="36">
        <v>0</v>
      </c>
      <c r="L11" s="53">
        <v>0</v>
      </c>
      <c r="M11" s="54">
        <v>0</v>
      </c>
      <c r="N11" s="36">
        <v>0</v>
      </c>
      <c r="O11" s="53">
        <v>0</v>
      </c>
      <c r="P11" s="54">
        <v>0</v>
      </c>
      <c r="Q11" s="36">
        <v>0</v>
      </c>
      <c r="R11" s="53"/>
      <c r="S11" s="54"/>
      <c r="T11" s="36"/>
      <c r="U11" s="33">
        <f t="shared" si="0"/>
        <v>0</v>
      </c>
      <c r="V11" s="34">
        <f t="shared" si="1"/>
        <v>0</v>
      </c>
      <c r="W11" s="35">
        <f t="shared" si="2"/>
        <v>0</v>
      </c>
      <c r="X11" s="84">
        <f t="shared" si="3"/>
        <v>0</v>
      </c>
      <c r="Y11" s="85">
        <f t="shared" si="3"/>
        <v>0</v>
      </c>
      <c r="Z11" s="86">
        <f>W11*11.12</f>
        <v>0</v>
      </c>
      <c r="AA11" s="5">
        <f t="shared" si="4"/>
        <v>0</v>
      </c>
    </row>
    <row r="12" spans="1:28" x14ac:dyDescent="0.25">
      <c r="A12" s="49">
        <v>11438</v>
      </c>
      <c r="B12" s="76" t="s">
        <v>2</v>
      </c>
      <c r="C12" s="53">
        <v>0</v>
      </c>
      <c r="D12" s="54">
        <v>0</v>
      </c>
      <c r="E12" s="36">
        <v>0</v>
      </c>
      <c r="F12" s="53">
        <v>0</v>
      </c>
      <c r="G12" s="54">
        <v>0</v>
      </c>
      <c r="H12" s="36">
        <v>0</v>
      </c>
      <c r="I12" s="53">
        <v>0</v>
      </c>
      <c r="J12" s="54">
        <v>0</v>
      </c>
      <c r="K12" s="36">
        <v>0</v>
      </c>
      <c r="L12" s="53">
        <v>0</v>
      </c>
      <c r="M12" s="54">
        <v>0</v>
      </c>
      <c r="N12" s="36">
        <v>0</v>
      </c>
      <c r="O12" s="53">
        <v>0</v>
      </c>
      <c r="P12" s="54">
        <v>0</v>
      </c>
      <c r="Q12" s="36">
        <v>0</v>
      </c>
      <c r="R12" s="53"/>
      <c r="S12" s="54"/>
      <c r="T12" s="36"/>
      <c r="U12" s="33">
        <f t="shared" si="0"/>
        <v>0</v>
      </c>
      <c r="V12" s="34">
        <f t="shared" si="1"/>
        <v>0</v>
      </c>
      <c r="W12" s="35">
        <f t="shared" si="2"/>
        <v>0</v>
      </c>
      <c r="X12" s="84">
        <f>U12*9.56</f>
        <v>0</v>
      </c>
      <c r="Y12" s="85">
        <f>V12*9.56</f>
        <v>0</v>
      </c>
      <c r="Z12" s="86">
        <f>W12*11.95</f>
        <v>0</v>
      </c>
      <c r="AA12" s="5">
        <f t="shared" si="4"/>
        <v>0</v>
      </c>
    </row>
    <row r="13" spans="1:28" x14ac:dyDescent="0.25">
      <c r="A13" s="31">
        <v>11375</v>
      </c>
      <c r="B13" s="4" t="s">
        <v>98</v>
      </c>
      <c r="C13" s="53">
        <v>0</v>
      </c>
      <c r="D13" s="54">
        <v>0</v>
      </c>
      <c r="E13" s="36">
        <v>0</v>
      </c>
      <c r="F13" s="53">
        <v>0</v>
      </c>
      <c r="G13" s="54">
        <v>0</v>
      </c>
      <c r="H13" s="36">
        <v>0</v>
      </c>
      <c r="I13" s="53">
        <v>0</v>
      </c>
      <c r="J13" s="54">
        <v>0</v>
      </c>
      <c r="K13" s="36">
        <v>0</v>
      </c>
      <c r="L13" s="53">
        <v>0</v>
      </c>
      <c r="M13" s="54">
        <v>0</v>
      </c>
      <c r="N13" s="36">
        <v>0</v>
      </c>
      <c r="O13" s="53">
        <v>0</v>
      </c>
      <c r="P13" s="54">
        <v>0</v>
      </c>
      <c r="Q13" s="36">
        <v>0</v>
      </c>
      <c r="R13" s="53"/>
      <c r="S13" s="54"/>
      <c r="T13" s="36"/>
      <c r="U13" s="33">
        <f t="shared" si="0"/>
        <v>0</v>
      </c>
      <c r="V13" s="34">
        <f t="shared" si="1"/>
        <v>0</v>
      </c>
      <c r="W13" s="35">
        <f t="shared" si="2"/>
        <v>0</v>
      </c>
      <c r="X13" s="84">
        <f t="shared" ref="X13:Y15" si="5">U13*8.9</f>
        <v>0</v>
      </c>
      <c r="Y13" s="85">
        <f t="shared" si="5"/>
        <v>0</v>
      </c>
      <c r="Z13" s="86">
        <f>W13*11.12</f>
        <v>0</v>
      </c>
      <c r="AA13" s="5">
        <f t="shared" si="4"/>
        <v>0</v>
      </c>
    </row>
    <row r="14" spans="1:28" x14ac:dyDescent="0.25">
      <c r="A14" s="31">
        <v>11505</v>
      </c>
      <c r="B14" s="4" t="s">
        <v>99</v>
      </c>
      <c r="C14" s="53">
        <v>0</v>
      </c>
      <c r="D14" s="54">
        <v>0</v>
      </c>
      <c r="E14" s="36">
        <v>0</v>
      </c>
      <c r="F14" s="53">
        <v>0</v>
      </c>
      <c r="G14" s="54">
        <v>0</v>
      </c>
      <c r="H14" s="36">
        <v>0</v>
      </c>
      <c r="I14" s="53">
        <v>0</v>
      </c>
      <c r="J14" s="54">
        <v>0</v>
      </c>
      <c r="K14" s="36">
        <v>0</v>
      </c>
      <c r="L14" s="53">
        <v>0</v>
      </c>
      <c r="M14" s="54">
        <v>0</v>
      </c>
      <c r="N14" s="36">
        <v>0</v>
      </c>
      <c r="O14" s="53">
        <v>0</v>
      </c>
      <c r="P14" s="54">
        <v>0</v>
      </c>
      <c r="Q14" s="36">
        <v>0</v>
      </c>
      <c r="R14" s="53"/>
      <c r="S14" s="54"/>
      <c r="T14" s="36"/>
      <c r="U14" s="33">
        <f t="shared" si="0"/>
        <v>0</v>
      </c>
      <c r="V14" s="34">
        <f t="shared" si="1"/>
        <v>0</v>
      </c>
      <c r="W14" s="35">
        <f t="shared" si="2"/>
        <v>0</v>
      </c>
      <c r="X14" s="84">
        <f t="shared" si="5"/>
        <v>0</v>
      </c>
      <c r="Y14" s="85">
        <f t="shared" si="5"/>
        <v>0</v>
      </c>
      <c r="Z14" s="86">
        <f>W14*11.12</f>
        <v>0</v>
      </c>
      <c r="AA14" s="5">
        <f t="shared" si="4"/>
        <v>0</v>
      </c>
    </row>
    <row r="15" spans="1:28" x14ac:dyDescent="0.25">
      <c r="A15" s="30">
        <v>11525</v>
      </c>
      <c r="B15" s="4" t="s">
        <v>118</v>
      </c>
      <c r="C15" s="53">
        <v>0</v>
      </c>
      <c r="D15" s="54">
        <v>0</v>
      </c>
      <c r="E15" s="36">
        <v>0</v>
      </c>
      <c r="F15" s="53">
        <v>0</v>
      </c>
      <c r="G15" s="54">
        <v>0</v>
      </c>
      <c r="H15" s="36">
        <v>0</v>
      </c>
      <c r="I15" s="53">
        <v>0</v>
      </c>
      <c r="J15" s="54">
        <v>0</v>
      </c>
      <c r="K15" s="36">
        <v>0</v>
      </c>
      <c r="L15" s="53">
        <v>0</v>
      </c>
      <c r="M15" s="54">
        <v>0</v>
      </c>
      <c r="N15" s="36">
        <v>0</v>
      </c>
      <c r="O15" s="53">
        <v>0</v>
      </c>
      <c r="P15" s="54">
        <v>0</v>
      </c>
      <c r="Q15" s="36">
        <v>0</v>
      </c>
      <c r="R15" s="53"/>
      <c r="S15" s="54"/>
      <c r="T15" s="36"/>
      <c r="U15" s="50">
        <f t="shared" si="0"/>
        <v>0</v>
      </c>
      <c r="V15" s="34">
        <f t="shared" si="1"/>
        <v>0</v>
      </c>
      <c r="W15" s="35">
        <f t="shared" si="2"/>
        <v>0</v>
      </c>
      <c r="X15" s="84">
        <f t="shared" si="5"/>
        <v>0</v>
      </c>
      <c r="Y15" s="85">
        <f t="shared" si="5"/>
        <v>0</v>
      </c>
      <c r="Z15" s="86">
        <f>W15*11.12</f>
        <v>0</v>
      </c>
      <c r="AA15" s="5">
        <f t="shared" si="4"/>
        <v>0</v>
      </c>
    </row>
    <row r="16" spans="1:28" x14ac:dyDescent="0.25">
      <c r="A16" s="49">
        <v>2096</v>
      </c>
      <c r="B16" s="76" t="s">
        <v>7</v>
      </c>
      <c r="C16" s="53">
        <v>0</v>
      </c>
      <c r="D16" s="54">
        <v>0</v>
      </c>
      <c r="E16" s="36">
        <v>0</v>
      </c>
      <c r="F16" s="53">
        <v>0</v>
      </c>
      <c r="G16" s="54">
        <v>0</v>
      </c>
      <c r="H16" s="36">
        <v>0</v>
      </c>
      <c r="I16" s="53">
        <v>0</v>
      </c>
      <c r="J16" s="54">
        <v>0</v>
      </c>
      <c r="K16" s="36">
        <v>0</v>
      </c>
      <c r="L16" s="53">
        <v>0</v>
      </c>
      <c r="M16" s="54">
        <v>0</v>
      </c>
      <c r="N16" s="36">
        <v>0</v>
      </c>
      <c r="O16" s="53">
        <v>0</v>
      </c>
      <c r="P16" s="54">
        <v>0</v>
      </c>
      <c r="Q16" s="36">
        <v>0</v>
      </c>
      <c r="R16" s="53"/>
      <c r="S16" s="54"/>
      <c r="T16" s="36"/>
      <c r="U16" s="33">
        <f t="shared" si="0"/>
        <v>0</v>
      </c>
      <c r="V16" s="34">
        <f t="shared" si="1"/>
        <v>0</v>
      </c>
      <c r="W16" s="35">
        <f t="shared" si="2"/>
        <v>0</v>
      </c>
      <c r="X16" s="84">
        <f>U16*9.56</f>
        <v>0</v>
      </c>
      <c r="Y16" s="85">
        <f>V16*9.56</f>
        <v>0</v>
      </c>
      <c r="Z16" s="86">
        <f>W16*11.95</f>
        <v>0</v>
      </c>
      <c r="AA16" s="5">
        <f t="shared" si="4"/>
        <v>0</v>
      </c>
    </row>
    <row r="17" spans="1:29" x14ac:dyDescent="0.25">
      <c r="A17" s="32">
        <v>11459</v>
      </c>
      <c r="B17" s="56" t="s">
        <v>47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/>
      <c r="S17" s="62"/>
      <c r="T17" s="62"/>
      <c r="U17" s="33">
        <f t="shared" si="0"/>
        <v>0</v>
      </c>
      <c r="V17" s="34">
        <f t="shared" si="1"/>
        <v>0</v>
      </c>
      <c r="W17" s="35">
        <f t="shared" si="2"/>
        <v>0</v>
      </c>
      <c r="X17" s="84">
        <f>U17*8.9</f>
        <v>0</v>
      </c>
      <c r="Y17" s="85">
        <f>V17*8.9</f>
        <v>0</v>
      </c>
      <c r="Z17" s="86">
        <f>W17*11.12</f>
        <v>0</v>
      </c>
      <c r="AA17" s="5">
        <f>SUM(X17:Z17)</f>
        <v>0</v>
      </c>
      <c r="AB17" s="8" t="s">
        <v>140</v>
      </c>
    </row>
    <row r="18" spans="1:29" x14ac:dyDescent="0.25">
      <c r="A18" s="78">
        <v>11461</v>
      </c>
      <c r="B18" s="77" t="s">
        <v>49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  <c r="N18" s="62">
        <v>0</v>
      </c>
      <c r="O18" s="62">
        <v>0</v>
      </c>
      <c r="P18" s="62">
        <v>0</v>
      </c>
      <c r="Q18" s="62">
        <v>0</v>
      </c>
      <c r="R18" s="62"/>
      <c r="S18" s="62"/>
      <c r="T18" s="62"/>
      <c r="U18" s="33">
        <f t="shared" si="0"/>
        <v>0</v>
      </c>
      <c r="V18" s="34">
        <f t="shared" si="1"/>
        <v>0</v>
      </c>
      <c r="W18" s="35">
        <f t="shared" si="2"/>
        <v>0</v>
      </c>
      <c r="X18" s="84">
        <f>U18*8.9</f>
        <v>0</v>
      </c>
      <c r="Y18" s="85">
        <f>V18*8.9</f>
        <v>0</v>
      </c>
      <c r="Z18" s="86">
        <f>W18*11.12</f>
        <v>0</v>
      </c>
      <c r="AA18" s="5">
        <f>SUM(X18:Z18)</f>
        <v>0</v>
      </c>
      <c r="AB18" s="8" t="s">
        <v>135</v>
      </c>
    </row>
    <row r="19" spans="1:29" x14ac:dyDescent="0.25">
      <c r="A19" s="30">
        <v>11523</v>
      </c>
      <c r="B19" s="4" t="s">
        <v>117</v>
      </c>
      <c r="C19" s="53">
        <v>0</v>
      </c>
      <c r="D19" s="54">
        <v>0</v>
      </c>
      <c r="E19" s="36">
        <v>0</v>
      </c>
      <c r="F19" s="53">
        <v>0</v>
      </c>
      <c r="G19" s="54">
        <v>0</v>
      </c>
      <c r="H19" s="36">
        <v>0</v>
      </c>
      <c r="I19" s="53">
        <v>0</v>
      </c>
      <c r="J19" s="54">
        <v>0</v>
      </c>
      <c r="K19" s="36">
        <v>0</v>
      </c>
      <c r="L19" s="53">
        <v>0</v>
      </c>
      <c r="M19" s="54">
        <v>0</v>
      </c>
      <c r="N19" s="36">
        <v>0</v>
      </c>
      <c r="O19" s="53">
        <v>0</v>
      </c>
      <c r="P19" s="54">
        <v>0</v>
      </c>
      <c r="Q19" s="36">
        <v>0</v>
      </c>
      <c r="R19" s="53"/>
      <c r="S19" s="54"/>
      <c r="T19" s="36"/>
      <c r="U19" s="50">
        <f t="shared" si="0"/>
        <v>0</v>
      </c>
      <c r="V19" s="34">
        <f t="shared" si="1"/>
        <v>0</v>
      </c>
      <c r="W19" s="35">
        <f t="shared" si="2"/>
        <v>0</v>
      </c>
      <c r="X19" s="84">
        <f t="shared" ref="X19:Y21" si="6">U19*8.9</f>
        <v>0</v>
      </c>
      <c r="Y19" s="85">
        <f t="shared" si="6"/>
        <v>0</v>
      </c>
      <c r="Z19" s="86">
        <f>W19*11.12</f>
        <v>0</v>
      </c>
      <c r="AA19" s="5">
        <f t="shared" si="4"/>
        <v>0</v>
      </c>
    </row>
    <row r="20" spans="1:29" x14ac:dyDescent="0.25">
      <c r="A20" s="31">
        <v>11483</v>
      </c>
      <c r="B20" s="4" t="s">
        <v>18</v>
      </c>
      <c r="C20" s="53">
        <v>0</v>
      </c>
      <c r="D20" s="54">
        <v>0</v>
      </c>
      <c r="E20" s="36">
        <v>0</v>
      </c>
      <c r="F20" s="53">
        <v>0</v>
      </c>
      <c r="G20" s="54">
        <v>0</v>
      </c>
      <c r="H20" s="36">
        <v>0</v>
      </c>
      <c r="I20" s="53">
        <v>0</v>
      </c>
      <c r="J20" s="54">
        <v>0</v>
      </c>
      <c r="K20" s="36">
        <v>0</v>
      </c>
      <c r="L20" s="53">
        <v>0</v>
      </c>
      <c r="M20" s="54">
        <v>0</v>
      </c>
      <c r="N20" s="36">
        <v>0</v>
      </c>
      <c r="O20" s="53">
        <v>0</v>
      </c>
      <c r="P20" s="54">
        <v>0</v>
      </c>
      <c r="Q20" s="36">
        <v>0</v>
      </c>
      <c r="R20" s="53"/>
      <c r="S20" s="54"/>
      <c r="T20" s="36"/>
      <c r="U20" s="33">
        <f t="shared" si="0"/>
        <v>0</v>
      </c>
      <c r="V20" s="34">
        <f t="shared" si="1"/>
        <v>0</v>
      </c>
      <c r="W20" s="35">
        <f t="shared" si="2"/>
        <v>0</v>
      </c>
      <c r="X20" s="84">
        <f t="shared" si="6"/>
        <v>0</v>
      </c>
      <c r="Y20" s="85">
        <f t="shared" si="6"/>
        <v>0</v>
      </c>
      <c r="Z20" s="86">
        <f>W20*11.12</f>
        <v>0</v>
      </c>
      <c r="AA20" s="5">
        <f t="shared" si="4"/>
        <v>0</v>
      </c>
      <c r="AB20" s="1" t="s">
        <v>122</v>
      </c>
    </row>
    <row r="21" spans="1:29" x14ac:dyDescent="0.25">
      <c r="A21" s="31">
        <v>11487</v>
      </c>
      <c r="B21" s="4" t="s">
        <v>19</v>
      </c>
      <c r="C21" s="53">
        <v>0</v>
      </c>
      <c r="D21" s="54">
        <v>0</v>
      </c>
      <c r="E21" s="36">
        <v>0</v>
      </c>
      <c r="F21" s="53">
        <v>0</v>
      </c>
      <c r="G21" s="54">
        <v>0</v>
      </c>
      <c r="H21" s="36">
        <v>0</v>
      </c>
      <c r="I21" s="53">
        <v>0</v>
      </c>
      <c r="J21" s="54">
        <v>0</v>
      </c>
      <c r="K21" s="36">
        <v>0</v>
      </c>
      <c r="L21" s="53">
        <v>0</v>
      </c>
      <c r="M21" s="54">
        <v>0</v>
      </c>
      <c r="N21" s="36">
        <v>0</v>
      </c>
      <c r="O21" s="53">
        <v>0</v>
      </c>
      <c r="P21" s="54">
        <v>0</v>
      </c>
      <c r="Q21" s="36">
        <v>0</v>
      </c>
      <c r="R21" s="53"/>
      <c r="S21" s="54"/>
      <c r="T21" s="36"/>
      <c r="U21" s="33">
        <f t="shared" si="0"/>
        <v>0</v>
      </c>
      <c r="V21" s="34">
        <f t="shared" si="1"/>
        <v>0</v>
      </c>
      <c r="W21" s="35">
        <f t="shared" si="2"/>
        <v>0</v>
      </c>
      <c r="X21" s="84">
        <f t="shared" si="6"/>
        <v>0</v>
      </c>
      <c r="Y21" s="85">
        <f t="shared" si="6"/>
        <v>0</v>
      </c>
      <c r="Z21" s="86">
        <f>W21*11.12</f>
        <v>0</v>
      </c>
      <c r="AA21" s="5">
        <f t="shared" si="4"/>
        <v>0</v>
      </c>
    </row>
    <row r="22" spans="1:29" x14ac:dyDescent="0.25">
      <c r="B22" s="2">
        <f>COUNTA(B7:B21)</f>
        <v>15</v>
      </c>
      <c r="C22" s="4">
        <f>SUM(C7:C21)</f>
        <v>0</v>
      </c>
      <c r="D22" s="4">
        <f t="shared" ref="D22:AA22" si="7">SUM(D7:D21)</f>
        <v>0</v>
      </c>
      <c r="E22" s="4">
        <f t="shared" si="7"/>
        <v>0</v>
      </c>
      <c r="F22" s="4">
        <f t="shared" si="7"/>
        <v>0</v>
      </c>
      <c r="G22" s="4">
        <f t="shared" si="7"/>
        <v>0</v>
      </c>
      <c r="H22" s="4">
        <f t="shared" si="7"/>
        <v>0</v>
      </c>
      <c r="I22" s="4">
        <f>SUM(I7:I21)</f>
        <v>0</v>
      </c>
      <c r="J22" s="4">
        <f t="shared" si="7"/>
        <v>0</v>
      </c>
      <c r="K22" s="4">
        <f t="shared" si="7"/>
        <v>0</v>
      </c>
      <c r="L22" s="4">
        <f t="shared" si="7"/>
        <v>0</v>
      </c>
      <c r="M22" s="4">
        <f t="shared" si="7"/>
        <v>0</v>
      </c>
      <c r="N22" s="4">
        <f>SUM(N7:N21)</f>
        <v>0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4">
        <f t="shared" ref="R22:T22" si="8">SUM(R7:R21)</f>
        <v>0</v>
      </c>
      <c r="S22" s="4">
        <f t="shared" si="8"/>
        <v>0</v>
      </c>
      <c r="T22" s="4">
        <f t="shared" si="8"/>
        <v>0</v>
      </c>
      <c r="U22" s="64">
        <f t="shared" si="7"/>
        <v>0</v>
      </c>
      <c r="V22" s="64">
        <f t="shared" si="7"/>
        <v>0</v>
      </c>
      <c r="W22" s="64">
        <f t="shared" si="7"/>
        <v>0</v>
      </c>
      <c r="X22" s="65">
        <f t="shared" si="7"/>
        <v>0</v>
      </c>
      <c r="Y22" s="65">
        <f t="shared" si="7"/>
        <v>0</v>
      </c>
      <c r="Z22" s="65">
        <f t="shared" si="7"/>
        <v>0</v>
      </c>
      <c r="AA22" s="65">
        <f t="shared" si="7"/>
        <v>0</v>
      </c>
    </row>
    <row r="23" spans="1:29" x14ac:dyDescent="0.25">
      <c r="U23" s="37">
        <f>+U22-U11-U12</f>
        <v>0</v>
      </c>
      <c r="Y23" s="37">
        <f>+Y22-Y11-Y12</f>
        <v>0</v>
      </c>
      <c r="Z23" s="37">
        <f t="shared" ref="Z23" si="9">+Z22-Z11-Z12</f>
        <v>0</v>
      </c>
      <c r="AB23" s="9"/>
      <c r="AC23" s="9">
        <f>Z12+Z16+Z43+Z72+Z71</f>
        <v>0</v>
      </c>
    </row>
    <row r="24" spans="1:29" x14ac:dyDescent="0.25">
      <c r="U24" s="67">
        <f>U22-U12-U16+U17</f>
        <v>0</v>
      </c>
      <c r="V24" s="67"/>
      <c r="W24" s="67"/>
      <c r="X24" s="67"/>
      <c r="Y24" s="67">
        <f>Y22-Y12-Y16+Y17</f>
        <v>0</v>
      </c>
      <c r="Z24" s="67">
        <f>Z22-Z12-Z16+Z17</f>
        <v>0</v>
      </c>
    </row>
    <row r="25" spans="1:29" ht="18" customHeight="1" x14ac:dyDescent="0.25">
      <c r="A25" s="203" t="s">
        <v>52</v>
      </c>
      <c r="B25" s="204"/>
      <c r="C25" s="198" t="s">
        <v>236</v>
      </c>
      <c r="D25" s="199"/>
      <c r="E25" s="200"/>
      <c r="F25" s="198" t="s">
        <v>237</v>
      </c>
      <c r="G25" s="199"/>
      <c r="H25" s="200"/>
      <c r="I25" s="198" t="s">
        <v>238</v>
      </c>
      <c r="J25" s="199"/>
      <c r="K25" s="200"/>
      <c r="L25" s="198" t="s">
        <v>239</v>
      </c>
      <c r="M25" s="199"/>
      <c r="N25" s="200"/>
      <c r="O25" s="195" t="s">
        <v>240</v>
      </c>
      <c r="P25" s="196"/>
      <c r="Q25" s="197"/>
      <c r="R25" s="195" t="s">
        <v>241</v>
      </c>
      <c r="S25" s="196"/>
      <c r="T25" s="197"/>
      <c r="U25" s="194" t="s">
        <v>12</v>
      </c>
      <c r="V25" s="194"/>
      <c r="W25" s="194"/>
      <c r="X25" s="194" t="s">
        <v>11</v>
      </c>
      <c r="Y25" s="194"/>
      <c r="Z25" s="194"/>
      <c r="AA25" s="194"/>
    </row>
    <row r="26" spans="1:29" ht="15" customHeight="1" x14ac:dyDescent="0.25">
      <c r="A26" s="30" t="s">
        <v>0</v>
      </c>
      <c r="B26" s="4" t="s">
        <v>1</v>
      </c>
      <c r="C26" s="202" t="s">
        <v>130</v>
      </c>
      <c r="D26" s="202"/>
      <c r="E26" s="202"/>
      <c r="F26" s="202" t="s">
        <v>131</v>
      </c>
      <c r="G26" s="202"/>
      <c r="H26" s="202"/>
      <c r="I26" s="202" t="s">
        <v>132</v>
      </c>
      <c r="J26" s="202"/>
      <c r="K26" s="202"/>
      <c r="L26" s="201" t="s">
        <v>133</v>
      </c>
      <c r="M26" s="201"/>
      <c r="N26" s="201"/>
      <c r="O26" s="201" t="s">
        <v>134</v>
      </c>
      <c r="P26" s="201"/>
      <c r="Q26" s="201"/>
      <c r="R26" s="201"/>
      <c r="S26" s="201"/>
      <c r="T26" s="201"/>
      <c r="U26" s="3" t="s">
        <v>10</v>
      </c>
      <c r="V26" s="3" t="s">
        <v>9</v>
      </c>
      <c r="W26" s="3" t="s">
        <v>8</v>
      </c>
      <c r="X26" s="3" t="s">
        <v>10</v>
      </c>
      <c r="Y26" s="3" t="s">
        <v>9</v>
      </c>
      <c r="Z26" s="3" t="s">
        <v>8</v>
      </c>
      <c r="AA26" s="4" t="s">
        <v>13</v>
      </c>
    </row>
    <row r="27" spans="1:29" x14ac:dyDescent="0.25">
      <c r="A27" s="32">
        <v>11411</v>
      </c>
      <c r="B27" s="77" t="s">
        <v>21</v>
      </c>
      <c r="C27" s="33">
        <v>0</v>
      </c>
      <c r="D27" s="34">
        <v>0</v>
      </c>
      <c r="E27" s="35">
        <v>0</v>
      </c>
      <c r="F27" s="33">
        <v>0</v>
      </c>
      <c r="G27" s="34">
        <v>0</v>
      </c>
      <c r="H27" s="35">
        <v>0</v>
      </c>
      <c r="I27" s="33">
        <v>0</v>
      </c>
      <c r="J27" s="34">
        <v>0</v>
      </c>
      <c r="K27" s="35">
        <v>0</v>
      </c>
      <c r="L27" s="33">
        <v>0</v>
      </c>
      <c r="M27" s="34">
        <v>0</v>
      </c>
      <c r="N27" s="35">
        <v>0</v>
      </c>
      <c r="O27" s="38">
        <v>0</v>
      </c>
      <c r="P27" s="39">
        <v>0</v>
      </c>
      <c r="Q27" s="40">
        <v>0</v>
      </c>
      <c r="R27" s="38"/>
      <c r="S27" s="39"/>
      <c r="T27" s="40"/>
      <c r="U27" s="33">
        <f t="shared" ref="U27:U60" si="10">C27+F27+I27+L27+O27</f>
        <v>0</v>
      </c>
      <c r="V27" s="34">
        <f t="shared" ref="V27:V60" si="11">D27+G27+J27+M27+P27</f>
        <v>0</v>
      </c>
      <c r="W27" s="35">
        <f t="shared" ref="W27:W60" si="12">E27+H27+K27+N27+Q27</f>
        <v>0</v>
      </c>
      <c r="X27" s="84">
        <f t="shared" ref="X27:Y60" si="13">U27*8.9</f>
        <v>0</v>
      </c>
      <c r="Y27" s="85">
        <f t="shared" si="13"/>
        <v>0</v>
      </c>
      <c r="Z27" s="86">
        <f t="shared" ref="Z27:Z60" si="14">W27*11.12</f>
        <v>0</v>
      </c>
      <c r="AA27" s="5">
        <f t="shared" ref="AA27:AA60" si="15">SUM(X27:Z27)</f>
        <v>0</v>
      </c>
    </row>
    <row r="28" spans="1:29" x14ac:dyDescent="0.25">
      <c r="A28" s="32">
        <v>11414</v>
      </c>
      <c r="B28" s="77" t="s">
        <v>22</v>
      </c>
      <c r="C28" s="33">
        <v>0</v>
      </c>
      <c r="D28" s="34">
        <v>0</v>
      </c>
      <c r="E28" s="35">
        <v>0</v>
      </c>
      <c r="F28" s="33">
        <v>0</v>
      </c>
      <c r="G28" s="34">
        <v>0</v>
      </c>
      <c r="H28" s="35">
        <v>0</v>
      </c>
      <c r="I28" s="33">
        <v>0</v>
      </c>
      <c r="J28" s="34">
        <v>0</v>
      </c>
      <c r="K28" s="35">
        <v>0</v>
      </c>
      <c r="L28" s="33">
        <v>0</v>
      </c>
      <c r="M28" s="34">
        <v>0</v>
      </c>
      <c r="N28" s="35">
        <v>0</v>
      </c>
      <c r="O28" s="38">
        <v>0</v>
      </c>
      <c r="P28" s="39">
        <v>0</v>
      </c>
      <c r="Q28" s="40">
        <v>0</v>
      </c>
      <c r="R28" s="38"/>
      <c r="S28" s="39"/>
      <c r="T28" s="40"/>
      <c r="U28" s="33">
        <f t="shared" si="10"/>
        <v>0</v>
      </c>
      <c r="V28" s="34">
        <f t="shared" si="11"/>
        <v>0</v>
      </c>
      <c r="W28" s="35">
        <f t="shared" si="12"/>
        <v>0</v>
      </c>
      <c r="X28" s="84">
        <f t="shared" si="13"/>
        <v>0</v>
      </c>
      <c r="Y28" s="85">
        <f t="shared" si="13"/>
        <v>0</v>
      </c>
      <c r="Z28" s="86">
        <f>W28*11.12</f>
        <v>0</v>
      </c>
      <c r="AA28" s="5">
        <f t="shared" si="15"/>
        <v>0</v>
      </c>
    </row>
    <row r="29" spans="1:29" x14ac:dyDescent="0.25">
      <c r="A29" s="32">
        <v>11453</v>
      </c>
      <c r="B29" s="77" t="s">
        <v>23</v>
      </c>
      <c r="C29" s="33">
        <v>0</v>
      </c>
      <c r="D29" s="34">
        <v>0</v>
      </c>
      <c r="E29" s="35">
        <v>0</v>
      </c>
      <c r="F29" s="33">
        <v>0</v>
      </c>
      <c r="G29" s="34">
        <v>0</v>
      </c>
      <c r="H29" s="35">
        <v>0</v>
      </c>
      <c r="I29" s="33">
        <v>0</v>
      </c>
      <c r="J29" s="34">
        <v>0</v>
      </c>
      <c r="K29" s="35">
        <v>0</v>
      </c>
      <c r="L29" s="33">
        <v>0</v>
      </c>
      <c r="M29" s="34">
        <v>0</v>
      </c>
      <c r="N29" s="35">
        <v>0</v>
      </c>
      <c r="O29" s="38">
        <v>0</v>
      </c>
      <c r="P29" s="39">
        <v>0</v>
      </c>
      <c r="Q29" s="40">
        <v>0</v>
      </c>
      <c r="R29" s="38"/>
      <c r="S29" s="39"/>
      <c r="T29" s="40"/>
      <c r="U29" s="33">
        <f t="shared" si="10"/>
        <v>0</v>
      </c>
      <c r="V29" s="34">
        <f t="shared" si="11"/>
        <v>0</v>
      </c>
      <c r="W29" s="35">
        <f t="shared" si="12"/>
        <v>0</v>
      </c>
      <c r="X29" s="84">
        <f t="shared" si="13"/>
        <v>0</v>
      </c>
      <c r="Y29" s="85">
        <f t="shared" si="13"/>
        <v>0</v>
      </c>
      <c r="Z29" s="86">
        <f t="shared" si="14"/>
        <v>0</v>
      </c>
      <c r="AA29" s="5">
        <f t="shared" si="15"/>
        <v>0</v>
      </c>
    </row>
    <row r="30" spans="1:29" x14ac:dyDescent="0.25">
      <c r="A30" s="32">
        <v>11451</v>
      </c>
      <c r="B30" s="56" t="s">
        <v>24</v>
      </c>
      <c r="C30" s="33">
        <v>0</v>
      </c>
      <c r="D30" s="34">
        <v>0</v>
      </c>
      <c r="E30" s="35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  <c r="O30" s="61">
        <v>0</v>
      </c>
      <c r="P30" s="60">
        <v>0</v>
      </c>
      <c r="Q30" s="60">
        <v>0</v>
      </c>
      <c r="R30" s="61"/>
      <c r="S30" s="60"/>
      <c r="T30" s="60"/>
      <c r="U30" s="33">
        <f t="shared" si="10"/>
        <v>0</v>
      </c>
      <c r="V30" s="34">
        <f t="shared" si="11"/>
        <v>0</v>
      </c>
      <c r="W30" s="35">
        <f t="shared" si="12"/>
        <v>0</v>
      </c>
      <c r="X30" s="84">
        <f t="shared" si="13"/>
        <v>0</v>
      </c>
      <c r="Y30" s="85">
        <f t="shared" si="13"/>
        <v>0</v>
      </c>
      <c r="Z30" s="86">
        <f t="shared" si="14"/>
        <v>0</v>
      </c>
      <c r="AA30" s="5">
        <f t="shared" si="15"/>
        <v>0</v>
      </c>
    </row>
    <row r="31" spans="1:29" x14ac:dyDescent="0.25">
      <c r="A31" s="32">
        <v>11415</v>
      </c>
      <c r="B31" s="77" t="s">
        <v>25</v>
      </c>
      <c r="C31" s="33">
        <v>0</v>
      </c>
      <c r="D31" s="34">
        <v>0</v>
      </c>
      <c r="E31" s="35">
        <v>0</v>
      </c>
      <c r="F31" s="33">
        <v>0</v>
      </c>
      <c r="G31" s="34">
        <v>0</v>
      </c>
      <c r="H31" s="35">
        <v>0</v>
      </c>
      <c r="I31" s="33">
        <v>0</v>
      </c>
      <c r="J31" s="34">
        <v>0</v>
      </c>
      <c r="K31" s="35">
        <v>0</v>
      </c>
      <c r="L31" s="33">
        <v>0</v>
      </c>
      <c r="M31" s="34">
        <v>0</v>
      </c>
      <c r="N31" s="35">
        <v>0</v>
      </c>
      <c r="O31" s="38">
        <v>0</v>
      </c>
      <c r="P31" s="39">
        <v>0</v>
      </c>
      <c r="Q31" s="40">
        <v>0</v>
      </c>
      <c r="R31" s="38"/>
      <c r="S31" s="39"/>
      <c r="T31" s="40"/>
      <c r="U31" s="33">
        <f t="shared" si="10"/>
        <v>0</v>
      </c>
      <c r="V31" s="34">
        <f t="shared" si="11"/>
        <v>0</v>
      </c>
      <c r="W31" s="35">
        <f t="shared" si="12"/>
        <v>0</v>
      </c>
      <c r="X31" s="84">
        <f t="shared" si="13"/>
        <v>0</v>
      </c>
      <c r="Y31" s="85">
        <f t="shared" si="13"/>
        <v>0</v>
      </c>
      <c r="Z31" s="86">
        <f t="shared" si="14"/>
        <v>0</v>
      </c>
      <c r="AA31" s="5">
        <f t="shared" si="15"/>
        <v>0</v>
      </c>
    </row>
    <row r="32" spans="1:29" x14ac:dyDescent="0.25">
      <c r="A32" s="32">
        <v>11413</v>
      </c>
      <c r="B32" s="77" t="s">
        <v>26</v>
      </c>
      <c r="C32" s="33">
        <v>0</v>
      </c>
      <c r="D32" s="34">
        <v>0</v>
      </c>
      <c r="E32" s="35">
        <v>0</v>
      </c>
      <c r="F32" s="33">
        <v>0</v>
      </c>
      <c r="G32" s="34">
        <v>0</v>
      </c>
      <c r="H32" s="35">
        <v>0</v>
      </c>
      <c r="I32" s="33">
        <v>0</v>
      </c>
      <c r="J32" s="34">
        <v>0</v>
      </c>
      <c r="K32" s="35">
        <v>0</v>
      </c>
      <c r="L32" s="33">
        <v>0</v>
      </c>
      <c r="M32" s="34">
        <v>0</v>
      </c>
      <c r="N32" s="35">
        <v>0</v>
      </c>
      <c r="O32" s="38">
        <v>0</v>
      </c>
      <c r="P32" s="39">
        <v>0</v>
      </c>
      <c r="Q32" s="40">
        <v>0</v>
      </c>
      <c r="R32" s="38"/>
      <c r="S32" s="39"/>
      <c r="T32" s="40"/>
      <c r="U32" s="33">
        <f t="shared" si="10"/>
        <v>0</v>
      </c>
      <c r="V32" s="34">
        <f t="shared" si="11"/>
        <v>0</v>
      </c>
      <c r="W32" s="35">
        <f t="shared" si="12"/>
        <v>0</v>
      </c>
      <c r="X32" s="84">
        <f t="shared" si="13"/>
        <v>0</v>
      </c>
      <c r="Y32" s="85">
        <f t="shared" si="13"/>
        <v>0</v>
      </c>
      <c r="Z32" s="86">
        <f t="shared" si="14"/>
        <v>0</v>
      </c>
      <c r="AA32" s="5">
        <f t="shared" si="15"/>
        <v>0</v>
      </c>
    </row>
    <row r="33" spans="1:28" x14ac:dyDescent="0.25">
      <c r="A33" s="32">
        <v>11503</v>
      </c>
      <c r="B33" s="56" t="s">
        <v>16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>
        <v>0</v>
      </c>
      <c r="I33" s="33">
        <v>0</v>
      </c>
      <c r="J33" s="34">
        <v>0</v>
      </c>
      <c r="K33" s="35">
        <v>0</v>
      </c>
      <c r="L33" s="33">
        <v>0</v>
      </c>
      <c r="M33" s="34">
        <v>0</v>
      </c>
      <c r="N33" s="35">
        <v>0</v>
      </c>
      <c r="O33" s="38">
        <v>0</v>
      </c>
      <c r="P33" s="39">
        <v>0</v>
      </c>
      <c r="Q33" s="40">
        <v>0</v>
      </c>
      <c r="R33" s="38"/>
      <c r="S33" s="39"/>
      <c r="T33" s="40"/>
      <c r="U33" s="33">
        <f t="shared" si="10"/>
        <v>0</v>
      </c>
      <c r="V33" s="34">
        <f t="shared" si="11"/>
        <v>0</v>
      </c>
      <c r="W33" s="35">
        <f t="shared" si="12"/>
        <v>0</v>
      </c>
      <c r="X33" s="84">
        <f>U33*8.9</f>
        <v>0</v>
      </c>
      <c r="Y33" s="85">
        <f>V33*8.9</f>
        <v>0</v>
      </c>
      <c r="Z33" s="86">
        <f>W33*11.12</f>
        <v>0</v>
      </c>
      <c r="AA33" s="5">
        <f>SUM(X33:Z33)</f>
        <v>0</v>
      </c>
    </row>
    <row r="34" spans="1:28" x14ac:dyDescent="0.25">
      <c r="A34" s="47">
        <v>11450</v>
      </c>
      <c r="B34" s="57" t="s">
        <v>27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61">
        <v>0</v>
      </c>
      <c r="P34" s="60">
        <v>0</v>
      </c>
      <c r="Q34" s="60">
        <v>0</v>
      </c>
      <c r="R34" s="61"/>
      <c r="S34" s="60"/>
      <c r="T34" s="60"/>
      <c r="U34" s="33">
        <f t="shared" si="10"/>
        <v>0</v>
      </c>
      <c r="V34" s="34">
        <f t="shared" si="11"/>
        <v>0</v>
      </c>
      <c r="W34" s="35">
        <f t="shared" si="12"/>
        <v>0</v>
      </c>
      <c r="X34" s="84">
        <f>U34*9.56</f>
        <v>0</v>
      </c>
      <c r="Y34" s="85">
        <f>V34*9.56</f>
        <v>0</v>
      </c>
      <c r="Z34" s="86">
        <f>W34*11.95</f>
        <v>0</v>
      </c>
      <c r="AA34" s="5">
        <f t="shared" si="15"/>
        <v>0</v>
      </c>
    </row>
    <row r="35" spans="1:28" x14ac:dyDescent="0.25">
      <c r="A35" s="32">
        <v>11473</v>
      </c>
      <c r="B35" s="77" t="s">
        <v>28</v>
      </c>
      <c r="C35" s="33">
        <v>0</v>
      </c>
      <c r="D35" s="34">
        <v>0</v>
      </c>
      <c r="E35" s="35">
        <v>0</v>
      </c>
      <c r="F35" s="33">
        <v>0</v>
      </c>
      <c r="G35" s="34">
        <v>0</v>
      </c>
      <c r="H35" s="35">
        <v>0</v>
      </c>
      <c r="I35" s="33">
        <v>0</v>
      </c>
      <c r="J35" s="34">
        <v>0</v>
      </c>
      <c r="K35" s="35">
        <v>0</v>
      </c>
      <c r="L35" s="33">
        <v>0</v>
      </c>
      <c r="M35" s="34">
        <v>0</v>
      </c>
      <c r="N35" s="35">
        <v>0</v>
      </c>
      <c r="O35" s="38">
        <v>0</v>
      </c>
      <c r="P35" s="39">
        <v>0</v>
      </c>
      <c r="Q35" s="40">
        <v>0</v>
      </c>
      <c r="R35" s="38"/>
      <c r="S35" s="39"/>
      <c r="T35" s="40"/>
      <c r="U35" s="33">
        <f t="shared" si="10"/>
        <v>0</v>
      </c>
      <c r="V35" s="34">
        <f t="shared" si="11"/>
        <v>0</v>
      </c>
      <c r="W35" s="35">
        <f t="shared" si="12"/>
        <v>0</v>
      </c>
      <c r="X35" s="84">
        <f t="shared" si="13"/>
        <v>0</v>
      </c>
      <c r="Y35" s="85">
        <f t="shared" si="13"/>
        <v>0</v>
      </c>
      <c r="Z35" s="86">
        <f t="shared" si="14"/>
        <v>0</v>
      </c>
      <c r="AA35" s="5">
        <f t="shared" si="15"/>
        <v>0</v>
      </c>
    </row>
    <row r="36" spans="1:28" x14ac:dyDescent="0.25">
      <c r="A36" s="32">
        <v>11454</v>
      </c>
      <c r="B36" s="77" t="s">
        <v>29</v>
      </c>
      <c r="C36" s="33">
        <v>0</v>
      </c>
      <c r="D36" s="34">
        <v>0</v>
      </c>
      <c r="E36" s="35">
        <v>0</v>
      </c>
      <c r="F36" s="33">
        <v>0</v>
      </c>
      <c r="G36" s="34">
        <v>0</v>
      </c>
      <c r="H36" s="35">
        <v>0</v>
      </c>
      <c r="I36" s="33">
        <v>0</v>
      </c>
      <c r="J36" s="34">
        <v>0</v>
      </c>
      <c r="K36" s="35">
        <v>0</v>
      </c>
      <c r="L36" s="33">
        <v>0</v>
      </c>
      <c r="M36" s="34">
        <v>0</v>
      </c>
      <c r="N36" s="35">
        <v>0</v>
      </c>
      <c r="O36" s="38">
        <v>0</v>
      </c>
      <c r="P36" s="39">
        <v>0</v>
      </c>
      <c r="Q36" s="40">
        <v>0</v>
      </c>
      <c r="R36" s="38"/>
      <c r="S36" s="39"/>
      <c r="T36" s="40"/>
      <c r="U36" s="33">
        <f t="shared" si="10"/>
        <v>0</v>
      </c>
      <c r="V36" s="34">
        <f t="shared" si="11"/>
        <v>0</v>
      </c>
      <c r="W36" s="35">
        <f t="shared" si="12"/>
        <v>0</v>
      </c>
      <c r="X36" s="84">
        <f t="shared" si="13"/>
        <v>0</v>
      </c>
      <c r="Y36" s="85">
        <f t="shared" si="13"/>
        <v>0</v>
      </c>
      <c r="Z36" s="86">
        <f t="shared" si="14"/>
        <v>0</v>
      </c>
      <c r="AA36" s="5">
        <f t="shared" si="15"/>
        <v>0</v>
      </c>
    </row>
    <row r="37" spans="1:28" x14ac:dyDescent="0.25">
      <c r="A37" s="32">
        <v>11479</v>
      </c>
      <c r="B37" s="56" t="s">
        <v>30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60">
        <v>0</v>
      </c>
      <c r="P37" s="60">
        <v>0</v>
      </c>
      <c r="Q37" s="60">
        <v>0</v>
      </c>
      <c r="R37" s="60"/>
      <c r="S37" s="60"/>
      <c r="T37" s="60"/>
      <c r="U37" s="33">
        <f t="shared" si="10"/>
        <v>0</v>
      </c>
      <c r="V37" s="34">
        <f t="shared" si="11"/>
        <v>0</v>
      </c>
      <c r="W37" s="35">
        <f t="shared" si="12"/>
        <v>0</v>
      </c>
      <c r="X37" s="84">
        <f t="shared" si="13"/>
        <v>0</v>
      </c>
      <c r="Y37" s="85">
        <f t="shared" si="13"/>
        <v>0</v>
      </c>
      <c r="Z37" s="86">
        <f t="shared" si="14"/>
        <v>0</v>
      </c>
      <c r="AA37" s="5">
        <f t="shared" si="15"/>
        <v>0</v>
      </c>
    </row>
    <row r="38" spans="1:28" x14ac:dyDescent="0.25">
      <c r="A38" s="32">
        <v>11489</v>
      </c>
      <c r="B38" s="56" t="s">
        <v>31</v>
      </c>
      <c r="C38" s="33">
        <v>0</v>
      </c>
      <c r="D38" s="34">
        <v>0</v>
      </c>
      <c r="E38" s="35">
        <v>0</v>
      </c>
      <c r="F38" s="33">
        <v>0</v>
      </c>
      <c r="G38" s="34">
        <v>0</v>
      </c>
      <c r="H38" s="35">
        <v>0</v>
      </c>
      <c r="I38" s="33">
        <v>0</v>
      </c>
      <c r="J38" s="34">
        <v>0</v>
      </c>
      <c r="K38" s="35">
        <v>0</v>
      </c>
      <c r="L38" s="33">
        <v>0</v>
      </c>
      <c r="M38" s="34">
        <v>0</v>
      </c>
      <c r="N38" s="35">
        <v>0</v>
      </c>
      <c r="O38" s="38">
        <v>0</v>
      </c>
      <c r="P38" s="39">
        <v>0</v>
      </c>
      <c r="Q38" s="40">
        <v>0</v>
      </c>
      <c r="R38" s="38"/>
      <c r="S38" s="39"/>
      <c r="T38" s="40"/>
      <c r="U38" s="33">
        <f t="shared" si="10"/>
        <v>0</v>
      </c>
      <c r="V38" s="34">
        <f t="shared" si="11"/>
        <v>0</v>
      </c>
      <c r="W38" s="35">
        <f t="shared" si="12"/>
        <v>0</v>
      </c>
      <c r="X38" s="84">
        <f t="shared" si="13"/>
        <v>0</v>
      </c>
      <c r="Y38" s="85">
        <f t="shared" si="13"/>
        <v>0</v>
      </c>
      <c r="Z38" s="86">
        <f t="shared" si="14"/>
        <v>0</v>
      </c>
      <c r="AA38" s="5">
        <f t="shared" si="15"/>
        <v>0</v>
      </c>
    </row>
    <row r="39" spans="1:28" x14ac:dyDescent="0.25">
      <c r="A39" s="32">
        <v>11423</v>
      </c>
      <c r="B39" s="77" t="s">
        <v>32</v>
      </c>
      <c r="C39" s="33">
        <v>0</v>
      </c>
      <c r="D39" s="34">
        <v>0</v>
      </c>
      <c r="E39" s="35">
        <v>0</v>
      </c>
      <c r="F39" s="33">
        <v>0</v>
      </c>
      <c r="G39" s="34">
        <v>0</v>
      </c>
      <c r="H39" s="35">
        <v>0</v>
      </c>
      <c r="I39" s="33">
        <v>0</v>
      </c>
      <c r="J39" s="34">
        <v>0</v>
      </c>
      <c r="K39" s="35">
        <v>0</v>
      </c>
      <c r="L39" s="33">
        <v>0</v>
      </c>
      <c r="M39" s="34">
        <v>0</v>
      </c>
      <c r="N39" s="35">
        <v>0</v>
      </c>
      <c r="O39" s="38">
        <v>0</v>
      </c>
      <c r="P39" s="39">
        <v>0</v>
      </c>
      <c r="Q39" s="40">
        <v>0</v>
      </c>
      <c r="R39" s="38"/>
      <c r="S39" s="39"/>
      <c r="T39" s="40"/>
      <c r="U39" s="33">
        <f t="shared" si="10"/>
        <v>0</v>
      </c>
      <c r="V39" s="34">
        <f t="shared" si="11"/>
        <v>0</v>
      </c>
      <c r="W39" s="35">
        <f t="shared" si="12"/>
        <v>0</v>
      </c>
      <c r="X39" s="84">
        <f t="shared" si="13"/>
        <v>0</v>
      </c>
      <c r="Y39" s="85">
        <f t="shared" si="13"/>
        <v>0</v>
      </c>
      <c r="Z39" s="86">
        <f t="shared" si="14"/>
        <v>0</v>
      </c>
      <c r="AA39" s="5">
        <f t="shared" si="15"/>
        <v>0</v>
      </c>
    </row>
    <row r="40" spans="1:28" x14ac:dyDescent="0.25">
      <c r="A40" s="32">
        <v>11464</v>
      </c>
      <c r="B40" s="56" t="s">
        <v>96</v>
      </c>
      <c r="C40" s="33">
        <v>0</v>
      </c>
      <c r="D40" s="34">
        <v>0</v>
      </c>
      <c r="E40" s="35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  <c r="O40" s="61">
        <v>0</v>
      </c>
      <c r="P40" s="60">
        <v>0</v>
      </c>
      <c r="Q40" s="60">
        <v>0</v>
      </c>
      <c r="R40" s="61"/>
      <c r="S40" s="60"/>
      <c r="T40" s="60"/>
      <c r="U40" s="33">
        <f t="shared" si="10"/>
        <v>0</v>
      </c>
      <c r="V40" s="34">
        <f t="shared" si="11"/>
        <v>0</v>
      </c>
      <c r="W40" s="35">
        <f t="shared" si="12"/>
        <v>0</v>
      </c>
      <c r="X40" s="84">
        <f t="shared" si="13"/>
        <v>0</v>
      </c>
      <c r="Y40" s="85">
        <f t="shared" si="13"/>
        <v>0</v>
      </c>
      <c r="Z40" s="86">
        <f t="shared" si="14"/>
        <v>0</v>
      </c>
      <c r="AA40" s="5">
        <f t="shared" si="15"/>
        <v>0</v>
      </c>
    </row>
    <row r="41" spans="1:28" x14ac:dyDescent="0.25">
      <c r="A41" s="32">
        <v>11492</v>
      </c>
      <c r="B41" s="56" t="s">
        <v>94</v>
      </c>
      <c r="C41" s="59">
        <v>0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60">
        <v>0</v>
      </c>
      <c r="P41" s="60">
        <v>0</v>
      </c>
      <c r="Q41" s="60">
        <v>0</v>
      </c>
      <c r="R41" s="60"/>
      <c r="S41" s="60"/>
      <c r="T41" s="60"/>
      <c r="U41" s="33">
        <f t="shared" si="10"/>
        <v>0</v>
      </c>
      <c r="V41" s="34">
        <f t="shared" si="11"/>
        <v>0</v>
      </c>
      <c r="W41" s="35">
        <f t="shared" si="12"/>
        <v>0</v>
      </c>
      <c r="X41" s="84">
        <f t="shared" si="13"/>
        <v>0</v>
      </c>
      <c r="Y41" s="85">
        <f t="shared" si="13"/>
        <v>0</v>
      </c>
      <c r="Z41" s="86">
        <f t="shared" si="14"/>
        <v>0</v>
      </c>
      <c r="AA41" s="5">
        <f t="shared" si="15"/>
        <v>0</v>
      </c>
    </row>
    <row r="42" spans="1:28" x14ac:dyDescent="0.25">
      <c r="A42" s="32">
        <v>11465</v>
      </c>
      <c r="B42" s="56" t="s">
        <v>33</v>
      </c>
      <c r="C42" s="59">
        <v>0</v>
      </c>
      <c r="D42" s="59">
        <v>0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61">
        <v>0</v>
      </c>
      <c r="P42" s="61">
        <v>0</v>
      </c>
      <c r="Q42" s="61">
        <v>0</v>
      </c>
      <c r="R42" s="61"/>
      <c r="S42" s="61"/>
      <c r="T42" s="61"/>
      <c r="U42" s="33">
        <f t="shared" si="10"/>
        <v>0</v>
      </c>
      <c r="V42" s="34">
        <f t="shared" si="11"/>
        <v>0</v>
      </c>
      <c r="W42" s="35">
        <f t="shared" si="12"/>
        <v>0</v>
      </c>
      <c r="X42" s="84">
        <f t="shared" si="13"/>
        <v>0</v>
      </c>
      <c r="Y42" s="85">
        <f t="shared" si="13"/>
        <v>0</v>
      </c>
      <c r="Z42" s="86">
        <f t="shared" si="14"/>
        <v>0</v>
      </c>
      <c r="AA42" s="5">
        <f t="shared" si="15"/>
        <v>0</v>
      </c>
      <c r="AB42" s="8" t="s">
        <v>136</v>
      </c>
    </row>
    <row r="43" spans="1:28" x14ac:dyDescent="0.25">
      <c r="A43" s="47">
        <v>11292</v>
      </c>
      <c r="B43" s="79" t="s">
        <v>4</v>
      </c>
      <c r="C43" s="33">
        <v>0</v>
      </c>
      <c r="D43" s="34">
        <v>0</v>
      </c>
      <c r="E43" s="35">
        <v>0</v>
      </c>
      <c r="F43" s="33">
        <v>0</v>
      </c>
      <c r="G43" s="34">
        <v>0</v>
      </c>
      <c r="H43" s="35">
        <v>0</v>
      </c>
      <c r="I43" s="33">
        <v>0</v>
      </c>
      <c r="J43" s="34">
        <v>0</v>
      </c>
      <c r="K43" s="35">
        <v>0</v>
      </c>
      <c r="L43" s="33">
        <v>0</v>
      </c>
      <c r="M43" s="34">
        <v>0</v>
      </c>
      <c r="N43" s="35">
        <v>0</v>
      </c>
      <c r="O43" s="50">
        <v>0</v>
      </c>
      <c r="P43" s="52">
        <v>0</v>
      </c>
      <c r="Q43" s="40">
        <v>0</v>
      </c>
      <c r="R43" s="50"/>
      <c r="S43" s="52"/>
      <c r="T43" s="40"/>
      <c r="U43" s="33">
        <f t="shared" si="10"/>
        <v>0</v>
      </c>
      <c r="V43" s="34">
        <f t="shared" si="11"/>
        <v>0</v>
      </c>
      <c r="W43" s="35">
        <f t="shared" si="12"/>
        <v>0</v>
      </c>
      <c r="X43" s="84">
        <f>U43*9.56</f>
        <v>0</v>
      </c>
      <c r="Y43" s="85">
        <f>V43*9.56</f>
        <v>0</v>
      </c>
      <c r="Z43" s="86">
        <f>W43*11.95</f>
        <v>0</v>
      </c>
      <c r="AA43" s="5">
        <f>SUM(X43:Z43)</f>
        <v>0</v>
      </c>
      <c r="AB43" s="11" t="s">
        <v>120</v>
      </c>
    </row>
    <row r="44" spans="1:28" x14ac:dyDescent="0.25">
      <c r="A44" s="32">
        <v>11474</v>
      </c>
      <c r="B44" s="56" t="s">
        <v>34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60">
        <v>0</v>
      </c>
      <c r="P44" s="60">
        <v>0</v>
      </c>
      <c r="Q44" s="60">
        <v>0</v>
      </c>
      <c r="R44" s="60"/>
      <c r="S44" s="60"/>
      <c r="T44" s="60"/>
      <c r="U44" s="33">
        <f t="shared" si="10"/>
        <v>0</v>
      </c>
      <c r="V44" s="34">
        <f t="shared" si="11"/>
        <v>0</v>
      </c>
      <c r="W44" s="35">
        <f t="shared" si="12"/>
        <v>0</v>
      </c>
      <c r="X44" s="84">
        <f t="shared" si="13"/>
        <v>0</v>
      </c>
      <c r="Y44" s="85">
        <f t="shared" si="13"/>
        <v>0</v>
      </c>
      <c r="Z44" s="86">
        <f t="shared" si="14"/>
        <v>0</v>
      </c>
      <c r="AA44" s="5">
        <f t="shared" si="15"/>
        <v>0</v>
      </c>
    </row>
    <row r="45" spans="1:28" x14ac:dyDescent="0.25">
      <c r="A45" s="32">
        <v>11462</v>
      </c>
      <c r="B45" s="56" t="s">
        <v>35</v>
      </c>
      <c r="C45" s="33">
        <v>0</v>
      </c>
      <c r="D45" s="34">
        <v>0</v>
      </c>
      <c r="E45" s="35">
        <v>0</v>
      </c>
      <c r="F45" s="33">
        <v>0</v>
      </c>
      <c r="G45" s="34">
        <v>0</v>
      </c>
      <c r="H45" s="35">
        <v>0</v>
      </c>
      <c r="I45" s="33">
        <v>0</v>
      </c>
      <c r="J45" s="34">
        <v>0</v>
      </c>
      <c r="K45" s="35">
        <v>0</v>
      </c>
      <c r="L45" s="33">
        <v>0</v>
      </c>
      <c r="M45" s="34">
        <v>0</v>
      </c>
      <c r="N45" s="35">
        <v>0</v>
      </c>
      <c r="O45" s="38">
        <v>0</v>
      </c>
      <c r="P45" s="39">
        <v>0</v>
      </c>
      <c r="Q45" s="40">
        <v>0</v>
      </c>
      <c r="R45" s="38"/>
      <c r="S45" s="39"/>
      <c r="T45" s="40"/>
      <c r="U45" s="33">
        <f t="shared" si="10"/>
        <v>0</v>
      </c>
      <c r="V45" s="34">
        <f t="shared" si="11"/>
        <v>0</v>
      </c>
      <c r="W45" s="35">
        <f t="shared" si="12"/>
        <v>0</v>
      </c>
      <c r="X45" s="84">
        <f t="shared" si="13"/>
        <v>0</v>
      </c>
      <c r="Y45" s="85">
        <f t="shared" si="13"/>
        <v>0</v>
      </c>
      <c r="Z45" s="86">
        <f t="shared" si="14"/>
        <v>0</v>
      </c>
      <c r="AA45" s="5">
        <f t="shared" si="15"/>
        <v>0</v>
      </c>
    </row>
    <row r="46" spans="1:28" x14ac:dyDescent="0.25">
      <c r="A46" s="32">
        <v>11441</v>
      </c>
      <c r="B46" s="56" t="s">
        <v>36</v>
      </c>
      <c r="C46" s="59">
        <v>0</v>
      </c>
      <c r="D46" s="59">
        <v>0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60">
        <v>0</v>
      </c>
      <c r="P46" s="60">
        <v>0</v>
      </c>
      <c r="Q46" s="60">
        <v>0</v>
      </c>
      <c r="R46" s="60"/>
      <c r="S46" s="60"/>
      <c r="T46" s="60"/>
      <c r="U46" s="33">
        <f t="shared" si="10"/>
        <v>0</v>
      </c>
      <c r="V46" s="34">
        <f t="shared" si="11"/>
        <v>0</v>
      </c>
      <c r="W46" s="35">
        <f t="shared" si="12"/>
        <v>0</v>
      </c>
      <c r="X46" s="84">
        <f t="shared" si="13"/>
        <v>0</v>
      </c>
      <c r="Y46" s="85">
        <f t="shared" si="13"/>
        <v>0</v>
      </c>
      <c r="Z46" s="86">
        <f t="shared" si="14"/>
        <v>0</v>
      </c>
      <c r="AA46" s="5">
        <f t="shared" si="15"/>
        <v>0</v>
      </c>
    </row>
    <row r="47" spans="1:28" x14ac:dyDescent="0.25">
      <c r="A47" s="47">
        <v>11376</v>
      </c>
      <c r="B47" s="57" t="s">
        <v>37</v>
      </c>
      <c r="C47" s="33">
        <v>0</v>
      </c>
      <c r="D47" s="34">
        <v>0</v>
      </c>
      <c r="E47" s="35">
        <v>0</v>
      </c>
      <c r="F47" s="33">
        <v>0</v>
      </c>
      <c r="G47" s="34">
        <v>0</v>
      </c>
      <c r="H47" s="35">
        <v>0</v>
      </c>
      <c r="I47" s="33">
        <v>0</v>
      </c>
      <c r="J47" s="34">
        <v>0</v>
      </c>
      <c r="K47" s="35">
        <v>0</v>
      </c>
      <c r="L47" s="33">
        <v>0</v>
      </c>
      <c r="M47" s="34">
        <v>0</v>
      </c>
      <c r="N47" s="35">
        <v>0</v>
      </c>
      <c r="O47" s="50">
        <v>0</v>
      </c>
      <c r="P47" s="52">
        <v>0</v>
      </c>
      <c r="Q47" s="51">
        <v>0</v>
      </c>
      <c r="R47" s="50"/>
      <c r="S47" s="52"/>
      <c r="T47" s="51"/>
      <c r="U47" s="33">
        <f t="shared" si="10"/>
        <v>0</v>
      </c>
      <c r="V47" s="34">
        <f t="shared" si="11"/>
        <v>0</v>
      </c>
      <c r="W47" s="35">
        <f t="shared" si="12"/>
        <v>0</v>
      </c>
      <c r="X47" s="84">
        <f>U47*9.56</f>
        <v>0</v>
      </c>
      <c r="Y47" s="85">
        <f>V47*9.56</f>
        <v>0</v>
      </c>
      <c r="Z47" s="86">
        <f>W47*11.95</f>
        <v>0</v>
      </c>
      <c r="AA47" s="5">
        <f t="shared" si="15"/>
        <v>0</v>
      </c>
    </row>
    <row r="48" spans="1:28" x14ac:dyDescent="0.25">
      <c r="A48" s="32">
        <v>11420</v>
      </c>
      <c r="B48" s="77" t="s">
        <v>38</v>
      </c>
      <c r="C48" s="33">
        <v>0</v>
      </c>
      <c r="D48" s="34">
        <v>0</v>
      </c>
      <c r="E48" s="35">
        <v>0</v>
      </c>
      <c r="F48" s="33">
        <v>0</v>
      </c>
      <c r="G48" s="34">
        <v>0</v>
      </c>
      <c r="H48" s="35">
        <v>0</v>
      </c>
      <c r="I48" s="33">
        <v>0</v>
      </c>
      <c r="J48" s="34">
        <v>0</v>
      </c>
      <c r="K48" s="35">
        <v>0</v>
      </c>
      <c r="L48" s="33">
        <v>0</v>
      </c>
      <c r="M48" s="34">
        <v>0</v>
      </c>
      <c r="N48" s="35">
        <v>0</v>
      </c>
      <c r="O48" s="38">
        <v>0</v>
      </c>
      <c r="P48" s="39">
        <v>0</v>
      </c>
      <c r="Q48" s="40">
        <v>0</v>
      </c>
      <c r="R48" s="38"/>
      <c r="S48" s="39"/>
      <c r="T48" s="40"/>
      <c r="U48" s="33">
        <f t="shared" si="10"/>
        <v>0</v>
      </c>
      <c r="V48" s="34">
        <f t="shared" si="11"/>
        <v>0</v>
      </c>
      <c r="W48" s="35">
        <f t="shared" si="12"/>
        <v>0</v>
      </c>
      <c r="X48" s="84">
        <f t="shared" si="13"/>
        <v>0</v>
      </c>
      <c r="Y48" s="85">
        <f t="shared" si="13"/>
        <v>0</v>
      </c>
      <c r="Z48" s="86">
        <f t="shared" si="14"/>
        <v>0</v>
      </c>
      <c r="AA48" s="5">
        <f t="shared" si="15"/>
        <v>0</v>
      </c>
    </row>
    <row r="49" spans="1:29" x14ac:dyDescent="0.25">
      <c r="A49" s="32">
        <v>11442</v>
      </c>
      <c r="B49" s="56" t="s">
        <v>39</v>
      </c>
      <c r="C49" s="59">
        <v>0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60">
        <v>0</v>
      </c>
      <c r="P49" s="60">
        <v>0</v>
      </c>
      <c r="Q49" s="60">
        <v>0</v>
      </c>
      <c r="R49" s="60"/>
      <c r="S49" s="60"/>
      <c r="T49" s="60"/>
      <c r="U49" s="33">
        <f t="shared" si="10"/>
        <v>0</v>
      </c>
      <c r="V49" s="34">
        <f t="shared" si="11"/>
        <v>0</v>
      </c>
      <c r="W49" s="35">
        <f t="shared" si="12"/>
        <v>0</v>
      </c>
      <c r="X49" s="84">
        <f t="shared" si="13"/>
        <v>0</v>
      </c>
      <c r="Y49" s="85">
        <f t="shared" si="13"/>
        <v>0</v>
      </c>
      <c r="Z49" s="86">
        <f t="shared" si="14"/>
        <v>0</v>
      </c>
      <c r="AA49" s="5">
        <f t="shared" si="15"/>
        <v>0</v>
      </c>
    </row>
    <row r="50" spans="1:29" x14ac:dyDescent="0.25">
      <c r="A50" s="48">
        <v>11439</v>
      </c>
      <c r="B50" s="58" t="s">
        <v>40</v>
      </c>
      <c r="C50" s="33">
        <v>0</v>
      </c>
      <c r="D50" s="34">
        <v>0</v>
      </c>
      <c r="E50" s="35">
        <v>0</v>
      </c>
      <c r="F50" s="33">
        <v>0</v>
      </c>
      <c r="G50" s="34">
        <v>0</v>
      </c>
      <c r="H50" s="35">
        <v>0</v>
      </c>
      <c r="I50" s="33">
        <v>0</v>
      </c>
      <c r="J50" s="34">
        <v>0</v>
      </c>
      <c r="K50" s="35">
        <v>0</v>
      </c>
      <c r="L50" s="33">
        <v>0</v>
      </c>
      <c r="M50" s="34">
        <v>0</v>
      </c>
      <c r="N50" s="35">
        <v>0</v>
      </c>
      <c r="O50" s="38">
        <v>0</v>
      </c>
      <c r="P50" s="39">
        <v>0</v>
      </c>
      <c r="Q50" s="40">
        <v>0</v>
      </c>
      <c r="R50" s="38"/>
      <c r="S50" s="39"/>
      <c r="T50" s="40"/>
      <c r="U50" s="33">
        <f t="shared" si="10"/>
        <v>0</v>
      </c>
      <c r="V50" s="34">
        <f t="shared" si="11"/>
        <v>0</v>
      </c>
      <c r="W50" s="35">
        <f t="shared" si="12"/>
        <v>0</v>
      </c>
      <c r="X50" s="84">
        <f t="shared" si="13"/>
        <v>0</v>
      </c>
      <c r="Y50" s="85">
        <f t="shared" si="13"/>
        <v>0</v>
      </c>
      <c r="Z50" s="86">
        <f t="shared" si="14"/>
        <v>0</v>
      </c>
      <c r="AA50" s="5">
        <f t="shared" si="15"/>
        <v>0</v>
      </c>
    </row>
    <row r="51" spans="1:29" x14ac:dyDescent="0.25">
      <c r="A51" s="32">
        <v>11471</v>
      </c>
      <c r="B51" s="56" t="s">
        <v>41</v>
      </c>
      <c r="C51" s="33">
        <v>0</v>
      </c>
      <c r="D51" s="34">
        <v>0</v>
      </c>
      <c r="E51" s="35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62">
        <v>0</v>
      </c>
      <c r="P51" s="60">
        <v>0</v>
      </c>
      <c r="Q51" s="61">
        <v>0</v>
      </c>
      <c r="R51" s="62"/>
      <c r="S51" s="60"/>
      <c r="T51" s="61"/>
      <c r="U51" s="33">
        <f t="shared" si="10"/>
        <v>0</v>
      </c>
      <c r="V51" s="34">
        <f t="shared" si="11"/>
        <v>0</v>
      </c>
      <c r="W51" s="35">
        <f t="shared" si="12"/>
        <v>0</v>
      </c>
      <c r="X51" s="84">
        <f t="shared" si="13"/>
        <v>0</v>
      </c>
      <c r="Y51" s="85">
        <f t="shared" si="13"/>
        <v>0</v>
      </c>
      <c r="Z51" s="86">
        <f t="shared" si="14"/>
        <v>0</v>
      </c>
      <c r="AA51" s="5">
        <f t="shared" si="15"/>
        <v>0</v>
      </c>
    </row>
    <row r="52" spans="1:29" x14ac:dyDescent="0.25">
      <c r="A52" s="32">
        <v>11472</v>
      </c>
      <c r="B52" s="56" t="s">
        <v>42</v>
      </c>
      <c r="C52" s="33">
        <v>0</v>
      </c>
      <c r="D52" s="34">
        <v>0</v>
      </c>
      <c r="E52" s="35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61">
        <v>0</v>
      </c>
      <c r="P52" s="61">
        <v>0</v>
      </c>
      <c r="Q52" s="61">
        <v>0</v>
      </c>
      <c r="R52" s="61"/>
      <c r="S52" s="61"/>
      <c r="T52" s="61"/>
      <c r="U52" s="33">
        <f t="shared" si="10"/>
        <v>0</v>
      </c>
      <c r="V52" s="34">
        <f t="shared" si="11"/>
        <v>0</v>
      </c>
      <c r="W52" s="35">
        <f t="shared" si="12"/>
        <v>0</v>
      </c>
      <c r="X52" s="84">
        <f t="shared" si="13"/>
        <v>0</v>
      </c>
      <c r="Y52" s="85">
        <f t="shared" si="13"/>
        <v>0</v>
      </c>
      <c r="Z52" s="86">
        <f t="shared" si="14"/>
        <v>0</v>
      </c>
      <c r="AA52" s="5">
        <f t="shared" si="15"/>
        <v>0</v>
      </c>
    </row>
    <row r="53" spans="1:29" x14ac:dyDescent="0.25">
      <c r="A53" s="32">
        <v>11460</v>
      </c>
      <c r="B53" s="56" t="s">
        <v>43</v>
      </c>
      <c r="C53" s="33">
        <v>0</v>
      </c>
      <c r="D53" s="34">
        <v>0</v>
      </c>
      <c r="E53" s="35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60">
        <v>0</v>
      </c>
      <c r="P53" s="60">
        <v>0</v>
      </c>
      <c r="Q53" s="60">
        <v>0</v>
      </c>
      <c r="R53" s="60"/>
      <c r="S53" s="60"/>
      <c r="T53" s="60"/>
      <c r="U53" s="33">
        <f t="shared" si="10"/>
        <v>0</v>
      </c>
      <c r="V53" s="34">
        <f t="shared" si="11"/>
        <v>0</v>
      </c>
      <c r="W53" s="35">
        <f t="shared" si="12"/>
        <v>0</v>
      </c>
      <c r="X53" s="84">
        <f t="shared" si="13"/>
        <v>0</v>
      </c>
      <c r="Y53" s="85">
        <f t="shared" si="13"/>
        <v>0</v>
      </c>
      <c r="Z53" s="86">
        <f t="shared" si="14"/>
        <v>0</v>
      </c>
      <c r="AA53" s="5">
        <f t="shared" si="15"/>
        <v>0</v>
      </c>
    </row>
    <row r="54" spans="1:29" x14ac:dyDescent="0.25">
      <c r="A54" s="32">
        <v>11419</v>
      </c>
      <c r="B54" s="77" t="s">
        <v>44</v>
      </c>
      <c r="C54" s="33">
        <v>0</v>
      </c>
      <c r="D54" s="34">
        <v>0</v>
      </c>
      <c r="E54" s="35">
        <v>0</v>
      </c>
      <c r="F54" s="33">
        <v>0</v>
      </c>
      <c r="G54" s="34">
        <v>0</v>
      </c>
      <c r="H54" s="35">
        <v>0</v>
      </c>
      <c r="I54" s="33">
        <v>0</v>
      </c>
      <c r="J54" s="34">
        <v>0</v>
      </c>
      <c r="K54" s="35">
        <v>0</v>
      </c>
      <c r="L54" s="33">
        <v>0</v>
      </c>
      <c r="M54" s="34">
        <v>0</v>
      </c>
      <c r="N54" s="35">
        <v>0</v>
      </c>
      <c r="O54" s="38">
        <v>0</v>
      </c>
      <c r="P54" s="39">
        <v>0</v>
      </c>
      <c r="Q54" s="40">
        <v>0</v>
      </c>
      <c r="R54" s="38"/>
      <c r="S54" s="39"/>
      <c r="T54" s="40"/>
      <c r="U54" s="33">
        <f t="shared" si="10"/>
        <v>0</v>
      </c>
      <c r="V54" s="34">
        <f t="shared" si="11"/>
        <v>0</v>
      </c>
      <c r="W54" s="35">
        <f t="shared" si="12"/>
        <v>0</v>
      </c>
      <c r="X54" s="84">
        <f t="shared" si="13"/>
        <v>0</v>
      </c>
      <c r="Y54" s="85">
        <f t="shared" si="13"/>
        <v>0</v>
      </c>
      <c r="Z54" s="86">
        <f t="shared" si="14"/>
        <v>0</v>
      </c>
      <c r="AA54" s="5">
        <f t="shared" si="15"/>
        <v>0</v>
      </c>
    </row>
    <row r="55" spans="1:29" x14ac:dyDescent="0.25">
      <c r="A55" s="32">
        <v>11416</v>
      </c>
      <c r="B55" s="77" t="s">
        <v>45</v>
      </c>
      <c r="C55" s="33">
        <v>0</v>
      </c>
      <c r="D55" s="34">
        <v>0</v>
      </c>
      <c r="E55" s="35">
        <v>0</v>
      </c>
      <c r="F55" s="33">
        <v>0</v>
      </c>
      <c r="G55" s="34">
        <v>0</v>
      </c>
      <c r="H55" s="35">
        <v>0</v>
      </c>
      <c r="I55" s="33">
        <v>0</v>
      </c>
      <c r="J55" s="34">
        <v>0</v>
      </c>
      <c r="K55" s="35">
        <v>0</v>
      </c>
      <c r="L55" s="33">
        <v>0</v>
      </c>
      <c r="M55" s="34">
        <v>0</v>
      </c>
      <c r="N55" s="35">
        <v>0</v>
      </c>
      <c r="O55" s="38">
        <v>0</v>
      </c>
      <c r="P55" s="39">
        <v>0</v>
      </c>
      <c r="Q55" s="40">
        <v>0</v>
      </c>
      <c r="R55" s="38"/>
      <c r="S55" s="39"/>
      <c r="T55" s="40"/>
      <c r="U55" s="33">
        <f t="shared" si="10"/>
        <v>0</v>
      </c>
      <c r="V55" s="34">
        <f t="shared" si="11"/>
        <v>0</v>
      </c>
      <c r="W55" s="35">
        <f t="shared" si="12"/>
        <v>0</v>
      </c>
      <c r="X55" s="84">
        <f t="shared" si="13"/>
        <v>0</v>
      </c>
      <c r="Y55" s="85">
        <f t="shared" si="13"/>
        <v>0</v>
      </c>
      <c r="Z55" s="86">
        <f t="shared" si="14"/>
        <v>0</v>
      </c>
      <c r="AA55" s="5">
        <f t="shared" si="15"/>
        <v>0</v>
      </c>
    </row>
    <row r="56" spans="1:29" x14ac:dyDescent="0.25">
      <c r="A56" s="32">
        <v>11452</v>
      </c>
      <c r="B56" s="56" t="s">
        <v>46</v>
      </c>
      <c r="C56" s="33">
        <v>0</v>
      </c>
      <c r="D56" s="34">
        <v>0</v>
      </c>
      <c r="E56" s="35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61">
        <v>0</v>
      </c>
      <c r="P56" s="60">
        <v>0</v>
      </c>
      <c r="Q56" s="60">
        <v>0</v>
      </c>
      <c r="R56" s="61"/>
      <c r="S56" s="60"/>
      <c r="T56" s="60"/>
      <c r="U56" s="33">
        <f t="shared" si="10"/>
        <v>0</v>
      </c>
      <c r="V56" s="34">
        <f t="shared" si="11"/>
        <v>0</v>
      </c>
      <c r="W56" s="35">
        <f t="shared" si="12"/>
        <v>0</v>
      </c>
      <c r="X56" s="84">
        <f t="shared" si="13"/>
        <v>0</v>
      </c>
      <c r="Y56" s="85">
        <f t="shared" si="13"/>
        <v>0</v>
      </c>
      <c r="Z56" s="86">
        <f t="shared" si="14"/>
        <v>0</v>
      </c>
      <c r="AA56" s="5">
        <f t="shared" si="15"/>
        <v>0</v>
      </c>
    </row>
    <row r="57" spans="1:29" x14ac:dyDescent="0.25">
      <c r="A57" s="32">
        <v>11470</v>
      </c>
      <c r="B57" s="56" t="s">
        <v>48</v>
      </c>
      <c r="C57" s="33">
        <v>0</v>
      </c>
      <c r="D57" s="34">
        <v>0</v>
      </c>
      <c r="E57" s="35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61">
        <v>0</v>
      </c>
      <c r="P57" s="60">
        <v>0</v>
      </c>
      <c r="Q57" s="60">
        <v>0</v>
      </c>
      <c r="R57" s="61"/>
      <c r="S57" s="60"/>
      <c r="T57" s="60"/>
      <c r="U57" s="33">
        <f t="shared" si="10"/>
        <v>0</v>
      </c>
      <c r="V57" s="34">
        <f t="shared" si="11"/>
        <v>0</v>
      </c>
      <c r="W57" s="35">
        <f t="shared" si="12"/>
        <v>0</v>
      </c>
      <c r="X57" s="84">
        <f t="shared" si="13"/>
        <v>0</v>
      </c>
      <c r="Y57" s="85">
        <f t="shared" si="13"/>
        <v>0</v>
      </c>
      <c r="Z57" s="86">
        <f t="shared" si="14"/>
        <v>0</v>
      </c>
      <c r="AA57" s="5">
        <f t="shared" si="15"/>
        <v>0</v>
      </c>
    </row>
    <row r="58" spans="1:29" x14ac:dyDescent="0.25">
      <c r="A58" s="32">
        <v>11491</v>
      </c>
      <c r="B58" s="56" t="s">
        <v>95</v>
      </c>
      <c r="C58" s="33">
        <v>0</v>
      </c>
      <c r="D58" s="34">
        <v>0</v>
      </c>
      <c r="E58" s="35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61">
        <v>0</v>
      </c>
      <c r="P58" s="61">
        <v>0</v>
      </c>
      <c r="Q58" s="61">
        <v>0</v>
      </c>
      <c r="R58" s="61"/>
      <c r="S58" s="61"/>
      <c r="T58" s="61"/>
      <c r="U58" s="33">
        <f t="shared" si="10"/>
        <v>0</v>
      </c>
      <c r="V58" s="34">
        <f t="shared" si="11"/>
        <v>0</v>
      </c>
      <c r="W58" s="35">
        <f t="shared" si="12"/>
        <v>0</v>
      </c>
      <c r="X58" s="84">
        <f>U58*8.9</f>
        <v>0</v>
      </c>
      <c r="Y58" s="85">
        <f>V58*8.9</f>
        <v>0</v>
      </c>
      <c r="Z58" s="86">
        <f>W58*11.12</f>
        <v>0</v>
      </c>
      <c r="AA58" s="5">
        <f>SUM(X58:Z58)</f>
        <v>0</v>
      </c>
      <c r="AC58" s="1">
        <f>5+4+6+4+5+4+5+6.5+1+9+7+2+6+1+2+9</f>
        <v>76.5</v>
      </c>
    </row>
    <row r="59" spans="1:29" x14ac:dyDescent="0.25">
      <c r="A59" s="32">
        <v>11412</v>
      </c>
      <c r="B59" s="56" t="s">
        <v>50</v>
      </c>
      <c r="C59" s="33">
        <v>0</v>
      </c>
      <c r="D59" s="34">
        <v>0</v>
      </c>
      <c r="E59" s="35">
        <v>0</v>
      </c>
      <c r="F59" s="33">
        <v>0</v>
      </c>
      <c r="G59" s="34">
        <v>0</v>
      </c>
      <c r="H59" s="35">
        <v>0</v>
      </c>
      <c r="I59" s="33">
        <v>0</v>
      </c>
      <c r="J59" s="34">
        <v>0</v>
      </c>
      <c r="K59" s="35">
        <v>0</v>
      </c>
      <c r="L59" s="33">
        <v>0</v>
      </c>
      <c r="M59" s="34">
        <v>0</v>
      </c>
      <c r="N59" s="35">
        <v>0</v>
      </c>
      <c r="O59" s="38">
        <v>0</v>
      </c>
      <c r="P59" s="39">
        <v>0</v>
      </c>
      <c r="Q59" s="40">
        <v>0</v>
      </c>
      <c r="R59" s="38"/>
      <c r="S59" s="39"/>
      <c r="T59" s="40"/>
      <c r="U59" s="33">
        <f t="shared" si="10"/>
        <v>0</v>
      </c>
      <c r="V59" s="34">
        <f t="shared" si="11"/>
        <v>0</v>
      </c>
      <c r="W59" s="35">
        <f t="shared" si="12"/>
        <v>0</v>
      </c>
      <c r="X59" s="84">
        <f t="shared" si="13"/>
        <v>0</v>
      </c>
      <c r="Y59" s="85">
        <f t="shared" si="13"/>
        <v>0</v>
      </c>
      <c r="Z59" s="86">
        <f t="shared" si="14"/>
        <v>0</v>
      </c>
      <c r="AA59" s="5">
        <f t="shared" si="15"/>
        <v>0</v>
      </c>
    </row>
    <row r="60" spans="1:29" x14ac:dyDescent="0.25">
      <c r="A60" s="32">
        <v>11418</v>
      </c>
      <c r="B60" s="56" t="s">
        <v>51</v>
      </c>
      <c r="C60" s="33">
        <v>0</v>
      </c>
      <c r="D60" s="34">
        <v>0</v>
      </c>
      <c r="E60" s="35">
        <v>0</v>
      </c>
      <c r="F60" s="33">
        <v>0</v>
      </c>
      <c r="G60" s="34">
        <v>0</v>
      </c>
      <c r="H60" s="35">
        <v>0</v>
      </c>
      <c r="I60" s="33">
        <v>0</v>
      </c>
      <c r="J60" s="34">
        <v>0</v>
      </c>
      <c r="K60" s="35">
        <v>0</v>
      </c>
      <c r="L60" s="33">
        <v>0</v>
      </c>
      <c r="M60" s="34">
        <v>0</v>
      </c>
      <c r="N60" s="35">
        <v>0</v>
      </c>
      <c r="O60" s="38">
        <v>0</v>
      </c>
      <c r="P60" s="39">
        <v>0</v>
      </c>
      <c r="Q60" s="40">
        <v>0</v>
      </c>
      <c r="R60" s="38"/>
      <c r="S60" s="39"/>
      <c r="T60" s="40"/>
      <c r="U60" s="33">
        <f t="shared" si="10"/>
        <v>0</v>
      </c>
      <c r="V60" s="34">
        <f t="shared" si="11"/>
        <v>0</v>
      </c>
      <c r="W60" s="35">
        <f t="shared" si="12"/>
        <v>0</v>
      </c>
      <c r="X60" s="84">
        <f t="shared" si="13"/>
        <v>0</v>
      </c>
      <c r="Y60" s="85">
        <f t="shared" si="13"/>
        <v>0</v>
      </c>
      <c r="Z60" s="86">
        <f t="shared" si="14"/>
        <v>0</v>
      </c>
      <c r="AA60" s="5">
        <f t="shared" si="15"/>
        <v>0</v>
      </c>
    </row>
    <row r="61" spans="1:29" x14ac:dyDescent="0.25">
      <c r="B61" s="2">
        <f>COUNTA(B27:B60)</f>
        <v>34</v>
      </c>
      <c r="C61" s="4">
        <f t="shared" ref="C61:AA61" si="16">SUM(C27:C60)</f>
        <v>0</v>
      </c>
      <c r="D61" s="4">
        <f t="shared" si="16"/>
        <v>0</v>
      </c>
      <c r="E61" s="4">
        <f t="shared" si="16"/>
        <v>0</v>
      </c>
      <c r="F61" s="4">
        <f t="shared" si="16"/>
        <v>0</v>
      </c>
      <c r="G61" s="4">
        <f t="shared" si="16"/>
        <v>0</v>
      </c>
      <c r="H61" s="4">
        <f t="shared" si="16"/>
        <v>0</v>
      </c>
      <c r="I61" s="4">
        <f t="shared" si="16"/>
        <v>0</v>
      </c>
      <c r="J61" s="4">
        <f t="shared" si="16"/>
        <v>0</v>
      </c>
      <c r="K61" s="4">
        <f t="shared" si="16"/>
        <v>0</v>
      </c>
      <c r="L61" s="4">
        <f t="shared" si="16"/>
        <v>0</v>
      </c>
      <c r="M61" s="4">
        <f t="shared" si="16"/>
        <v>0</v>
      </c>
      <c r="N61" s="4">
        <f t="shared" si="16"/>
        <v>0</v>
      </c>
      <c r="O61" s="41">
        <f t="shared" si="16"/>
        <v>0</v>
      </c>
      <c r="P61" s="41">
        <f t="shared" si="16"/>
        <v>0</v>
      </c>
      <c r="Q61" s="41">
        <f t="shared" si="16"/>
        <v>0</v>
      </c>
      <c r="R61" s="41">
        <f t="shared" ref="R61:T61" si="17">SUM(R27:R60)</f>
        <v>0</v>
      </c>
      <c r="S61" s="41">
        <f t="shared" si="17"/>
        <v>0</v>
      </c>
      <c r="T61" s="41">
        <f t="shared" si="17"/>
        <v>0</v>
      </c>
      <c r="U61" s="4">
        <f t="shared" si="16"/>
        <v>0</v>
      </c>
      <c r="V61" s="4">
        <f t="shared" si="16"/>
        <v>0</v>
      </c>
      <c r="W61" s="4">
        <f t="shared" si="16"/>
        <v>0</v>
      </c>
      <c r="X61" s="87">
        <f t="shared" si="16"/>
        <v>0</v>
      </c>
      <c r="Y61" s="87">
        <f t="shared" si="16"/>
        <v>0</v>
      </c>
      <c r="Z61" s="87">
        <f t="shared" si="16"/>
        <v>0</v>
      </c>
      <c r="AA61" s="5">
        <f t="shared" si="16"/>
        <v>0</v>
      </c>
    </row>
    <row r="64" spans="1:29" ht="18" customHeight="1" x14ac:dyDescent="0.25">
      <c r="A64" s="203" t="s">
        <v>81</v>
      </c>
      <c r="B64" s="204"/>
      <c r="C64" s="198" t="s">
        <v>236</v>
      </c>
      <c r="D64" s="199"/>
      <c r="E64" s="200"/>
      <c r="F64" s="198" t="s">
        <v>237</v>
      </c>
      <c r="G64" s="199"/>
      <c r="H64" s="200"/>
      <c r="I64" s="198" t="s">
        <v>238</v>
      </c>
      <c r="J64" s="199"/>
      <c r="K64" s="200"/>
      <c r="L64" s="198" t="s">
        <v>239</v>
      </c>
      <c r="M64" s="199"/>
      <c r="N64" s="200"/>
      <c r="O64" s="195" t="s">
        <v>240</v>
      </c>
      <c r="P64" s="196"/>
      <c r="Q64" s="197"/>
      <c r="R64" s="195" t="s">
        <v>241</v>
      </c>
      <c r="S64" s="196"/>
      <c r="T64" s="197"/>
      <c r="U64" s="194" t="s">
        <v>12</v>
      </c>
      <c r="V64" s="194"/>
      <c r="W64" s="194"/>
      <c r="X64" s="194" t="s">
        <v>11</v>
      </c>
      <c r="Y64" s="194"/>
      <c r="Z64" s="194"/>
      <c r="AA64" s="194"/>
    </row>
    <row r="65" spans="1:28" ht="15" customHeight="1" x14ac:dyDescent="0.25">
      <c r="A65" s="30" t="s">
        <v>0</v>
      </c>
      <c r="B65" s="4" t="s">
        <v>1</v>
      </c>
      <c r="C65" s="202" t="s">
        <v>130</v>
      </c>
      <c r="D65" s="202"/>
      <c r="E65" s="202"/>
      <c r="F65" s="202" t="s">
        <v>131</v>
      </c>
      <c r="G65" s="202"/>
      <c r="H65" s="202"/>
      <c r="I65" s="194" t="s">
        <v>132</v>
      </c>
      <c r="J65" s="194"/>
      <c r="K65" s="194"/>
      <c r="L65" s="201" t="s">
        <v>133</v>
      </c>
      <c r="M65" s="201"/>
      <c r="N65" s="201"/>
      <c r="O65" s="201" t="s">
        <v>134</v>
      </c>
      <c r="P65" s="201"/>
      <c r="Q65" s="201"/>
      <c r="R65" s="201"/>
      <c r="S65" s="201"/>
      <c r="T65" s="201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8" x14ac:dyDescent="0.25">
      <c r="A66" s="30">
        <v>11494</v>
      </c>
      <c r="B66" s="82" t="s">
        <v>84</v>
      </c>
      <c r="C66" s="33">
        <v>0</v>
      </c>
      <c r="D66" s="34">
        <v>0</v>
      </c>
      <c r="E66" s="35">
        <v>0</v>
      </c>
      <c r="F66" s="33">
        <v>0</v>
      </c>
      <c r="G66" s="34">
        <v>0</v>
      </c>
      <c r="H66" s="35">
        <v>0</v>
      </c>
      <c r="I66" s="33">
        <v>0</v>
      </c>
      <c r="J66" s="34">
        <v>0</v>
      </c>
      <c r="K66" s="35">
        <v>0</v>
      </c>
      <c r="L66" s="33">
        <v>0.5</v>
      </c>
      <c r="M66" s="34">
        <v>0</v>
      </c>
      <c r="N66" s="35">
        <v>0</v>
      </c>
      <c r="O66" s="50">
        <v>0</v>
      </c>
      <c r="P66" s="52">
        <v>0</v>
      </c>
      <c r="Q66" s="51">
        <v>0</v>
      </c>
      <c r="R66" s="50"/>
      <c r="S66" s="52"/>
      <c r="T66" s="51"/>
      <c r="U66" s="33">
        <f t="shared" ref="U66:U96" si="18">C66+F66+I66+L66+O66</f>
        <v>0.5</v>
      </c>
      <c r="V66" s="34">
        <f t="shared" ref="V66:V96" si="19">D66+G66+J66+M66+P66</f>
        <v>0</v>
      </c>
      <c r="W66" s="35">
        <f t="shared" ref="W66:W96" si="20">E66+H66+K66+N66+Q66</f>
        <v>0</v>
      </c>
      <c r="X66" s="84">
        <f>U66*8.9</f>
        <v>4.45</v>
      </c>
      <c r="Y66" s="85">
        <f>V66*8.9</f>
        <v>0</v>
      </c>
      <c r="Z66" s="86">
        <f>W66*11.12</f>
        <v>0</v>
      </c>
      <c r="AA66" s="5">
        <f t="shared" ref="AA66:AA96" si="21">SUM(X66:Z66)</f>
        <v>4.45</v>
      </c>
    </row>
    <row r="67" spans="1:28" x14ac:dyDescent="0.25">
      <c r="A67" s="30">
        <v>11449</v>
      </c>
      <c r="B67" s="7" t="s">
        <v>58</v>
      </c>
      <c r="C67" s="59">
        <v>6.5</v>
      </c>
      <c r="D67" s="59">
        <v>0</v>
      </c>
      <c r="E67" s="59">
        <v>0</v>
      </c>
      <c r="F67" s="59">
        <v>34.5</v>
      </c>
      <c r="G67" s="59">
        <v>0</v>
      </c>
      <c r="H67" s="59">
        <v>5</v>
      </c>
      <c r="I67" s="59">
        <v>31.5</v>
      </c>
      <c r="J67" s="59">
        <v>0</v>
      </c>
      <c r="K67" s="59">
        <v>0.5</v>
      </c>
      <c r="L67" s="59">
        <v>11.5</v>
      </c>
      <c r="M67" s="59">
        <v>0</v>
      </c>
      <c r="N67" s="59">
        <v>0</v>
      </c>
      <c r="O67" s="59">
        <v>0</v>
      </c>
      <c r="P67" s="60">
        <v>0</v>
      </c>
      <c r="Q67" s="60">
        <v>0</v>
      </c>
      <c r="R67" s="59"/>
      <c r="S67" s="60"/>
      <c r="T67" s="60"/>
      <c r="U67" s="33">
        <f t="shared" si="18"/>
        <v>84</v>
      </c>
      <c r="V67" s="34">
        <f t="shared" si="19"/>
        <v>0</v>
      </c>
      <c r="W67" s="35">
        <f t="shared" si="20"/>
        <v>5.5</v>
      </c>
      <c r="X67" s="84">
        <f>U67*8.9</f>
        <v>747.6</v>
      </c>
      <c r="Y67" s="85">
        <f>V67*8.9</f>
        <v>0</v>
      </c>
      <c r="Z67" s="86">
        <f>W67*11.12</f>
        <v>61.16</v>
      </c>
      <c r="AA67" s="5">
        <f t="shared" si="21"/>
        <v>808.76</v>
      </c>
    </row>
    <row r="68" spans="1:28" x14ac:dyDescent="0.25">
      <c r="A68" s="46">
        <v>11290</v>
      </c>
      <c r="B68" s="55" t="s">
        <v>3</v>
      </c>
      <c r="C68" s="59">
        <v>0</v>
      </c>
      <c r="D68" s="59">
        <v>0</v>
      </c>
      <c r="E68" s="59">
        <v>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60">
        <v>0</v>
      </c>
      <c r="Q68" s="60">
        <v>0</v>
      </c>
      <c r="R68" s="59"/>
      <c r="S68" s="60"/>
      <c r="T68" s="60"/>
      <c r="U68" s="33">
        <f t="shared" si="18"/>
        <v>0</v>
      </c>
      <c r="V68" s="34">
        <f t="shared" si="19"/>
        <v>0</v>
      </c>
      <c r="W68" s="35">
        <f t="shared" si="20"/>
        <v>0</v>
      </c>
      <c r="X68" s="84">
        <f>U68*9.56</f>
        <v>0</v>
      </c>
      <c r="Y68" s="85">
        <f>V68*9.56</f>
        <v>0</v>
      </c>
      <c r="Z68" s="86">
        <f>W68*11.95</f>
        <v>0</v>
      </c>
      <c r="AA68" s="5">
        <f t="shared" si="21"/>
        <v>0</v>
      </c>
    </row>
    <row r="69" spans="1:28" x14ac:dyDescent="0.25">
      <c r="A69" s="30">
        <v>11401</v>
      </c>
      <c r="B69" s="82" t="s">
        <v>108</v>
      </c>
      <c r="C69" s="33">
        <v>14</v>
      </c>
      <c r="D69" s="34">
        <v>0</v>
      </c>
      <c r="E69" s="35">
        <v>0</v>
      </c>
      <c r="F69" s="33">
        <v>35</v>
      </c>
      <c r="G69" s="34">
        <v>0</v>
      </c>
      <c r="H69" s="35">
        <v>5</v>
      </c>
      <c r="I69" s="33">
        <v>26</v>
      </c>
      <c r="J69" s="34">
        <v>0</v>
      </c>
      <c r="K69" s="35">
        <v>5</v>
      </c>
      <c r="L69" s="33">
        <v>35.5</v>
      </c>
      <c r="M69" s="34">
        <v>0</v>
      </c>
      <c r="N69" s="35">
        <v>5</v>
      </c>
      <c r="O69" s="50">
        <v>36.5</v>
      </c>
      <c r="P69" s="52">
        <v>0</v>
      </c>
      <c r="Q69" s="51">
        <v>0</v>
      </c>
      <c r="R69" s="50"/>
      <c r="S69" s="52"/>
      <c r="T69" s="51"/>
      <c r="U69" s="50">
        <f t="shared" si="18"/>
        <v>147</v>
      </c>
      <c r="V69" s="34">
        <f t="shared" si="19"/>
        <v>0</v>
      </c>
      <c r="W69" s="35">
        <f t="shared" si="20"/>
        <v>15</v>
      </c>
      <c r="X69" s="84">
        <f>U69*8.9</f>
        <v>1308.3</v>
      </c>
      <c r="Y69" s="85">
        <f>V69*8.9</f>
        <v>0</v>
      </c>
      <c r="Z69" s="86">
        <f>W69*11.12</f>
        <v>166.79999999999998</v>
      </c>
      <c r="AA69" s="5">
        <f t="shared" si="21"/>
        <v>1475.1</v>
      </c>
    </row>
    <row r="70" spans="1:28" x14ac:dyDescent="0.25">
      <c r="A70" s="30">
        <v>11499</v>
      </c>
      <c r="B70" s="82" t="s">
        <v>89</v>
      </c>
      <c r="C70" s="33">
        <v>14</v>
      </c>
      <c r="D70" s="34">
        <v>0</v>
      </c>
      <c r="E70" s="35">
        <v>0</v>
      </c>
      <c r="F70" s="33">
        <v>33.5</v>
      </c>
      <c r="G70" s="34">
        <v>0</v>
      </c>
      <c r="H70" s="35">
        <v>5</v>
      </c>
      <c r="I70" s="33">
        <v>31</v>
      </c>
      <c r="J70" s="34">
        <v>0</v>
      </c>
      <c r="K70" s="35">
        <v>4.5</v>
      </c>
      <c r="L70" s="33">
        <v>21.5</v>
      </c>
      <c r="M70" s="34">
        <v>0</v>
      </c>
      <c r="N70" s="35">
        <v>4.5</v>
      </c>
      <c r="O70" s="50">
        <v>26.5</v>
      </c>
      <c r="P70" s="52">
        <v>0</v>
      </c>
      <c r="Q70" s="51">
        <v>5</v>
      </c>
      <c r="R70" s="50"/>
      <c r="S70" s="52"/>
      <c r="T70" s="51"/>
      <c r="U70" s="33">
        <f t="shared" si="18"/>
        <v>126.5</v>
      </c>
      <c r="V70" s="34">
        <f t="shared" si="19"/>
        <v>0</v>
      </c>
      <c r="W70" s="35">
        <f t="shared" si="20"/>
        <v>19</v>
      </c>
      <c r="X70" s="84">
        <f>U70*8.9</f>
        <v>1125.8500000000001</v>
      </c>
      <c r="Y70" s="85">
        <f>V70*8.9</f>
        <v>0</v>
      </c>
      <c r="Z70" s="86">
        <f>W70*11.12</f>
        <v>211.27999999999997</v>
      </c>
      <c r="AA70" s="5">
        <f t="shared" si="21"/>
        <v>1337.13</v>
      </c>
    </row>
    <row r="71" spans="1:28" x14ac:dyDescent="0.25">
      <c r="A71" s="46">
        <v>11363</v>
      </c>
      <c r="B71" s="55" t="s">
        <v>5</v>
      </c>
      <c r="C71" s="33">
        <v>0</v>
      </c>
      <c r="D71" s="34">
        <v>0</v>
      </c>
      <c r="E71" s="35">
        <v>0</v>
      </c>
      <c r="F71" s="33">
        <v>0</v>
      </c>
      <c r="G71" s="34">
        <v>0</v>
      </c>
      <c r="H71" s="35">
        <v>0</v>
      </c>
      <c r="I71" s="33">
        <v>0</v>
      </c>
      <c r="J71" s="34">
        <v>0</v>
      </c>
      <c r="K71" s="35">
        <v>0</v>
      </c>
      <c r="L71" s="33">
        <v>3.5</v>
      </c>
      <c r="M71" s="34">
        <v>0</v>
      </c>
      <c r="N71" s="35">
        <v>0</v>
      </c>
      <c r="O71" s="33">
        <v>26</v>
      </c>
      <c r="P71" s="39">
        <v>3.5</v>
      </c>
      <c r="Q71" s="40">
        <v>0</v>
      </c>
      <c r="R71" s="33"/>
      <c r="S71" s="39"/>
      <c r="T71" s="40"/>
      <c r="U71" s="33">
        <f t="shared" si="18"/>
        <v>29.5</v>
      </c>
      <c r="V71" s="34">
        <f t="shared" si="19"/>
        <v>3.5</v>
      </c>
      <c r="W71" s="35">
        <f t="shared" si="20"/>
        <v>0</v>
      </c>
      <c r="X71" s="84">
        <f>U71*9.56</f>
        <v>282.02000000000004</v>
      </c>
      <c r="Y71" s="85">
        <f>V71*9.56</f>
        <v>33.46</v>
      </c>
      <c r="Z71" s="86">
        <f>W71*11.95</f>
        <v>0</v>
      </c>
      <c r="AA71" s="5">
        <f t="shared" si="21"/>
        <v>315.48</v>
      </c>
    </row>
    <row r="72" spans="1:28" x14ac:dyDescent="0.25">
      <c r="A72" s="46">
        <v>11291</v>
      </c>
      <c r="B72" s="55" t="s">
        <v>6</v>
      </c>
      <c r="C72" s="33">
        <v>0</v>
      </c>
      <c r="D72" s="34">
        <v>0</v>
      </c>
      <c r="E72" s="35">
        <v>0</v>
      </c>
      <c r="F72" s="33">
        <v>0</v>
      </c>
      <c r="G72" s="34">
        <v>0</v>
      </c>
      <c r="H72" s="35">
        <v>0</v>
      </c>
      <c r="I72" s="33">
        <v>0</v>
      </c>
      <c r="J72" s="34">
        <v>0</v>
      </c>
      <c r="K72" s="35">
        <v>0</v>
      </c>
      <c r="L72" s="33">
        <v>0</v>
      </c>
      <c r="M72" s="34">
        <v>0</v>
      </c>
      <c r="N72" s="35">
        <v>0</v>
      </c>
      <c r="O72" s="33">
        <v>0</v>
      </c>
      <c r="P72" s="39">
        <v>0</v>
      </c>
      <c r="Q72" s="40">
        <v>0</v>
      </c>
      <c r="R72" s="33"/>
      <c r="S72" s="39"/>
      <c r="T72" s="40"/>
      <c r="U72" s="33">
        <f t="shared" si="18"/>
        <v>0</v>
      </c>
      <c r="V72" s="34">
        <f t="shared" si="19"/>
        <v>0</v>
      </c>
      <c r="W72" s="35">
        <f t="shared" si="20"/>
        <v>0</v>
      </c>
      <c r="X72" s="84">
        <f>U72*9.56</f>
        <v>0</v>
      </c>
      <c r="Y72" s="85">
        <f>V72*9.56</f>
        <v>0</v>
      </c>
      <c r="Z72" s="86">
        <f>W72*11.95</f>
        <v>0</v>
      </c>
      <c r="AA72" s="5">
        <f t="shared" si="21"/>
        <v>0</v>
      </c>
      <c r="AB72" s="8" t="s">
        <v>119</v>
      </c>
    </row>
    <row r="73" spans="1:28" x14ac:dyDescent="0.25">
      <c r="A73" s="30">
        <v>11502</v>
      </c>
      <c r="B73" s="82" t="s">
        <v>91</v>
      </c>
      <c r="C73" s="33">
        <v>11</v>
      </c>
      <c r="D73" s="34">
        <v>0</v>
      </c>
      <c r="E73" s="35">
        <v>0</v>
      </c>
      <c r="F73" s="33">
        <v>35.5</v>
      </c>
      <c r="G73" s="34">
        <v>0</v>
      </c>
      <c r="H73" s="35">
        <v>5</v>
      </c>
      <c r="I73" s="33">
        <v>32.5</v>
      </c>
      <c r="J73" s="34">
        <v>0</v>
      </c>
      <c r="K73" s="35">
        <v>5</v>
      </c>
      <c r="L73" s="33">
        <v>33.5</v>
      </c>
      <c r="M73" s="34">
        <v>0</v>
      </c>
      <c r="N73" s="35">
        <v>5</v>
      </c>
      <c r="O73" s="50">
        <v>28</v>
      </c>
      <c r="P73" s="52">
        <v>0</v>
      </c>
      <c r="Q73" s="51">
        <v>5</v>
      </c>
      <c r="R73" s="50"/>
      <c r="S73" s="52"/>
      <c r="T73" s="51"/>
      <c r="U73" s="33">
        <f t="shared" si="18"/>
        <v>140.5</v>
      </c>
      <c r="V73" s="34">
        <f t="shared" si="19"/>
        <v>0</v>
      </c>
      <c r="W73" s="35">
        <f t="shared" si="20"/>
        <v>20</v>
      </c>
      <c r="X73" s="84">
        <f t="shared" ref="X73:Y87" si="22">U73*8.9</f>
        <v>1250.45</v>
      </c>
      <c r="Y73" s="85">
        <f t="shared" si="22"/>
        <v>0</v>
      </c>
      <c r="Z73" s="86">
        <f t="shared" ref="Z73:Z87" si="23">W73*11.12</f>
        <v>222.39999999999998</v>
      </c>
      <c r="AA73" s="5">
        <f t="shared" si="21"/>
        <v>1472.85</v>
      </c>
    </row>
    <row r="74" spans="1:28" x14ac:dyDescent="0.25">
      <c r="A74" s="30">
        <v>11408</v>
      </c>
      <c r="B74" s="82" t="s">
        <v>64</v>
      </c>
      <c r="C74" s="33">
        <v>13.5</v>
      </c>
      <c r="D74" s="34">
        <v>0</v>
      </c>
      <c r="E74" s="35">
        <v>0</v>
      </c>
      <c r="F74" s="33">
        <v>28</v>
      </c>
      <c r="G74" s="34">
        <v>0</v>
      </c>
      <c r="H74" s="35">
        <v>5</v>
      </c>
      <c r="I74" s="33">
        <v>31.5</v>
      </c>
      <c r="J74" s="34">
        <v>0</v>
      </c>
      <c r="K74" s="35">
        <v>5</v>
      </c>
      <c r="L74" s="33">
        <v>28</v>
      </c>
      <c r="M74" s="34">
        <v>0</v>
      </c>
      <c r="N74" s="35">
        <v>5</v>
      </c>
      <c r="O74" s="50">
        <v>28</v>
      </c>
      <c r="P74" s="39">
        <v>0</v>
      </c>
      <c r="Q74" s="40">
        <v>5</v>
      </c>
      <c r="R74" s="50"/>
      <c r="S74" s="39"/>
      <c r="T74" s="40"/>
      <c r="U74" s="33">
        <f t="shared" si="18"/>
        <v>129</v>
      </c>
      <c r="V74" s="34">
        <f t="shared" si="19"/>
        <v>0</v>
      </c>
      <c r="W74" s="35">
        <f t="shared" si="20"/>
        <v>20</v>
      </c>
      <c r="X74" s="84">
        <f t="shared" si="22"/>
        <v>1148.1000000000001</v>
      </c>
      <c r="Y74" s="85">
        <f t="shared" si="22"/>
        <v>0</v>
      </c>
      <c r="Z74" s="86">
        <f t="shared" si="23"/>
        <v>222.39999999999998</v>
      </c>
      <c r="AA74" s="5">
        <f t="shared" si="21"/>
        <v>1370.5</v>
      </c>
    </row>
    <row r="75" spans="1:28" x14ac:dyDescent="0.25">
      <c r="A75" s="30">
        <v>11428</v>
      </c>
      <c r="B75" s="82" t="s">
        <v>65</v>
      </c>
      <c r="C75" s="33">
        <v>14</v>
      </c>
      <c r="D75" s="34">
        <v>0</v>
      </c>
      <c r="E75" s="35">
        <v>0</v>
      </c>
      <c r="F75" s="33">
        <v>28.5</v>
      </c>
      <c r="G75" s="34">
        <v>0</v>
      </c>
      <c r="H75" s="35">
        <v>5</v>
      </c>
      <c r="I75" s="33">
        <v>17.5</v>
      </c>
      <c r="J75" s="34">
        <v>0</v>
      </c>
      <c r="K75" s="35">
        <v>4.5</v>
      </c>
      <c r="L75" s="33">
        <v>28</v>
      </c>
      <c r="M75" s="34">
        <v>0</v>
      </c>
      <c r="N75" s="35">
        <v>5</v>
      </c>
      <c r="O75" s="50">
        <v>35</v>
      </c>
      <c r="P75" s="39">
        <v>0</v>
      </c>
      <c r="Q75" s="40">
        <v>0</v>
      </c>
      <c r="R75" s="50"/>
      <c r="S75" s="39"/>
      <c r="T75" s="40"/>
      <c r="U75" s="33">
        <f t="shared" si="18"/>
        <v>123</v>
      </c>
      <c r="V75" s="34">
        <f t="shared" si="19"/>
        <v>0</v>
      </c>
      <c r="W75" s="35">
        <f t="shared" si="20"/>
        <v>14.5</v>
      </c>
      <c r="X75" s="84">
        <f t="shared" si="22"/>
        <v>1094.7</v>
      </c>
      <c r="Y75" s="85">
        <f t="shared" si="22"/>
        <v>0</v>
      </c>
      <c r="Z75" s="86">
        <f t="shared" si="23"/>
        <v>161.23999999999998</v>
      </c>
      <c r="AA75" s="5">
        <f t="shared" si="21"/>
        <v>1255.94</v>
      </c>
    </row>
    <row r="76" spans="1:28" x14ac:dyDescent="0.25">
      <c r="A76" s="30">
        <v>11529</v>
      </c>
      <c r="B76" s="63" t="s">
        <v>124</v>
      </c>
      <c r="C76" s="33">
        <v>0</v>
      </c>
      <c r="D76" s="34">
        <v>0</v>
      </c>
      <c r="E76" s="35">
        <v>0</v>
      </c>
      <c r="F76" s="33">
        <v>0</v>
      </c>
      <c r="G76" s="34">
        <v>0</v>
      </c>
      <c r="H76" s="35">
        <v>0</v>
      </c>
      <c r="I76" s="33">
        <v>0</v>
      </c>
      <c r="J76" s="34">
        <v>0</v>
      </c>
      <c r="K76" s="35">
        <v>0</v>
      </c>
      <c r="L76" s="33">
        <v>0</v>
      </c>
      <c r="M76" s="34">
        <v>0</v>
      </c>
      <c r="N76" s="35">
        <v>0</v>
      </c>
      <c r="O76" s="50">
        <v>0</v>
      </c>
      <c r="P76" s="52">
        <v>0</v>
      </c>
      <c r="Q76" s="51">
        <v>0</v>
      </c>
      <c r="R76" s="50"/>
      <c r="S76" s="52"/>
      <c r="T76" s="51"/>
      <c r="U76" s="50">
        <f t="shared" si="18"/>
        <v>0</v>
      </c>
      <c r="V76" s="34">
        <f t="shared" si="19"/>
        <v>0</v>
      </c>
      <c r="W76" s="35">
        <f t="shared" si="20"/>
        <v>0</v>
      </c>
      <c r="X76" s="84">
        <f t="shared" si="22"/>
        <v>0</v>
      </c>
      <c r="Y76" s="85">
        <f t="shared" si="22"/>
        <v>0</v>
      </c>
      <c r="Z76" s="86">
        <f t="shared" si="23"/>
        <v>0</v>
      </c>
      <c r="AA76" s="5">
        <f t="shared" si="21"/>
        <v>0</v>
      </c>
    </row>
    <row r="77" spans="1:28" x14ac:dyDescent="0.25">
      <c r="A77" s="30">
        <v>11480</v>
      </c>
      <c r="B77" s="7" t="s">
        <v>66</v>
      </c>
      <c r="C77" s="33">
        <v>0</v>
      </c>
      <c r="D77" s="34">
        <v>0</v>
      </c>
      <c r="E77" s="35">
        <v>0</v>
      </c>
      <c r="F77" s="33">
        <v>0</v>
      </c>
      <c r="G77" s="34">
        <v>0</v>
      </c>
      <c r="H77" s="35">
        <v>0</v>
      </c>
      <c r="I77" s="33">
        <v>0</v>
      </c>
      <c r="J77" s="34">
        <v>0</v>
      </c>
      <c r="K77" s="35">
        <v>0</v>
      </c>
      <c r="L77" s="33">
        <v>0</v>
      </c>
      <c r="M77" s="34">
        <v>0</v>
      </c>
      <c r="N77" s="35">
        <v>0</v>
      </c>
      <c r="O77" s="38">
        <v>0</v>
      </c>
      <c r="P77" s="39">
        <v>0</v>
      </c>
      <c r="Q77" s="40">
        <v>0</v>
      </c>
      <c r="R77" s="38"/>
      <c r="S77" s="39"/>
      <c r="T77" s="40"/>
      <c r="U77" s="33">
        <f t="shared" si="18"/>
        <v>0</v>
      </c>
      <c r="V77" s="34">
        <f t="shared" si="19"/>
        <v>0</v>
      </c>
      <c r="W77" s="35">
        <f t="shared" si="20"/>
        <v>0</v>
      </c>
      <c r="X77" s="84">
        <f t="shared" si="22"/>
        <v>0</v>
      </c>
      <c r="Y77" s="85">
        <f t="shared" si="22"/>
        <v>0</v>
      </c>
      <c r="Z77" s="86">
        <f t="shared" si="23"/>
        <v>0</v>
      </c>
      <c r="AA77" s="5">
        <f t="shared" si="21"/>
        <v>0</v>
      </c>
    </row>
    <row r="78" spans="1:28" x14ac:dyDescent="0.25">
      <c r="A78" s="30">
        <v>11517</v>
      </c>
      <c r="B78" s="82" t="s">
        <v>105</v>
      </c>
      <c r="C78" s="33">
        <v>0</v>
      </c>
      <c r="D78" s="34">
        <v>0</v>
      </c>
      <c r="E78" s="35">
        <v>0</v>
      </c>
      <c r="F78" s="33">
        <v>0</v>
      </c>
      <c r="G78" s="34">
        <v>0</v>
      </c>
      <c r="H78" s="35">
        <v>0</v>
      </c>
      <c r="I78" s="33">
        <v>0</v>
      </c>
      <c r="J78" s="34">
        <v>0</v>
      </c>
      <c r="K78" s="35">
        <v>0</v>
      </c>
      <c r="L78" s="33">
        <v>0</v>
      </c>
      <c r="M78" s="34">
        <v>0</v>
      </c>
      <c r="N78" s="35">
        <v>0</v>
      </c>
      <c r="O78" s="50">
        <v>0</v>
      </c>
      <c r="P78" s="52">
        <v>0</v>
      </c>
      <c r="Q78" s="51">
        <v>0</v>
      </c>
      <c r="R78" s="50"/>
      <c r="S78" s="52"/>
      <c r="T78" s="51"/>
      <c r="U78" s="50">
        <f t="shared" si="18"/>
        <v>0</v>
      </c>
      <c r="V78" s="34">
        <f t="shared" si="19"/>
        <v>0</v>
      </c>
      <c r="W78" s="35">
        <f t="shared" si="20"/>
        <v>0</v>
      </c>
      <c r="X78" s="84">
        <f t="shared" si="22"/>
        <v>0</v>
      </c>
      <c r="Y78" s="85">
        <f t="shared" si="22"/>
        <v>0</v>
      </c>
      <c r="Z78" s="86">
        <f t="shared" si="23"/>
        <v>0</v>
      </c>
      <c r="AA78" s="5">
        <f t="shared" si="21"/>
        <v>0</v>
      </c>
    </row>
    <row r="79" spans="1:28" x14ac:dyDescent="0.25">
      <c r="A79" s="30">
        <v>11514</v>
      </c>
      <c r="B79" s="82" t="s">
        <v>107</v>
      </c>
      <c r="C79" s="80">
        <v>0</v>
      </c>
      <c r="D79" s="80">
        <v>0</v>
      </c>
      <c r="E79" s="80">
        <v>0</v>
      </c>
      <c r="F79" s="33">
        <v>27.5</v>
      </c>
      <c r="G79" s="34">
        <v>0</v>
      </c>
      <c r="H79" s="35">
        <v>4.5</v>
      </c>
      <c r="I79" s="33">
        <v>30.5</v>
      </c>
      <c r="J79" s="34">
        <v>0</v>
      </c>
      <c r="K79" s="35">
        <v>4.5</v>
      </c>
      <c r="L79" s="33">
        <v>19</v>
      </c>
      <c r="M79" s="34">
        <v>0</v>
      </c>
      <c r="N79" s="35">
        <v>0</v>
      </c>
      <c r="O79" s="50">
        <v>0</v>
      </c>
      <c r="P79" s="52">
        <v>0</v>
      </c>
      <c r="Q79" s="51">
        <v>0</v>
      </c>
      <c r="R79" s="50"/>
      <c r="S79" s="52"/>
      <c r="T79" s="51"/>
      <c r="U79" s="50">
        <f t="shared" si="18"/>
        <v>77</v>
      </c>
      <c r="V79" s="34">
        <f t="shared" si="19"/>
        <v>0</v>
      </c>
      <c r="W79" s="35">
        <f t="shared" si="20"/>
        <v>9</v>
      </c>
      <c r="X79" s="84">
        <f t="shared" si="22"/>
        <v>685.30000000000007</v>
      </c>
      <c r="Y79" s="85">
        <f t="shared" si="22"/>
        <v>0</v>
      </c>
      <c r="Z79" s="86">
        <f t="shared" si="23"/>
        <v>100.08</v>
      </c>
      <c r="AA79" s="5">
        <f t="shared" si="21"/>
        <v>785.38000000000011</v>
      </c>
    </row>
    <row r="80" spans="1:28" x14ac:dyDescent="0.25">
      <c r="A80" s="30">
        <v>11500</v>
      </c>
      <c r="B80" s="82" t="s">
        <v>90</v>
      </c>
      <c r="C80" s="33">
        <v>13.5</v>
      </c>
      <c r="D80" s="34">
        <v>0</v>
      </c>
      <c r="E80" s="35">
        <v>0</v>
      </c>
      <c r="F80" s="33">
        <v>27</v>
      </c>
      <c r="G80" s="34">
        <v>0</v>
      </c>
      <c r="H80" s="35">
        <v>4.5</v>
      </c>
      <c r="I80" s="33">
        <v>30.5</v>
      </c>
      <c r="J80" s="34">
        <v>0</v>
      </c>
      <c r="K80" s="35">
        <v>4.5</v>
      </c>
      <c r="L80" s="33">
        <v>34</v>
      </c>
      <c r="M80" s="34">
        <v>0</v>
      </c>
      <c r="N80" s="35">
        <v>2.5</v>
      </c>
      <c r="O80" s="50">
        <v>35</v>
      </c>
      <c r="P80" s="39">
        <v>0</v>
      </c>
      <c r="Q80" s="40">
        <v>5</v>
      </c>
      <c r="R80" s="50"/>
      <c r="S80" s="39"/>
      <c r="T80" s="40"/>
      <c r="U80" s="33">
        <f t="shared" si="18"/>
        <v>140</v>
      </c>
      <c r="V80" s="34">
        <f t="shared" si="19"/>
        <v>0</v>
      </c>
      <c r="W80" s="35">
        <f t="shared" si="20"/>
        <v>16.5</v>
      </c>
      <c r="X80" s="84">
        <f t="shared" si="22"/>
        <v>1246</v>
      </c>
      <c r="Y80" s="85">
        <f t="shared" si="22"/>
        <v>0</v>
      </c>
      <c r="Z80" s="86">
        <f t="shared" si="23"/>
        <v>183.48</v>
      </c>
      <c r="AA80" s="5">
        <f t="shared" si="21"/>
        <v>1429.48</v>
      </c>
    </row>
    <row r="81" spans="1:28" x14ac:dyDescent="0.25">
      <c r="A81" s="30">
        <v>11501</v>
      </c>
      <c r="B81" s="82" t="s">
        <v>85</v>
      </c>
      <c r="C81" s="33">
        <v>14</v>
      </c>
      <c r="D81" s="34">
        <v>0</v>
      </c>
      <c r="E81" s="35">
        <v>0</v>
      </c>
      <c r="F81" s="33">
        <v>34</v>
      </c>
      <c r="G81" s="34">
        <v>0</v>
      </c>
      <c r="H81" s="35">
        <v>0</v>
      </c>
      <c r="I81" s="33">
        <v>31</v>
      </c>
      <c r="J81" s="34">
        <v>0</v>
      </c>
      <c r="K81" s="35">
        <v>4.5</v>
      </c>
      <c r="L81" s="33">
        <v>34.5</v>
      </c>
      <c r="M81" s="34">
        <v>0</v>
      </c>
      <c r="N81" s="35">
        <v>4.5</v>
      </c>
      <c r="O81" s="50">
        <v>34.5</v>
      </c>
      <c r="P81" s="52">
        <v>0</v>
      </c>
      <c r="Q81" s="51">
        <v>5</v>
      </c>
      <c r="R81" s="50"/>
      <c r="S81" s="52"/>
      <c r="T81" s="51"/>
      <c r="U81" s="33">
        <f t="shared" si="18"/>
        <v>148</v>
      </c>
      <c r="V81" s="34">
        <f t="shared" si="19"/>
        <v>0</v>
      </c>
      <c r="W81" s="35">
        <f t="shared" si="20"/>
        <v>14</v>
      </c>
      <c r="X81" s="84">
        <f t="shared" si="22"/>
        <v>1317.2</v>
      </c>
      <c r="Y81" s="85">
        <f t="shared" si="22"/>
        <v>0</v>
      </c>
      <c r="Z81" s="86">
        <f t="shared" si="23"/>
        <v>155.67999999999998</v>
      </c>
      <c r="AA81" s="5">
        <f t="shared" si="21"/>
        <v>1472.88</v>
      </c>
    </row>
    <row r="82" spans="1:28" x14ac:dyDescent="0.25">
      <c r="A82" s="30">
        <v>11495</v>
      </c>
      <c r="B82" s="82" t="s">
        <v>92</v>
      </c>
      <c r="C82" s="33">
        <v>13</v>
      </c>
      <c r="D82" s="34">
        <v>0</v>
      </c>
      <c r="E82" s="35">
        <v>0</v>
      </c>
      <c r="F82" s="33">
        <v>28</v>
      </c>
      <c r="G82" s="34">
        <v>0</v>
      </c>
      <c r="H82" s="35">
        <v>4.5</v>
      </c>
      <c r="I82" s="33">
        <v>30</v>
      </c>
      <c r="J82" s="34">
        <v>0</v>
      </c>
      <c r="K82" s="35">
        <v>5</v>
      </c>
      <c r="L82" s="33">
        <v>29</v>
      </c>
      <c r="M82" s="34">
        <v>0</v>
      </c>
      <c r="N82" s="35">
        <v>5</v>
      </c>
      <c r="O82" s="50">
        <v>34</v>
      </c>
      <c r="P82" s="52">
        <v>0</v>
      </c>
      <c r="Q82" s="51">
        <v>0</v>
      </c>
      <c r="R82" s="50"/>
      <c r="S82" s="52"/>
      <c r="T82" s="51"/>
      <c r="U82" s="33">
        <f t="shared" si="18"/>
        <v>134</v>
      </c>
      <c r="V82" s="34">
        <f t="shared" si="19"/>
        <v>0</v>
      </c>
      <c r="W82" s="35">
        <f t="shared" si="20"/>
        <v>14.5</v>
      </c>
      <c r="X82" s="84">
        <f t="shared" si="22"/>
        <v>1192.6000000000001</v>
      </c>
      <c r="Y82" s="85">
        <f t="shared" si="22"/>
        <v>0</v>
      </c>
      <c r="Z82" s="86">
        <f t="shared" si="23"/>
        <v>161.23999999999998</v>
      </c>
      <c r="AA82" s="5">
        <f t="shared" si="21"/>
        <v>1353.8400000000001</v>
      </c>
    </row>
    <row r="83" spans="1:28" x14ac:dyDescent="0.25">
      <c r="A83" s="30">
        <v>11496</v>
      </c>
      <c r="B83" s="82" t="s">
        <v>86</v>
      </c>
      <c r="C83" s="33">
        <v>14</v>
      </c>
      <c r="D83" s="34">
        <v>0</v>
      </c>
      <c r="E83" s="35">
        <v>0</v>
      </c>
      <c r="F83" s="33">
        <v>25.5</v>
      </c>
      <c r="G83" s="34">
        <v>0</v>
      </c>
      <c r="H83" s="35">
        <v>0</v>
      </c>
      <c r="I83" s="33">
        <v>32.5</v>
      </c>
      <c r="J83" s="34">
        <v>0</v>
      </c>
      <c r="K83" s="35">
        <v>5</v>
      </c>
      <c r="L83" s="33">
        <v>35</v>
      </c>
      <c r="M83" s="34">
        <v>0</v>
      </c>
      <c r="N83" s="35">
        <v>5</v>
      </c>
      <c r="O83" s="50">
        <v>35</v>
      </c>
      <c r="P83" s="52">
        <v>0</v>
      </c>
      <c r="Q83" s="51">
        <v>5</v>
      </c>
      <c r="R83" s="50"/>
      <c r="S83" s="52"/>
      <c r="T83" s="51"/>
      <c r="U83" s="33">
        <f t="shared" si="18"/>
        <v>142</v>
      </c>
      <c r="V83" s="34">
        <f t="shared" si="19"/>
        <v>0</v>
      </c>
      <c r="W83" s="35">
        <f t="shared" si="20"/>
        <v>15</v>
      </c>
      <c r="X83" s="84">
        <f t="shared" si="22"/>
        <v>1263.8</v>
      </c>
      <c r="Y83" s="85">
        <f t="shared" si="22"/>
        <v>0</v>
      </c>
      <c r="Z83" s="86">
        <f t="shared" si="23"/>
        <v>166.79999999999998</v>
      </c>
      <c r="AA83" s="5">
        <f t="shared" si="21"/>
        <v>1430.6</v>
      </c>
    </row>
    <row r="84" spans="1:28" x14ac:dyDescent="0.25">
      <c r="A84" s="30">
        <v>11530</v>
      </c>
      <c r="B84" s="63" t="s">
        <v>125</v>
      </c>
      <c r="C84" s="33">
        <v>0</v>
      </c>
      <c r="D84" s="34">
        <v>0</v>
      </c>
      <c r="E84" s="35">
        <v>0</v>
      </c>
      <c r="F84" s="33">
        <v>0</v>
      </c>
      <c r="G84" s="34">
        <v>0</v>
      </c>
      <c r="H84" s="35">
        <v>0</v>
      </c>
      <c r="I84" s="33">
        <v>0</v>
      </c>
      <c r="J84" s="34">
        <v>0</v>
      </c>
      <c r="K84" s="35">
        <v>0</v>
      </c>
      <c r="L84" s="33">
        <v>0</v>
      </c>
      <c r="M84" s="34">
        <v>0</v>
      </c>
      <c r="N84" s="35">
        <v>0</v>
      </c>
      <c r="O84" s="50">
        <v>0</v>
      </c>
      <c r="P84" s="52">
        <v>0</v>
      </c>
      <c r="Q84" s="51">
        <v>0</v>
      </c>
      <c r="R84" s="50"/>
      <c r="S84" s="52"/>
      <c r="T84" s="51"/>
      <c r="U84" s="50">
        <f t="shared" si="18"/>
        <v>0</v>
      </c>
      <c r="V84" s="34">
        <f t="shared" si="19"/>
        <v>0</v>
      </c>
      <c r="W84" s="35">
        <f t="shared" si="20"/>
        <v>0</v>
      </c>
      <c r="X84" s="84">
        <f t="shared" si="22"/>
        <v>0</v>
      </c>
      <c r="Y84" s="85">
        <f t="shared" si="22"/>
        <v>0</v>
      </c>
      <c r="Z84" s="86">
        <f t="shared" si="23"/>
        <v>0</v>
      </c>
      <c r="AA84" s="5">
        <f t="shared" si="21"/>
        <v>0</v>
      </c>
    </row>
    <row r="85" spans="1:28" x14ac:dyDescent="0.25">
      <c r="A85" s="30">
        <v>11493</v>
      </c>
      <c r="B85" s="82" t="s">
        <v>83</v>
      </c>
      <c r="C85" s="33">
        <v>13.5</v>
      </c>
      <c r="D85" s="34">
        <v>0</v>
      </c>
      <c r="E85" s="35">
        <v>0</v>
      </c>
      <c r="F85" s="33">
        <v>18.5</v>
      </c>
      <c r="G85" s="34">
        <v>0</v>
      </c>
      <c r="H85" s="35">
        <v>0</v>
      </c>
      <c r="I85" s="80">
        <v>0</v>
      </c>
      <c r="J85" s="80">
        <v>0</v>
      </c>
      <c r="K85" s="80">
        <v>0</v>
      </c>
      <c r="L85" s="80">
        <v>35</v>
      </c>
      <c r="M85" s="34">
        <v>0</v>
      </c>
      <c r="N85" s="35">
        <v>5</v>
      </c>
      <c r="O85" s="50">
        <v>35.5</v>
      </c>
      <c r="P85" s="39">
        <v>0</v>
      </c>
      <c r="Q85" s="40">
        <v>5</v>
      </c>
      <c r="R85" s="50"/>
      <c r="S85" s="39"/>
      <c r="T85" s="40"/>
      <c r="U85" s="33">
        <f t="shared" si="18"/>
        <v>102.5</v>
      </c>
      <c r="V85" s="34">
        <f t="shared" si="19"/>
        <v>0</v>
      </c>
      <c r="W85" s="35">
        <f t="shared" si="20"/>
        <v>10</v>
      </c>
      <c r="X85" s="84">
        <f t="shared" si="22"/>
        <v>912.25</v>
      </c>
      <c r="Y85" s="85">
        <f t="shared" si="22"/>
        <v>0</v>
      </c>
      <c r="Z85" s="86">
        <f t="shared" si="23"/>
        <v>111.19999999999999</v>
      </c>
      <c r="AA85" s="5">
        <f t="shared" si="21"/>
        <v>1023.45</v>
      </c>
      <c r="AB85" s="8" t="s">
        <v>141</v>
      </c>
    </row>
    <row r="86" spans="1:28" x14ac:dyDescent="0.25">
      <c r="A86" s="30">
        <v>11406</v>
      </c>
      <c r="B86" s="82" t="s">
        <v>73</v>
      </c>
      <c r="C86" s="33">
        <v>12</v>
      </c>
      <c r="D86" s="34">
        <v>0</v>
      </c>
      <c r="E86" s="35">
        <v>0</v>
      </c>
      <c r="F86" s="33">
        <v>34</v>
      </c>
      <c r="G86" s="34">
        <v>0</v>
      </c>
      <c r="H86" s="35">
        <v>3</v>
      </c>
      <c r="I86" s="33">
        <v>28.5</v>
      </c>
      <c r="J86" s="34">
        <v>0</v>
      </c>
      <c r="K86" s="35">
        <v>5</v>
      </c>
      <c r="L86" s="33">
        <v>7</v>
      </c>
      <c r="M86" s="34">
        <v>0</v>
      </c>
      <c r="N86" s="35">
        <v>0</v>
      </c>
      <c r="O86" s="50">
        <v>27.5</v>
      </c>
      <c r="P86" s="39">
        <v>0</v>
      </c>
      <c r="Q86" s="40">
        <v>4.5</v>
      </c>
      <c r="R86" s="50"/>
      <c r="S86" s="39"/>
      <c r="T86" s="40"/>
      <c r="U86" s="33">
        <f t="shared" si="18"/>
        <v>109</v>
      </c>
      <c r="V86" s="34">
        <f t="shared" si="19"/>
        <v>0</v>
      </c>
      <c r="W86" s="35">
        <f t="shared" si="20"/>
        <v>12.5</v>
      </c>
      <c r="X86" s="84">
        <f t="shared" si="22"/>
        <v>970.1</v>
      </c>
      <c r="Y86" s="85">
        <f t="shared" si="22"/>
        <v>0</v>
      </c>
      <c r="Z86" s="86">
        <f t="shared" si="23"/>
        <v>139</v>
      </c>
      <c r="AA86" s="5">
        <f t="shared" si="21"/>
        <v>1109.0999999999999</v>
      </c>
    </row>
    <row r="87" spans="1:28" x14ac:dyDescent="0.25">
      <c r="A87" s="30">
        <v>11497</v>
      </c>
      <c r="B87" s="82" t="s">
        <v>87</v>
      </c>
      <c r="C87" s="33">
        <v>13.5</v>
      </c>
      <c r="D87" s="34">
        <v>0</v>
      </c>
      <c r="E87" s="35">
        <v>0</v>
      </c>
      <c r="F87" s="33">
        <v>20</v>
      </c>
      <c r="G87" s="34">
        <v>0</v>
      </c>
      <c r="H87" s="35">
        <v>4.5</v>
      </c>
      <c r="I87" s="33">
        <v>32</v>
      </c>
      <c r="J87" s="34">
        <v>0</v>
      </c>
      <c r="K87" s="35">
        <v>4.5</v>
      </c>
      <c r="L87" s="33">
        <v>21</v>
      </c>
      <c r="M87" s="34">
        <v>0</v>
      </c>
      <c r="N87" s="35">
        <v>5</v>
      </c>
      <c r="O87" s="50">
        <v>28</v>
      </c>
      <c r="P87" s="52">
        <v>0</v>
      </c>
      <c r="Q87" s="51">
        <v>4.5</v>
      </c>
      <c r="R87" s="50"/>
      <c r="S87" s="52"/>
      <c r="T87" s="51"/>
      <c r="U87" s="33">
        <f t="shared" si="18"/>
        <v>114.5</v>
      </c>
      <c r="V87" s="34">
        <f t="shared" si="19"/>
        <v>0</v>
      </c>
      <c r="W87" s="35">
        <f t="shared" si="20"/>
        <v>18.5</v>
      </c>
      <c r="X87" s="84">
        <f t="shared" si="22"/>
        <v>1019.0500000000001</v>
      </c>
      <c r="Y87" s="85">
        <f t="shared" si="22"/>
        <v>0</v>
      </c>
      <c r="Z87" s="86">
        <f t="shared" si="23"/>
        <v>205.72</v>
      </c>
      <c r="AA87" s="5">
        <f t="shared" si="21"/>
        <v>1224.77</v>
      </c>
    </row>
    <row r="88" spans="1:28" ht="18" customHeight="1" x14ac:dyDescent="0.25">
      <c r="A88" s="46">
        <v>11469</v>
      </c>
      <c r="B88" s="83" t="s">
        <v>74</v>
      </c>
      <c r="C88" s="33">
        <v>15.5</v>
      </c>
      <c r="D88" s="34">
        <v>2.5</v>
      </c>
      <c r="E88" s="35">
        <v>16</v>
      </c>
      <c r="F88" s="33">
        <v>36.5</v>
      </c>
      <c r="G88" s="34">
        <v>4.5</v>
      </c>
      <c r="H88" s="35">
        <v>16.5</v>
      </c>
      <c r="I88" s="33">
        <v>32</v>
      </c>
      <c r="J88" s="34">
        <v>4.5</v>
      </c>
      <c r="K88" s="35">
        <v>6.5</v>
      </c>
      <c r="L88" s="33">
        <v>38.5</v>
      </c>
      <c r="M88" s="34">
        <v>2.5</v>
      </c>
      <c r="N88" s="35">
        <v>16.5</v>
      </c>
      <c r="O88" s="50">
        <v>28.5</v>
      </c>
      <c r="P88" s="52">
        <v>3.5</v>
      </c>
      <c r="Q88" s="51">
        <v>5.5</v>
      </c>
      <c r="R88" s="50"/>
      <c r="S88" s="52"/>
      <c r="T88" s="51"/>
      <c r="U88" s="33">
        <f t="shared" si="18"/>
        <v>151</v>
      </c>
      <c r="V88" s="34">
        <f t="shared" si="19"/>
        <v>17.5</v>
      </c>
      <c r="W88" s="35">
        <f t="shared" si="20"/>
        <v>61</v>
      </c>
      <c r="X88" s="84">
        <f>U88*9.56</f>
        <v>1443.5600000000002</v>
      </c>
      <c r="Y88" s="85">
        <f>V88*9.56</f>
        <v>167.3</v>
      </c>
      <c r="Z88" s="86">
        <f>W88*11.95</f>
        <v>728.94999999999993</v>
      </c>
      <c r="AA88" s="5">
        <f t="shared" si="21"/>
        <v>2339.81</v>
      </c>
    </row>
    <row r="89" spans="1:28" x14ac:dyDescent="0.25">
      <c r="A89" s="30">
        <v>11498</v>
      </c>
      <c r="B89" s="82" t="s">
        <v>88</v>
      </c>
      <c r="C89" s="33">
        <v>11.5</v>
      </c>
      <c r="D89" s="34">
        <v>0</v>
      </c>
      <c r="E89" s="35">
        <v>0</v>
      </c>
      <c r="F89" s="33">
        <v>35</v>
      </c>
      <c r="G89" s="34">
        <v>0</v>
      </c>
      <c r="H89" s="35">
        <v>5</v>
      </c>
      <c r="I89" s="33">
        <v>26</v>
      </c>
      <c r="J89" s="34">
        <v>0</v>
      </c>
      <c r="K89" s="35">
        <v>5</v>
      </c>
      <c r="L89" s="33">
        <v>29</v>
      </c>
      <c r="M89" s="34">
        <v>0.5</v>
      </c>
      <c r="N89" s="35">
        <v>0</v>
      </c>
      <c r="O89" s="50">
        <v>33</v>
      </c>
      <c r="P89" s="52">
        <v>0</v>
      </c>
      <c r="Q89" s="51">
        <v>5</v>
      </c>
      <c r="R89" s="50"/>
      <c r="S89" s="52"/>
      <c r="T89" s="51"/>
      <c r="U89" s="33">
        <f t="shared" si="18"/>
        <v>134.5</v>
      </c>
      <c r="V89" s="34">
        <f t="shared" si="19"/>
        <v>0.5</v>
      </c>
      <c r="W89" s="35">
        <f t="shared" si="20"/>
        <v>15</v>
      </c>
      <c r="X89" s="84">
        <f>U89*8.9</f>
        <v>1197.05</v>
      </c>
      <c r="Y89" s="85">
        <f>V89*8.9</f>
        <v>4.45</v>
      </c>
      <c r="Z89" s="86">
        <f>W89*11.12</f>
        <v>166.79999999999998</v>
      </c>
      <c r="AA89" s="5">
        <f t="shared" si="21"/>
        <v>1368.3</v>
      </c>
    </row>
    <row r="90" spans="1:28" x14ac:dyDescent="0.25">
      <c r="A90" s="46">
        <v>11504</v>
      </c>
      <c r="B90" s="83" t="s">
        <v>78</v>
      </c>
      <c r="C90" s="33">
        <v>11</v>
      </c>
      <c r="D90" s="34">
        <v>5.5</v>
      </c>
      <c r="E90" s="35">
        <v>0</v>
      </c>
      <c r="F90" s="33">
        <v>17</v>
      </c>
      <c r="G90" s="34">
        <v>0</v>
      </c>
      <c r="H90" s="35">
        <v>5</v>
      </c>
      <c r="I90" s="33">
        <v>23</v>
      </c>
      <c r="J90" s="34">
        <v>1</v>
      </c>
      <c r="K90" s="35">
        <v>0</v>
      </c>
      <c r="L90" s="33">
        <v>23</v>
      </c>
      <c r="M90" s="34">
        <v>5</v>
      </c>
      <c r="N90" s="35">
        <v>10.5</v>
      </c>
      <c r="O90" s="50">
        <v>24.5</v>
      </c>
      <c r="P90" s="52">
        <v>3</v>
      </c>
      <c r="Q90" s="51">
        <v>5</v>
      </c>
      <c r="R90" s="50"/>
      <c r="S90" s="52"/>
      <c r="T90" s="51"/>
      <c r="U90" s="33">
        <f t="shared" si="18"/>
        <v>98.5</v>
      </c>
      <c r="V90" s="34">
        <f t="shared" si="19"/>
        <v>14.5</v>
      </c>
      <c r="W90" s="35">
        <f t="shared" si="20"/>
        <v>20.5</v>
      </c>
      <c r="X90" s="84">
        <f>U90*9.56</f>
        <v>941.66000000000008</v>
      </c>
      <c r="Y90" s="85">
        <f>V90*9.56</f>
        <v>138.62</v>
      </c>
      <c r="Z90" s="86">
        <f>W90*11.95</f>
        <v>244.97499999999999</v>
      </c>
      <c r="AA90" s="5">
        <f t="shared" si="21"/>
        <v>1325.2550000000001</v>
      </c>
    </row>
    <row r="91" spans="1:28" x14ac:dyDescent="0.25">
      <c r="A91" s="30">
        <v>11528</v>
      </c>
      <c r="B91" s="82" t="s">
        <v>126</v>
      </c>
      <c r="C91" s="33">
        <v>13</v>
      </c>
      <c r="D91" s="34">
        <v>0</v>
      </c>
      <c r="E91" s="35">
        <v>0</v>
      </c>
      <c r="F91" s="33">
        <v>35</v>
      </c>
      <c r="G91" s="34">
        <v>0</v>
      </c>
      <c r="H91" s="35">
        <v>5</v>
      </c>
      <c r="I91" s="33">
        <v>32</v>
      </c>
      <c r="J91" s="34">
        <v>0</v>
      </c>
      <c r="K91" s="35">
        <v>4.5</v>
      </c>
      <c r="L91" s="33">
        <v>34.5</v>
      </c>
      <c r="M91" s="34">
        <v>0</v>
      </c>
      <c r="N91" s="35">
        <v>5</v>
      </c>
      <c r="O91" s="50">
        <v>28</v>
      </c>
      <c r="P91" s="52">
        <v>0</v>
      </c>
      <c r="Q91" s="51">
        <v>5</v>
      </c>
      <c r="R91" s="50"/>
      <c r="S91" s="52"/>
      <c r="T91" s="51"/>
      <c r="U91" s="50">
        <f t="shared" si="18"/>
        <v>142.5</v>
      </c>
      <c r="V91" s="34">
        <f t="shared" si="19"/>
        <v>0</v>
      </c>
      <c r="W91" s="35">
        <f t="shared" si="20"/>
        <v>19.5</v>
      </c>
      <c r="X91" s="84">
        <f t="shared" ref="X91:Y96" si="24">U91*8.9</f>
        <v>1268.25</v>
      </c>
      <c r="Y91" s="85">
        <f t="shared" si="24"/>
        <v>0</v>
      </c>
      <c r="Z91" s="86">
        <f t="shared" ref="Z91:Z96" si="25">W91*11.12</f>
        <v>216.83999999999997</v>
      </c>
      <c r="AA91" s="5">
        <f t="shared" si="21"/>
        <v>1485.09</v>
      </c>
    </row>
    <row r="92" spans="1:28" x14ac:dyDescent="0.25">
      <c r="A92" s="30">
        <v>11531</v>
      </c>
      <c r="B92" s="82" t="s">
        <v>129</v>
      </c>
      <c r="C92" s="33">
        <v>0</v>
      </c>
      <c r="D92" s="34">
        <v>0</v>
      </c>
      <c r="E92" s="35">
        <v>0</v>
      </c>
      <c r="F92" s="33">
        <v>0</v>
      </c>
      <c r="G92" s="34">
        <v>0</v>
      </c>
      <c r="H92" s="35">
        <v>0</v>
      </c>
      <c r="I92" s="33">
        <v>0</v>
      </c>
      <c r="J92" s="34">
        <v>0</v>
      </c>
      <c r="K92" s="35">
        <v>0</v>
      </c>
      <c r="L92" s="33">
        <v>0</v>
      </c>
      <c r="M92" s="34">
        <v>0</v>
      </c>
      <c r="N92" s="35">
        <v>0</v>
      </c>
      <c r="O92" s="50">
        <v>0</v>
      </c>
      <c r="P92" s="52">
        <v>0</v>
      </c>
      <c r="Q92" s="51">
        <v>0</v>
      </c>
      <c r="R92" s="50"/>
      <c r="S92" s="52"/>
      <c r="T92" s="51"/>
      <c r="U92" s="50">
        <f t="shared" si="18"/>
        <v>0</v>
      </c>
      <c r="V92" s="34">
        <f t="shared" si="19"/>
        <v>0</v>
      </c>
      <c r="W92" s="35">
        <f t="shared" si="20"/>
        <v>0</v>
      </c>
      <c r="X92" s="84">
        <f t="shared" si="24"/>
        <v>0</v>
      </c>
      <c r="Y92" s="85">
        <f t="shared" si="24"/>
        <v>0</v>
      </c>
      <c r="Z92" s="86">
        <f t="shared" si="25"/>
        <v>0</v>
      </c>
      <c r="AA92" s="5">
        <f t="shared" si="21"/>
        <v>0</v>
      </c>
      <c r="AB92" s="1" t="s">
        <v>128</v>
      </c>
    </row>
    <row r="93" spans="1:28" x14ac:dyDescent="0.25">
      <c r="A93" s="30">
        <v>11526</v>
      </c>
      <c r="B93" s="82" t="s">
        <v>114</v>
      </c>
      <c r="C93" s="33">
        <v>14</v>
      </c>
      <c r="D93" s="34">
        <v>0</v>
      </c>
      <c r="E93" s="35">
        <v>0</v>
      </c>
      <c r="F93" s="33">
        <v>25.5</v>
      </c>
      <c r="G93" s="34">
        <v>0</v>
      </c>
      <c r="H93" s="35">
        <v>0</v>
      </c>
      <c r="I93" s="33">
        <v>31.5</v>
      </c>
      <c r="J93" s="34">
        <v>0</v>
      </c>
      <c r="K93" s="35">
        <v>4.5</v>
      </c>
      <c r="L93" s="33">
        <v>34</v>
      </c>
      <c r="M93" s="34">
        <v>0</v>
      </c>
      <c r="N93" s="35">
        <v>5</v>
      </c>
      <c r="O93" s="50">
        <v>31</v>
      </c>
      <c r="P93" s="52">
        <v>0</v>
      </c>
      <c r="Q93" s="51">
        <v>0</v>
      </c>
      <c r="R93" s="50"/>
      <c r="S93" s="52"/>
      <c r="T93" s="51"/>
      <c r="U93" s="50">
        <f t="shared" si="18"/>
        <v>136</v>
      </c>
      <c r="V93" s="34">
        <f t="shared" si="19"/>
        <v>0</v>
      </c>
      <c r="W93" s="35">
        <f t="shared" si="20"/>
        <v>9.5</v>
      </c>
      <c r="X93" s="84">
        <f t="shared" si="24"/>
        <v>1210.4000000000001</v>
      </c>
      <c r="Y93" s="85">
        <f t="shared" si="24"/>
        <v>0</v>
      </c>
      <c r="Z93" s="86">
        <f t="shared" si="25"/>
        <v>105.63999999999999</v>
      </c>
      <c r="AA93" s="5">
        <f t="shared" si="21"/>
        <v>1316.04</v>
      </c>
      <c r="AB93" s="1" t="s">
        <v>127</v>
      </c>
    </row>
    <row r="94" spans="1:28" x14ac:dyDescent="0.25">
      <c r="A94" s="30">
        <v>11527</v>
      </c>
      <c r="B94" s="82" t="s">
        <v>115</v>
      </c>
      <c r="C94" s="80">
        <v>13.5</v>
      </c>
      <c r="D94" s="80">
        <v>0</v>
      </c>
      <c r="E94" s="80">
        <v>0</v>
      </c>
      <c r="F94" s="80">
        <v>32.5</v>
      </c>
      <c r="G94" s="80">
        <v>0</v>
      </c>
      <c r="H94" s="80">
        <v>0</v>
      </c>
      <c r="I94" s="80">
        <v>0</v>
      </c>
      <c r="J94" s="80">
        <v>0</v>
      </c>
      <c r="K94" s="80">
        <v>0</v>
      </c>
      <c r="L94" s="80">
        <v>0</v>
      </c>
      <c r="M94" s="80">
        <v>0</v>
      </c>
      <c r="N94" s="80">
        <v>0</v>
      </c>
      <c r="O94" s="81">
        <v>0</v>
      </c>
      <c r="P94" s="81">
        <v>0</v>
      </c>
      <c r="Q94" s="81">
        <v>0</v>
      </c>
      <c r="R94" s="81"/>
      <c r="S94" s="81"/>
      <c r="T94" s="81"/>
      <c r="U94" s="50">
        <f t="shared" si="18"/>
        <v>46</v>
      </c>
      <c r="V94" s="34">
        <f t="shared" si="19"/>
        <v>0</v>
      </c>
      <c r="W94" s="35">
        <f t="shared" si="20"/>
        <v>0</v>
      </c>
      <c r="X94" s="84">
        <f t="shared" si="24"/>
        <v>409.40000000000003</v>
      </c>
      <c r="Y94" s="85">
        <f t="shared" si="24"/>
        <v>0</v>
      </c>
      <c r="Z94" s="86">
        <f t="shared" si="25"/>
        <v>0</v>
      </c>
      <c r="AA94" s="5">
        <f t="shared" si="21"/>
        <v>409.40000000000003</v>
      </c>
      <c r="AB94" s="8" t="s">
        <v>137</v>
      </c>
    </row>
    <row r="95" spans="1:28" s="8" customFormat="1" x14ac:dyDescent="0.25">
      <c r="A95" s="46">
        <v>11521</v>
      </c>
      <c r="B95" s="55" t="s">
        <v>113</v>
      </c>
      <c r="C95" s="68">
        <v>0</v>
      </c>
      <c r="D95" s="70">
        <v>0</v>
      </c>
      <c r="E95" s="71">
        <v>0</v>
      </c>
      <c r="F95" s="68">
        <v>0</v>
      </c>
      <c r="G95" s="70">
        <v>0</v>
      </c>
      <c r="H95" s="71">
        <v>0</v>
      </c>
      <c r="I95" s="68">
        <v>0</v>
      </c>
      <c r="J95" s="70">
        <v>0</v>
      </c>
      <c r="K95" s="71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/>
      <c r="S95" s="69"/>
      <c r="T95" s="69"/>
      <c r="U95" s="75">
        <f t="shared" si="18"/>
        <v>0</v>
      </c>
      <c r="V95" s="70">
        <f t="shared" si="19"/>
        <v>0</v>
      </c>
      <c r="W95" s="71">
        <f t="shared" si="20"/>
        <v>0</v>
      </c>
      <c r="X95" s="88">
        <f t="shared" si="24"/>
        <v>0</v>
      </c>
      <c r="Y95" s="89">
        <f t="shared" si="24"/>
        <v>0</v>
      </c>
      <c r="Z95" s="90">
        <f t="shared" si="25"/>
        <v>0</v>
      </c>
      <c r="AA95" s="10">
        <f t="shared" si="21"/>
        <v>0</v>
      </c>
      <c r="AB95" s="8" t="s">
        <v>123</v>
      </c>
    </row>
    <row r="96" spans="1:28" x14ac:dyDescent="0.25">
      <c r="A96" s="30">
        <v>11407</v>
      </c>
      <c r="B96" s="82" t="s">
        <v>80</v>
      </c>
      <c r="C96" s="33">
        <v>0</v>
      </c>
      <c r="D96" s="34">
        <v>0</v>
      </c>
      <c r="E96" s="35">
        <v>0</v>
      </c>
      <c r="F96" s="33">
        <v>0</v>
      </c>
      <c r="G96" s="34">
        <v>0</v>
      </c>
      <c r="H96" s="35">
        <v>0</v>
      </c>
      <c r="I96" s="33">
        <v>0</v>
      </c>
      <c r="J96" s="34">
        <v>0</v>
      </c>
      <c r="K96" s="35">
        <v>0</v>
      </c>
      <c r="L96" s="33">
        <v>0</v>
      </c>
      <c r="M96" s="34">
        <v>0</v>
      </c>
      <c r="N96" s="35">
        <v>0</v>
      </c>
      <c r="O96" s="50">
        <v>0</v>
      </c>
      <c r="P96" s="39">
        <v>0</v>
      </c>
      <c r="Q96" s="40">
        <v>0</v>
      </c>
      <c r="R96" s="50"/>
      <c r="S96" s="39"/>
      <c r="T96" s="40"/>
      <c r="U96" s="33">
        <f t="shared" si="18"/>
        <v>0</v>
      </c>
      <c r="V96" s="34">
        <f t="shared" si="19"/>
        <v>0</v>
      </c>
      <c r="W96" s="35">
        <f t="shared" si="20"/>
        <v>0</v>
      </c>
      <c r="X96" s="84">
        <f t="shared" si="24"/>
        <v>0</v>
      </c>
      <c r="Y96" s="85">
        <f t="shared" si="24"/>
        <v>0</v>
      </c>
      <c r="Z96" s="86">
        <f t="shared" si="25"/>
        <v>0</v>
      </c>
      <c r="AA96" s="5">
        <f t="shared" si="21"/>
        <v>0</v>
      </c>
    </row>
    <row r="97" spans="1:28" x14ac:dyDescent="0.25">
      <c r="B97" s="2">
        <f>COUNTA(B66:B96)</f>
        <v>31</v>
      </c>
      <c r="C97" s="4">
        <f t="shared" ref="C97:H97" si="26">SUM(C66:C96)</f>
        <v>245</v>
      </c>
      <c r="D97" s="4">
        <f t="shared" si="26"/>
        <v>8</v>
      </c>
      <c r="E97" s="4">
        <f t="shared" si="26"/>
        <v>16</v>
      </c>
      <c r="F97" s="4">
        <f t="shared" si="26"/>
        <v>591</v>
      </c>
      <c r="G97" s="4">
        <f t="shared" si="26"/>
        <v>4.5</v>
      </c>
      <c r="H97" s="4">
        <f t="shared" si="26"/>
        <v>82.5</v>
      </c>
      <c r="I97" s="4">
        <f t="shared" ref="I97:AA97" si="27">SUM(I66:I96)</f>
        <v>529.5</v>
      </c>
      <c r="J97" s="4">
        <f t="shared" si="27"/>
        <v>5.5</v>
      </c>
      <c r="K97" s="4">
        <f t="shared" si="27"/>
        <v>78</v>
      </c>
      <c r="L97" s="4">
        <f t="shared" si="27"/>
        <v>535.5</v>
      </c>
      <c r="M97" s="4">
        <f t="shared" si="27"/>
        <v>8</v>
      </c>
      <c r="N97" s="4">
        <f t="shared" si="27"/>
        <v>88.5</v>
      </c>
      <c r="O97" s="4">
        <f t="shared" si="27"/>
        <v>554.5</v>
      </c>
      <c r="P97" s="4">
        <f t="shared" si="27"/>
        <v>10</v>
      </c>
      <c r="Q97" s="4">
        <f t="shared" si="27"/>
        <v>64.5</v>
      </c>
      <c r="R97" s="4">
        <f t="shared" ref="R97:T97" si="28">SUM(R66:R96)</f>
        <v>0</v>
      </c>
      <c r="S97" s="4">
        <f t="shared" si="28"/>
        <v>0</v>
      </c>
      <c r="T97" s="4">
        <f t="shared" si="28"/>
        <v>0</v>
      </c>
      <c r="U97" s="4">
        <f t="shared" si="27"/>
        <v>2455.5</v>
      </c>
      <c r="V97" s="4">
        <f t="shared" si="27"/>
        <v>36</v>
      </c>
      <c r="W97" s="4">
        <f t="shared" si="27"/>
        <v>329.5</v>
      </c>
      <c r="X97" s="5">
        <f t="shared" si="27"/>
        <v>22038.090000000004</v>
      </c>
      <c r="Y97" s="5">
        <f t="shared" si="27"/>
        <v>343.83000000000004</v>
      </c>
      <c r="Z97" s="5">
        <f t="shared" si="27"/>
        <v>3731.6849999999995</v>
      </c>
      <c r="AA97" s="5">
        <f t="shared" si="27"/>
        <v>26113.605000000007</v>
      </c>
    </row>
    <row r="100" spans="1:28" ht="18" customHeight="1" x14ac:dyDescent="0.25">
      <c r="A100" s="203" t="s">
        <v>82</v>
      </c>
      <c r="B100" s="204"/>
      <c r="C100" s="198" t="s">
        <v>236</v>
      </c>
      <c r="D100" s="199"/>
      <c r="E100" s="200"/>
      <c r="F100" s="198" t="s">
        <v>237</v>
      </c>
      <c r="G100" s="199"/>
      <c r="H100" s="200"/>
      <c r="I100" s="198" t="s">
        <v>238</v>
      </c>
      <c r="J100" s="199"/>
      <c r="K100" s="200"/>
      <c r="L100" s="198" t="s">
        <v>239</v>
      </c>
      <c r="M100" s="199"/>
      <c r="N100" s="200"/>
      <c r="O100" s="195" t="s">
        <v>240</v>
      </c>
      <c r="P100" s="196"/>
      <c r="Q100" s="197"/>
      <c r="R100" s="195" t="s">
        <v>241</v>
      </c>
      <c r="S100" s="196"/>
      <c r="T100" s="197"/>
      <c r="U100" s="194" t="s">
        <v>12</v>
      </c>
      <c r="V100" s="194"/>
      <c r="W100" s="194"/>
      <c r="X100" s="194" t="s">
        <v>11</v>
      </c>
      <c r="Y100" s="194"/>
      <c r="Z100" s="194"/>
      <c r="AA100" s="194"/>
    </row>
    <row r="101" spans="1:28" ht="15" customHeight="1" x14ac:dyDescent="0.25">
      <c r="A101" s="30" t="s">
        <v>0</v>
      </c>
      <c r="B101" s="4" t="s">
        <v>1</v>
      </c>
      <c r="C101" s="202" t="s">
        <v>130</v>
      </c>
      <c r="D101" s="202"/>
      <c r="E101" s="202"/>
      <c r="F101" s="202" t="s">
        <v>131</v>
      </c>
      <c r="G101" s="202"/>
      <c r="H101" s="202"/>
      <c r="I101" s="194" t="s">
        <v>132</v>
      </c>
      <c r="J101" s="194"/>
      <c r="K101" s="194"/>
      <c r="L101" s="201" t="s">
        <v>133</v>
      </c>
      <c r="M101" s="201"/>
      <c r="N101" s="201"/>
      <c r="O101" s="201" t="s">
        <v>134</v>
      </c>
      <c r="P101" s="201"/>
      <c r="Q101" s="201"/>
      <c r="R101" s="201"/>
      <c r="S101" s="201"/>
      <c r="T101" s="201"/>
      <c r="U101" s="3" t="s">
        <v>10</v>
      </c>
      <c r="V101" s="3" t="s">
        <v>9</v>
      </c>
      <c r="W101" s="3" t="s">
        <v>8</v>
      </c>
      <c r="X101" s="3" t="s">
        <v>10</v>
      </c>
      <c r="Y101" s="3" t="s">
        <v>9</v>
      </c>
      <c r="Z101" s="3" t="s">
        <v>8</v>
      </c>
      <c r="AA101" s="4" t="s">
        <v>13</v>
      </c>
    </row>
    <row r="102" spans="1:28" x14ac:dyDescent="0.25">
      <c r="A102" s="30">
        <v>11515</v>
      </c>
      <c r="B102" s="82" t="s">
        <v>109</v>
      </c>
      <c r="C102" s="33">
        <v>0</v>
      </c>
      <c r="D102" s="34">
        <v>0</v>
      </c>
      <c r="E102" s="35">
        <v>0</v>
      </c>
      <c r="F102" s="33">
        <v>0</v>
      </c>
      <c r="G102" s="34">
        <v>0</v>
      </c>
      <c r="H102" s="35">
        <v>0</v>
      </c>
      <c r="I102" s="33">
        <v>0</v>
      </c>
      <c r="J102" s="34">
        <v>0</v>
      </c>
      <c r="K102" s="35">
        <v>0</v>
      </c>
      <c r="L102" s="33">
        <v>0</v>
      </c>
      <c r="M102" s="34">
        <v>0</v>
      </c>
      <c r="N102" s="35">
        <v>0</v>
      </c>
      <c r="O102" s="50">
        <v>0</v>
      </c>
      <c r="P102" s="52">
        <v>0</v>
      </c>
      <c r="Q102" s="51">
        <v>0</v>
      </c>
      <c r="R102" s="50"/>
      <c r="S102" s="52"/>
      <c r="T102" s="51"/>
      <c r="U102" s="33">
        <f t="shared" ref="U102:U133" si="29">C102+F102+I102+L102+O102</f>
        <v>0</v>
      </c>
      <c r="V102" s="34">
        <f t="shared" ref="V102:V133" si="30">D102+G102+J102+M102+P102</f>
        <v>0</v>
      </c>
      <c r="W102" s="35">
        <f t="shared" ref="W102:W133" si="31">E102+H102+K102+N102+Q102</f>
        <v>0</v>
      </c>
      <c r="X102" s="84">
        <f t="shared" ref="X102:Y133" si="32">U102*8.9</f>
        <v>0</v>
      </c>
      <c r="Y102" s="85">
        <f t="shared" si="32"/>
        <v>0</v>
      </c>
      <c r="Z102" s="86">
        <f t="shared" ref="Z102:Z133" si="33">W102*11.12</f>
        <v>0</v>
      </c>
      <c r="AA102" s="5">
        <f t="shared" ref="AA102:AA133" si="34">SUM(X102:Z102)</f>
        <v>0</v>
      </c>
    </row>
    <row r="103" spans="1:28" x14ac:dyDescent="0.25">
      <c r="A103" s="30">
        <v>11430</v>
      </c>
      <c r="B103" s="7" t="s">
        <v>53</v>
      </c>
      <c r="C103" s="59">
        <v>6.5</v>
      </c>
      <c r="D103" s="59">
        <v>0</v>
      </c>
      <c r="E103" s="59">
        <v>0</v>
      </c>
      <c r="F103" s="59">
        <v>32.5</v>
      </c>
      <c r="G103" s="59">
        <v>0</v>
      </c>
      <c r="H103" s="59">
        <v>5</v>
      </c>
      <c r="I103" s="59">
        <v>30</v>
      </c>
      <c r="J103" s="59">
        <v>0</v>
      </c>
      <c r="K103" s="59">
        <v>5</v>
      </c>
      <c r="L103" s="59">
        <v>10</v>
      </c>
      <c r="M103" s="59">
        <v>0</v>
      </c>
      <c r="N103" s="59">
        <v>0</v>
      </c>
      <c r="O103" s="59">
        <v>0</v>
      </c>
      <c r="P103" s="60">
        <v>0</v>
      </c>
      <c r="Q103" s="60">
        <v>0</v>
      </c>
      <c r="R103" s="59"/>
      <c r="S103" s="60"/>
      <c r="T103" s="60"/>
      <c r="U103" s="33">
        <f t="shared" si="29"/>
        <v>79</v>
      </c>
      <c r="V103" s="34">
        <f t="shared" si="30"/>
        <v>0</v>
      </c>
      <c r="W103" s="35">
        <f t="shared" si="31"/>
        <v>10</v>
      </c>
      <c r="X103" s="84">
        <f t="shared" si="32"/>
        <v>703.1</v>
      </c>
      <c r="Y103" s="85">
        <f t="shared" si="32"/>
        <v>0</v>
      </c>
      <c r="Z103" s="86">
        <f t="shared" si="33"/>
        <v>111.19999999999999</v>
      </c>
      <c r="AA103" s="5">
        <f t="shared" si="34"/>
        <v>814.3</v>
      </c>
    </row>
    <row r="104" spans="1:28" x14ac:dyDescent="0.25">
      <c r="A104" s="30">
        <v>11431</v>
      </c>
      <c r="B104" s="7" t="s">
        <v>54</v>
      </c>
      <c r="C104" s="59">
        <v>0</v>
      </c>
      <c r="D104" s="59">
        <v>0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15.5</v>
      </c>
      <c r="M104" s="59">
        <v>0</v>
      </c>
      <c r="N104" s="59">
        <v>3.5</v>
      </c>
      <c r="O104" s="59">
        <v>34.5</v>
      </c>
      <c r="P104" s="60">
        <v>0</v>
      </c>
      <c r="Q104" s="60">
        <v>5</v>
      </c>
      <c r="R104" s="59"/>
      <c r="S104" s="60"/>
      <c r="T104" s="60"/>
      <c r="U104" s="33">
        <f t="shared" si="29"/>
        <v>50</v>
      </c>
      <c r="V104" s="34">
        <f t="shared" si="30"/>
        <v>0</v>
      </c>
      <c r="W104" s="35">
        <f t="shared" si="31"/>
        <v>8.5</v>
      </c>
      <c r="X104" s="84">
        <f t="shared" si="32"/>
        <v>445</v>
      </c>
      <c r="Y104" s="85">
        <f t="shared" si="32"/>
        <v>0</v>
      </c>
      <c r="Z104" s="86">
        <f t="shared" si="33"/>
        <v>94.52</v>
      </c>
      <c r="AA104" s="5">
        <f t="shared" si="34"/>
        <v>539.52</v>
      </c>
    </row>
    <row r="105" spans="1:28" x14ac:dyDescent="0.25">
      <c r="A105" s="30">
        <v>11448</v>
      </c>
      <c r="B105" s="7" t="s">
        <v>55</v>
      </c>
      <c r="C105" s="59">
        <v>0</v>
      </c>
      <c r="D105" s="59">
        <v>0</v>
      </c>
      <c r="E105" s="59">
        <v>0</v>
      </c>
      <c r="F105" s="59">
        <v>0</v>
      </c>
      <c r="G105" s="59">
        <v>0</v>
      </c>
      <c r="H105" s="59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9</v>
      </c>
      <c r="P105" s="60">
        <v>0</v>
      </c>
      <c r="Q105" s="60">
        <v>5</v>
      </c>
      <c r="R105" s="59"/>
      <c r="S105" s="60"/>
      <c r="T105" s="60"/>
      <c r="U105" s="33">
        <f t="shared" si="29"/>
        <v>9</v>
      </c>
      <c r="V105" s="34">
        <f t="shared" si="30"/>
        <v>0</v>
      </c>
      <c r="W105" s="35">
        <f t="shared" si="31"/>
        <v>5</v>
      </c>
      <c r="X105" s="84">
        <f t="shared" si="32"/>
        <v>80.100000000000009</v>
      </c>
      <c r="Y105" s="85">
        <f t="shared" si="32"/>
        <v>0</v>
      </c>
      <c r="Z105" s="86">
        <f t="shared" si="33"/>
        <v>55.599999999999994</v>
      </c>
      <c r="AA105" s="5">
        <f t="shared" si="34"/>
        <v>135.69999999999999</v>
      </c>
    </row>
    <row r="106" spans="1:28" s="8" customFormat="1" x14ac:dyDescent="0.25">
      <c r="A106" s="46">
        <v>11516</v>
      </c>
      <c r="B106" s="55" t="s">
        <v>104</v>
      </c>
      <c r="C106" s="68">
        <v>0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/>
      <c r="S106" s="69"/>
      <c r="T106" s="69"/>
      <c r="U106" s="68">
        <f t="shared" si="29"/>
        <v>0</v>
      </c>
      <c r="V106" s="70">
        <f t="shared" si="30"/>
        <v>0</v>
      </c>
      <c r="W106" s="71">
        <f t="shared" si="31"/>
        <v>0</v>
      </c>
      <c r="X106" s="88">
        <f t="shared" si="32"/>
        <v>0</v>
      </c>
      <c r="Y106" s="89">
        <f t="shared" si="32"/>
        <v>0</v>
      </c>
      <c r="Z106" s="90">
        <f t="shared" si="33"/>
        <v>0</v>
      </c>
      <c r="AA106" s="10">
        <f t="shared" si="34"/>
        <v>0</v>
      </c>
    </row>
    <row r="107" spans="1:28" x14ac:dyDescent="0.25">
      <c r="A107" s="30">
        <v>11475</v>
      </c>
      <c r="B107" s="7" t="s">
        <v>56</v>
      </c>
      <c r="C107" s="80">
        <v>14.5</v>
      </c>
      <c r="D107" s="80">
        <v>0</v>
      </c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1">
        <v>0</v>
      </c>
      <c r="P107" s="81">
        <v>0</v>
      </c>
      <c r="Q107" s="81">
        <v>0</v>
      </c>
      <c r="R107" s="81"/>
      <c r="S107" s="81"/>
      <c r="T107" s="81"/>
      <c r="U107" s="33">
        <f t="shared" si="29"/>
        <v>14.5</v>
      </c>
      <c r="V107" s="34">
        <f t="shared" si="30"/>
        <v>0</v>
      </c>
      <c r="W107" s="35">
        <f t="shared" si="31"/>
        <v>0</v>
      </c>
      <c r="X107" s="84">
        <f t="shared" si="32"/>
        <v>129.05000000000001</v>
      </c>
      <c r="Y107" s="85">
        <f t="shared" si="32"/>
        <v>0</v>
      </c>
      <c r="Z107" s="86">
        <f t="shared" si="33"/>
        <v>0</v>
      </c>
      <c r="AA107" s="5">
        <f t="shared" si="34"/>
        <v>129.05000000000001</v>
      </c>
      <c r="AB107" s="8" t="s">
        <v>138</v>
      </c>
    </row>
    <row r="108" spans="1:28" x14ac:dyDescent="0.25">
      <c r="A108" s="30">
        <v>11433</v>
      </c>
      <c r="B108" s="7" t="s">
        <v>57</v>
      </c>
      <c r="C108" s="33">
        <v>0</v>
      </c>
      <c r="D108" s="34">
        <v>0</v>
      </c>
      <c r="E108" s="35">
        <v>0</v>
      </c>
      <c r="F108" s="33">
        <v>0</v>
      </c>
      <c r="G108" s="34">
        <v>0</v>
      </c>
      <c r="H108" s="35">
        <v>0</v>
      </c>
      <c r="I108" s="33">
        <v>0</v>
      </c>
      <c r="J108" s="34">
        <v>0</v>
      </c>
      <c r="K108" s="35">
        <v>0</v>
      </c>
      <c r="L108" s="33">
        <v>16</v>
      </c>
      <c r="M108" s="34">
        <v>0</v>
      </c>
      <c r="N108" s="35">
        <v>10</v>
      </c>
      <c r="O108" s="50">
        <v>32</v>
      </c>
      <c r="P108" s="52">
        <v>0</v>
      </c>
      <c r="Q108" s="51">
        <v>5</v>
      </c>
      <c r="R108" s="50"/>
      <c r="S108" s="52"/>
      <c r="T108" s="51"/>
      <c r="U108" s="33">
        <f t="shared" si="29"/>
        <v>48</v>
      </c>
      <c r="V108" s="34">
        <f t="shared" si="30"/>
        <v>0</v>
      </c>
      <c r="W108" s="35">
        <f t="shared" si="31"/>
        <v>15</v>
      </c>
      <c r="X108" s="84">
        <f t="shared" si="32"/>
        <v>427.20000000000005</v>
      </c>
      <c r="Y108" s="85">
        <f t="shared" si="32"/>
        <v>0</v>
      </c>
      <c r="Z108" s="86">
        <f t="shared" si="33"/>
        <v>166.79999999999998</v>
      </c>
      <c r="AA108" s="5">
        <f t="shared" si="34"/>
        <v>594</v>
      </c>
    </row>
    <row r="109" spans="1:28" x14ac:dyDescent="0.25">
      <c r="A109" s="30">
        <v>11511</v>
      </c>
      <c r="B109" s="82" t="s">
        <v>103</v>
      </c>
      <c r="C109" s="33">
        <v>12</v>
      </c>
      <c r="D109" s="34">
        <v>0</v>
      </c>
      <c r="E109" s="35">
        <v>0</v>
      </c>
      <c r="F109" s="33">
        <v>33</v>
      </c>
      <c r="G109" s="34">
        <v>0</v>
      </c>
      <c r="H109" s="35">
        <v>5</v>
      </c>
      <c r="I109" s="33">
        <v>31</v>
      </c>
      <c r="J109" s="34">
        <v>0</v>
      </c>
      <c r="K109" s="35">
        <v>4.5</v>
      </c>
      <c r="L109" s="33">
        <v>12</v>
      </c>
      <c r="M109" s="34">
        <v>0</v>
      </c>
      <c r="N109" s="35">
        <v>0</v>
      </c>
      <c r="O109" s="50">
        <v>0</v>
      </c>
      <c r="P109" s="52">
        <v>0</v>
      </c>
      <c r="Q109" s="51">
        <v>0</v>
      </c>
      <c r="R109" s="50"/>
      <c r="S109" s="52"/>
      <c r="T109" s="51"/>
      <c r="U109" s="33">
        <f t="shared" si="29"/>
        <v>88</v>
      </c>
      <c r="V109" s="34">
        <f t="shared" si="30"/>
        <v>0</v>
      </c>
      <c r="W109" s="35">
        <f t="shared" si="31"/>
        <v>9.5</v>
      </c>
      <c r="X109" s="84">
        <f t="shared" si="32"/>
        <v>783.2</v>
      </c>
      <c r="Y109" s="85">
        <f t="shared" si="32"/>
        <v>0</v>
      </c>
      <c r="Z109" s="86">
        <f t="shared" si="33"/>
        <v>105.63999999999999</v>
      </c>
      <c r="AA109" s="5">
        <f t="shared" si="34"/>
        <v>888.84</v>
      </c>
    </row>
    <row r="110" spans="1:28" x14ac:dyDescent="0.25">
      <c r="A110" s="30">
        <v>11485</v>
      </c>
      <c r="B110" s="82" t="s">
        <v>59</v>
      </c>
      <c r="C110" s="33">
        <v>14</v>
      </c>
      <c r="D110" s="34">
        <v>0</v>
      </c>
      <c r="E110" s="35">
        <v>0</v>
      </c>
      <c r="F110" s="33">
        <v>34</v>
      </c>
      <c r="G110" s="34">
        <v>0</v>
      </c>
      <c r="H110" s="35">
        <v>5</v>
      </c>
      <c r="I110" s="33">
        <v>31</v>
      </c>
      <c r="J110" s="34">
        <v>0</v>
      </c>
      <c r="K110" s="35">
        <v>4.5</v>
      </c>
      <c r="L110" s="33">
        <v>34</v>
      </c>
      <c r="M110" s="34">
        <v>0</v>
      </c>
      <c r="N110" s="35">
        <v>5</v>
      </c>
      <c r="O110" s="50">
        <v>34.5</v>
      </c>
      <c r="P110" s="52">
        <v>0</v>
      </c>
      <c r="Q110" s="51">
        <v>4.5</v>
      </c>
      <c r="R110" s="50"/>
      <c r="S110" s="52"/>
      <c r="T110" s="51"/>
      <c r="U110" s="33">
        <f t="shared" si="29"/>
        <v>147.5</v>
      </c>
      <c r="V110" s="34">
        <f t="shared" si="30"/>
        <v>0</v>
      </c>
      <c r="W110" s="35">
        <f t="shared" si="31"/>
        <v>19</v>
      </c>
      <c r="X110" s="84">
        <f t="shared" si="32"/>
        <v>1312.75</v>
      </c>
      <c r="Y110" s="85">
        <f t="shared" si="32"/>
        <v>0</v>
      </c>
      <c r="Z110" s="86">
        <f t="shared" si="33"/>
        <v>211.27999999999997</v>
      </c>
      <c r="AA110" s="5">
        <f t="shared" si="34"/>
        <v>1524.03</v>
      </c>
    </row>
    <row r="111" spans="1:28" x14ac:dyDescent="0.25">
      <c r="A111" s="30">
        <v>11458</v>
      </c>
      <c r="B111" s="55" t="s">
        <v>60</v>
      </c>
      <c r="C111" s="69">
        <v>13.5</v>
      </c>
      <c r="D111" s="69">
        <v>0</v>
      </c>
      <c r="E111" s="69">
        <v>0</v>
      </c>
      <c r="F111" s="69">
        <v>5.5</v>
      </c>
      <c r="G111" s="59">
        <v>0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61">
        <v>0</v>
      </c>
      <c r="P111" s="61">
        <v>0</v>
      </c>
      <c r="Q111" s="61">
        <v>0</v>
      </c>
      <c r="R111" s="61"/>
      <c r="S111" s="61"/>
      <c r="T111" s="61"/>
      <c r="U111" s="33">
        <f t="shared" si="29"/>
        <v>19</v>
      </c>
      <c r="V111" s="34">
        <f t="shared" si="30"/>
        <v>0</v>
      </c>
      <c r="W111" s="35">
        <f t="shared" si="31"/>
        <v>0</v>
      </c>
      <c r="X111" s="84">
        <f t="shared" si="32"/>
        <v>169.1</v>
      </c>
      <c r="Y111" s="85">
        <f t="shared" si="32"/>
        <v>0</v>
      </c>
      <c r="Z111" s="86">
        <f t="shared" si="33"/>
        <v>0</v>
      </c>
      <c r="AA111" s="5">
        <f t="shared" si="34"/>
        <v>169.1</v>
      </c>
      <c r="AB111" s="8" t="s">
        <v>139</v>
      </c>
    </row>
    <row r="112" spans="1:28" x14ac:dyDescent="0.25">
      <c r="A112" s="30">
        <v>11457</v>
      </c>
      <c r="B112" s="55" t="s">
        <v>61</v>
      </c>
      <c r="C112" s="69">
        <v>14</v>
      </c>
      <c r="D112" s="69">
        <v>0</v>
      </c>
      <c r="E112" s="69">
        <v>0</v>
      </c>
      <c r="F112" s="69">
        <v>28</v>
      </c>
      <c r="G112" s="59">
        <v>0</v>
      </c>
      <c r="H112" s="59">
        <v>5</v>
      </c>
      <c r="I112" s="59">
        <v>31.5</v>
      </c>
      <c r="J112" s="59">
        <v>0</v>
      </c>
      <c r="K112" s="59">
        <v>5</v>
      </c>
      <c r="L112" s="59">
        <v>35</v>
      </c>
      <c r="M112" s="59">
        <v>0</v>
      </c>
      <c r="N112" s="59">
        <v>5</v>
      </c>
      <c r="O112" s="61">
        <v>29</v>
      </c>
      <c r="P112" s="61">
        <v>0</v>
      </c>
      <c r="Q112" s="61">
        <v>5</v>
      </c>
      <c r="R112" s="61"/>
      <c r="S112" s="61"/>
      <c r="T112" s="61"/>
      <c r="U112" s="33">
        <f t="shared" si="29"/>
        <v>137.5</v>
      </c>
      <c r="V112" s="34">
        <f t="shared" si="30"/>
        <v>0</v>
      </c>
      <c r="W112" s="35">
        <f t="shared" si="31"/>
        <v>20</v>
      </c>
      <c r="X112" s="84">
        <f t="shared" si="32"/>
        <v>1223.75</v>
      </c>
      <c r="Y112" s="85">
        <f t="shared" si="32"/>
        <v>0</v>
      </c>
      <c r="Z112" s="86">
        <f t="shared" si="33"/>
        <v>222.39999999999998</v>
      </c>
      <c r="AA112" s="5">
        <f t="shared" si="34"/>
        <v>1446.15</v>
      </c>
      <c r="AB112" s="8" t="s">
        <v>139</v>
      </c>
    </row>
    <row r="113" spans="1:27" x14ac:dyDescent="0.25">
      <c r="A113" s="30">
        <v>11509</v>
      </c>
      <c r="B113" s="82" t="s">
        <v>102</v>
      </c>
      <c r="C113" s="33">
        <v>0</v>
      </c>
      <c r="D113" s="34">
        <v>0</v>
      </c>
      <c r="E113" s="35">
        <v>0</v>
      </c>
      <c r="F113" s="33">
        <v>0</v>
      </c>
      <c r="G113" s="34">
        <v>0</v>
      </c>
      <c r="H113" s="35">
        <v>0</v>
      </c>
      <c r="I113" s="33">
        <v>0</v>
      </c>
      <c r="J113" s="34">
        <v>0</v>
      </c>
      <c r="K113" s="35">
        <v>0</v>
      </c>
      <c r="L113" s="33">
        <v>0</v>
      </c>
      <c r="M113" s="34">
        <v>0</v>
      </c>
      <c r="N113" s="35">
        <v>0</v>
      </c>
      <c r="O113" s="50">
        <v>0</v>
      </c>
      <c r="P113" s="52">
        <v>0</v>
      </c>
      <c r="Q113" s="51">
        <v>0</v>
      </c>
      <c r="R113" s="50"/>
      <c r="S113" s="52"/>
      <c r="T113" s="51"/>
      <c r="U113" s="33">
        <f t="shared" si="29"/>
        <v>0</v>
      </c>
      <c r="V113" s="34">
        <f t="shared" si="30"/>
        <v>0</v>
      </c>
      <c r="W113" s="35">
        <f t="shared" si="31"/>
        <v>0</v>
      </c>
      <c r="X113" s="84">
        <f t="shared" si="32"/>
        <v>0</v>
      </c>
      <c r="Y113" s="85">
        <f t="shared" si="32"/>
        <v>0</v>
      </c>
      <c r="Z113" s="86">
        <f t="shared" si="33"/>
        <v>0</v>
      </c>
      <c r="AA113" s="5">
        <f t="shared" si="34"/>
        <v>0</v>
      </c>
    </row>
    <row r="114" spans="1:27" x14ac:dyDescent="0.25">
      <c r="A114" s="30">
        <v>11518</v>
      </c>
      <c r="B114" s="82" t="s">
        <v>106</v>
      </c>
      <c r="C114" s="33">
        <v>0</v>
      </c>
      <c r="D114" s="34">
        <v>0</v>
      </c>
      <c r="E114" s="35">
        <v>0</v>
      </c>
      <c r="F114" s="33">
        <v>0</v>
      </c>
      <c r="G114" s="34">
        <v>0</v>
      </c>
      <c r="H114" s="35">
        <v>0</v>
      </c>
      <c r="I114" s="33">
        <v>0</v>
      </c>
      <c r="J114" s="34">
        <v>0</v>
      </c>
      <c r="K114" s="35">
        <v>0</v>
      </c>
      <c r="L114" s="33">
        <v>0</v>
      </c>
      <c r="M114" s="34">
        <v>0</v>
      </c>
      <c r="N114" s="35">
        <v>0</v>
      </c>
      <c r="O114" s="50">
        <v>0</v>
      </c>
      <c r="P114" s="52">
        <v>0</v>
      </c>
      <c r="Q114" s="51">
        <v>0</v>
      </c>
      <c r="R114" s="50"/>
      <c r="S114" s="52"/>
      <c r="T114" s="51"/>
      <c r="U114" s="33">
        <f t="shared" si="29"/>
        <v>0</v>
      </c>
      <c r="V114" s="34">
        <f t="shared" si="30"/>
        <v>0</v>
      </c>
      <c r="W114" s="35">
        <f t="shared" si="31"/>
        <v>0</v>
      </c>
      <c r="X114" s="84">
        <f t="shared" si="32"/>
        <v>0</v>
      </c>
      <c r="Y114" s="85">
        <f t="shared" si="32"/>
        <v>0</v>
      </c>
      <c r="Z114" s="86">
        <f t="shared" si="33"/>
        <v>0</v>
      </c>
      <c r="AA114" s="5">
        <f t="shared" si="34"/>
        <v>0</v>
      </c>
    </row>
    <row r="115" spans="1:27" x14ac:dyDescent="0.25">
      <c r="A115" s="30">
        <v>11421</v>
      </c>
      <c r="B115" s="7" t="s">
        <v>62</v>
      </c>
      <c r="C115" s="59">
        <v>6.5</v>
      </c>
      <c r="D115" s="59">
        <v>0</v>
      </c>
      <c r="E115" s="59">
        <v>0</v>
      </c>
      <c r="F115" s="59">
        <v>27.5</v>
      </c>
      <c r="G115" s="59">
        <v>0</v>
      </c>
      <c r="H115" s="59">
        <v>0</v>
      </c>
      <c r="I115" s="59">
        <v>31.5</v>
      </c>
      <c r="J115" s="59">
        <v>0</v>
      </c>
      <c r="K115" s="59">
        <v>0.5</v>
      </c>
      <c r="L115" s="59">
        <v>0</v>
      </c>
      <c r="M115" s="59">
        <v>0</v>
      </c>
      <c r="N115" s="59">
        <v>0</v>
      </c>
      <c r="O115" s="59">
        <v>0</v>
      </c>
      <c r="P115" s="60">
        <v>0</v>
      </c>
      <c r="Q115" s="60">
        <v>0</v>
      </c>
      <c r="R115" s="59"/>
      <c r="S115" s="60"/>
      <c r="T115" s="60"/>
      <c r="U115" s="33">
        <f t="shared" si="29"/>
        <v>65.5</v>
      </c>
      <c r="V115" s="34">
        <f t="shared" si="30"/>
        <v>0</v>
      </c>
      <c r="W115" s="35">
        <f t="shared" si="31"/>
        <v>0.5</v>
      </c>
      <c r="X115" s="84">
        <f t="shared" si="32"/>
        <v>582.95000000000005</v>
      </c>
      <c r="Y115" s="85">
        <f t="shared" si="32"/>
        <v>0</v>
      </c>
      <c r="Z115" s="86">
        <f t="shared" si="33"/>
        <v>5.56</v>
      </c>
      <c r="AA115" s="5">
        <f t="shared" si="34"/>
        <v>588.51</v>
      </c>
    </row>
    <row r="116" spans="1:27" x14ac:dyDescent="0.25">
      <c r="A116" s="30">
        <v>11484</v>
      </c>
      <c r="B116" s="82" t="s">
        <v>63</v>
      </c>
      <c r="C116" s="33">
        <v>14</v>
      </c>
      <c r="D116" s="34">
        <v>0</v>
      </c>
      <c r="E116" s="35">
        <v>0</v>
      </c>
      <c r="F116" s="33">
        <v>32</v>
      </c>
      <c r="G116" s="34">
        <v>0</v>
      </c>
      <c r="H116" s="35">
        <v>5</v>
      </c>
      <c r="I116" s="33">
        <v>38.5</v>
      </c>
      <c r="J116" s="34">
        <v>2.5</v>
      </c>
      <c r="K116" s="35">
        <v>5</v>
      </c>
      <c r="L116" s="33">
        <v>7</v>
      </c>
      <c r="M116" s="34">
        <v>0</v>
      </c>
      <c r="N116" s="35">
        <v>0</v>
      </c>
      <c r="O116" s="50">
        <v>0</v>
      </c>
      <c r="P116" s="52">
        <v>0</v>
      </c>
      <c r="Q116" s="51">
        <v>0</v>
      </c>
      <c r="R116" s="50"/>
      <c r="S116" s="52"/>
      <c r="T116" s="51"/>
      <c r="U116" s="33">
        <f t="shared" si="29"/>
        <v>91.5</v>
      </c>
      <c r="V116" s="34">
        <f t="shared" si="30"/>
        <v>2.5</v>
      </c>
      <c r="W116" s="35">
        <f t="shared" si="31"/>
        <v>10</v>
      </c>
      <c r="X116" s="84">
        <f t="shared" si="32"/>
        <v>814.35</v>
      </c>
      <c r="Y116" s="85">
        <f t="shared" si="32"/>
        <v>22.25</v>
      </c>
      <c r="Z116" s="86">
        <f t="shared" si="33"/>
        <v>111.19999999999999</v>
      </c>
      <c r="AA116" s="5">
        <f t="shared" si="34"/>
        <v>947.8</v>
      </c>
    </row>
    <row r="117" spans="1:27" x14ac:dyDescent="0.25">
      <c r="A117" s="30">
        <v>11510</v>
      </c>
      <c r="B117" s="82" t="s">
        <v>101</v>
      </c>
      <c r="C117" s="33">
        <v>0</v>
      </c>
      <c r="D117" s="34">
        <v>0</v>
      </c>
      <c r="E117" s="35">
        <v>0</v>
      </c>
      <c r="F117" s="33">
        <v>0</v>
      </c>
      <c r="G117" s="34">
        <v>0</v>
      </c>
      <c r="H117" s="35">
        <v>0</v>
      </c>
      <c r="I117" s="33">
        <v>0</v>
      </c>
      <c r="J117" s="34">
        <v>0</v>
      </c>
      <c r="K117" s="35">
        <v>0</v>
      </c>
      <c r="L117" s="33">
        <v>0</v>
      </c>
      <c r="M117" s="34">
        <v>0</v>
      </c>
      <c r="N117" s="35">
        <v>0</v>
      </c>
      <c r="O117" s="50">
        <v>0</v>
      </c>
      <c r="P117" s="52">
        <v>0</v>
      </c>
      <c r="Q117" s="51">
        <v>0</v>
      </c>
      <c r="R117" s="50"/>
      <c r="S117" s="52"/>
      <c r="T117" s="51"/>
      <c r="U117" s="33">
        <f t="shared" si="29"/>
        <v>0</v>
      </c>
      <c r="V117" s="34">
        <f t="shared" si="30"/>
        <v>0</v>
      </c>
      <c r="W117" s="35">
        <f t="shared" si="31"/>
        <v>0</v>
      </c>
      <c r="X117" s="84">
        <f t="shared" si="32"/>
        <v>0</v>
      </c>
      <c r="Y117" s="85">
        <f t="shared" si="32"/>
        <v>0</v>
      </c>
      <c r="Z117" s="86">
        <f t="shared" si="33"/>
        <v>0</v>
      </c>
      <c r="AA117" s="5">
        <f t="shared" si="34"/>
        <v>0</v>
      </c>
    </row>
    <row r="118" spans="1:27" x14ac:dyDescent="0.25">
      <c r="A118" s="30">
        <v>11507</v>
      </c>
      <c r="B118" s="82" t="s">
        <v>97</v>
      </c>
      <c r="C118" s="33">
        <v>0</v>
      </c>
      <c r="D118" s="34">
        <v>0</v>
      </c>
      <c r="E118" s="35">
        <v>0</v>
      </c>
      <c r="F118" s="33">
        <v>0</v>
      </c>
      <c r="G118" s="34">
        <v>0</v>
      </c>
      <c r="H118" s="35">
        <v>0</v>
      </c>
      <c r="I118" s="33">
        <v>0</v>
      </c>
      <c r="J118" s="34">
        <v>0</v>
      </c>
      <c r="K118" s="35">
        <v>0</v>
      </c>
      <c r="L118" s="33">
        <v>0</v>
      </c>
      <c r="M118" s="34">
        <v>0</v>
      </c>
      <c r="N118" s="35">
        <v>0</v>
      </c>
      <c r="O118" s="50">
        <v>0</v>
      </c>
      <c r="P118" s="52">
        <v>0</v>
      </c>
      <c r="Q118" s="51">
        <v>0</v>
      </c>
      <c r="R118" s="50"/>
      <c r="S118" s="52"/>
      <c r="T118" s="51"/>
      <c r="U118" s="33">
        <f t="shared" si="29"/>
        <v>0</v>
      </c>
      <c r="V118" s="34">
        <f t="shared" si="30"/>
        <v>0</v>
      </c>
      <c r="W118" s="35">
        <f t="shared" si="31"/>
        <v>0</v>
      </c>
      <c r="X118" s="84">
        <f t="shared" si="32"/>
        <v>0</v>
      </c>
      <c r="Y118" s="85">
        <f t="shared" si="32"/>
        <v>0</v>
      </c>
      <c r="Z118" s="86">
        <f t="shared" si="33"/>
        <v>0</v>
      </c>
      <c r="AA118" s="5">
        <f t="shared" si="34"/>
        <v>0</v>
      </c>
    </row>
    <row r="119" spans="1:27" x14ac:dyDescent="0.25">
      <c r="A119" s="30">
        <v>11445</v>
      </c>
      <c r="B119" s="7" t="s">
        <v>67</v>
      </c>
      <c r="C119" s="59">
        <v>0</v>
      </c>
      <c r="D119" s="59">
        <v>0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7</v>
      </c>
      <c r="M119" s="59">
        <v>0</v>
      </c>
      <c r="N119" s="59">
        <v>5</v>
      </c>
      <c r="O119" s="59">
        <v>28</v>
      </c>
      <c r="P119" s="60">
        <v>0</v>
      </c>
      <c r="Q119" s="60">
        <v>5</v>
      </c>
      <c r="R119" s="59"/>
      <c r="S119" s="60"/>
      <c r="T119" s="60"/>
      <c r="U119" s="33">
        <f t="shared" si="29"/>
        <v>35</v>
      </c>
      <c r="V119" s="34">
        <f t="shared" si="30"/>
        <v>0</v>
      </c>
      <c r="W119" s="35">
        <f t="shared" si="31"/>
        <v>10</v>
      </c>
      <c r="X119" s="84">
        <f t="shared" si="32"/>
        <v>311.5</v>
      </c>
      <c r="Y119" s="85">
        <f t="shared" si="32"/>
        <v>0</v>
      </c>
      <c r="Z119" s="86">
        <f t="shared" si="33"/>
        <v>111.19999999999999</v>
      </c>
      <c r="AA119" s="5">
        <f t="shared" si="34"/>
        <v>422.7</v>
      </c>
    </row>
    <row r="120" spans="1:27" x14ac:dyDescent="0.25">
      <c r="A120" s="30">
        <v>11432</v>
      </c>
      <c r="B120" s="7" t="s">
        <v>68</v>
      </c>
      <c r="C120" s="59">
        <v>0</v>
      </c>
      <c r="D120" s="59">
        <v>0</v>
      </c>
      <c r="E120" s="59">
        <v>0</v>
      </c>
      <c r="F120" s="59">
        <v>0</v>
      </c>
      <c r="G120" s="59">
        <v>0</v>
      </c>
      <c r="H120" s="59">
        <v>0</v>
      </c>
      <c r="I120" s="59">
        <v>0</v>
      </c>
      <c r="J120" s="59">
        <v>0</v>
      </c>
      <c r="K120" s="59">
        <v>0</v>
      </c>
      <c r="L120" s="59">
        <v>13.5</v>
      </c>
      <c r="M120" s="59">
        <v>0</v>
      </c>
      <c r="N120" s="59">
        <v>4.5</v>
      </c>
      <c r="O120" s="59">
        <v>35</v>
      </c>
      <c r="P120" s="60">
        <v>0</v>
      </c>
      <c r="Q120" s="60">
        <v>4.5</v>
      </c>
      <c r="R120" s="59"/>
      <c r="S120" s="60"/>
      <c r="T120" s="60"/>
      <c r="U120" s="33">
        <f t="shared" si="29"/>
        <v>48.5</v>
      </c>
      <c r="V120" s="34">
        <f t="shared" si="30"/>
        <v>0</v>
      </c>
      <c r="W120" s="35">
        <f t="shared" si="31"/>
        <v>9</v>
      </c>
      <c r="X120" s="84">
        <f t="shared" si="32"/>
        <v>431.65000000000003</v>
      </c>
      <c r="Y120" s="85">
        <f t="shared" si="32"/>
        <v>0</v>
      </c>
      <c r="Z120" s="86">
        <f t="shared" si="33"/>
        <v>100.08</v>
      </c>
      <c r="AA120" s="5">
        <f t="shared" si="34"/>
        <v>531.73</v>
      </c>
    </row>
    <row r="121" spans="1:27" x14ac:dyDescent="0.25">
      <c r="A121" s="30">
        <v>11422</v>
      </c>
      <c r="B121" s="7" t="s">
        <v>69</v>
      </c>
      <c r="C121" s="33">
        <v>0</v>
      </c>
      <c r="D121" s="34">
        <v>0</v>
      </c>
      <c r="E121" s="35">
        <v>0</v>
      </c>
      <c r="F121" s="33">
        <v>0</v>
      </c>
      <c r="G121" s="34">
        <v>0</v>
      </c>
      <c r="H121" s="35">
        <v>0</v>
      </c>
      <c r="I121" s="33">
        <v>0</v>
      </c>
      <c r="J121" s="34">
        <v>0</v>
      </c>
      <c r="K121" s="35">
        <v>0</v>
      </c>
      <c r="L121" s="33">
        <v>0</v>
      </c>
      <c r="M121" s="34">
        <v>0</v>
      </c>
      <c r="N121" s="35">
        <v>0</v>
      </c>
      <c r="O121" s="33">
        <v>0</v>
      </c>
      <c r="P121" s="39">
        <v>0</v>
      </c>
      <c r="Q121" s="40">
        <v>0</v>
      </c>
      <c r="R121" s="33"/>
      <c r="S121" s="39"/>
      <c r="T121" s="40"/>
      <c r="U121" s="33">
        <f t="shared" si="29"/>
        <v>0</v>
      </c>
      <c r="V121" s="34">
        <f t="shared" si="30"/>
        <v>0</v>
      </c>
      <c r="W121" s="35">
        <f t="shared" si="31"/>
        <v>0</v>
      </c>
      <c r="X121" s="84">
        <f t="shared" si="32"/>
        <v>0</v>
      </c>
      <c r="Y121" s="85">
        <f t="shared" si="32"/>
        <v>0</v>
      </c>
      <c r="Z121" s="86">
        <f t="shared" si="33"/>
        <v>0</v>
      </c>
      <c r="AA121" s="5">
        <f t="shared" si="34"/>
        <v>0</v>
      </c>
    </row>
    <row r="122" spans="1:27" s="8" customFormat="1" x14ac:dyDescent="0.25">
      <c r="A122" s="72">
        <v>11522</v>
      </c>
      <c r="B122" s="74" t="s">
        <v>112</v>
      </c>
      <c r="C122" s="68">
        <v>0</v>
      </c>
      <c r="D122" s="70">
        <v>0</v>
      </c>
      <c r="E122" s="71">
        <v>0</v>
      </c>
      <c r="F122" s="68">
        <v>0</v>
      </c>
      <c r="G122" s="70">
        <v>0</v>
      </c>
      <c r="H122" s="71">
        <v>0</v>
      </c>
      <c r="I122" s="68">
        <v>0</v>
      </c>
      <c r="J122" s="70">
        <v>0</v>
      </c>
      <c r="K122" s="71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/>
      <c r="S122" s="69"/>
      <c r="T122" s="69"/>
      <c r="U122" s="68">
        <f t="shared" si="29"/>
        <v>0</v>
      </c>
      <c r="V122" s="70">
        <f t="shared" si="30"/>
        <v>0</v>
      </c>
      <c r="W122" s="71">
        <f t="shared" si="31"/>
        <v>0</v>
      </c>
      <c r="X122" s="88">
        <f t="shared" si="32"/>
        <v>0</v>
      </c>
      <c r="Y122" s="89">
        <f t="shared" si="32"/>
        <v>0</v>
      </c>
      <c r="Z122" s="90">
        <f t="shared" si="33"/>
        <v>0</v>
      </c>
      <c r="AA122" s="10">
        <f t="shared" si="34"/>
        <v>0</v>
      </c>
    </row>
    <row r="123" spans="1:27" x14ac:dyDescent="0.25">
      <c r="A123" s="30">
        <v>11506</v>
      </c>
      <c r="B123" s="82" t="s">
        <v>100</v>
      </c>
      <c r="C123" s="33">
        <v>13.5</v>
      </c>
      <c r="D123" s="34">
        <v>0</v>
      </c>
      <c r="E123" s="35">
        <v>0</v>
      </c>
      <c r="F123" s="33">
        <v>35</v>
      </c>
      <c r="G123" s="34">
        <v>0</v>
      </c>
      <c r="H123" s="35">
        <v>4.5</v>
      </c>
      <c r="I123" s="33">
        <v>31</v>
      </c>
      <c r="J123" s="34">
        <v>0</v>
      </c>
      <c r="K123" s="35">
        <v>3.5</v>
      </c>
      <c r="L123" s="33">
        <v>35</v>
      </c>
      <c r="M123" s="34">
        <v>0</v>
      </c>
      <c r="N123" s="35">
        <v>4.5</v>
      </c>
      <c r="O123" s="50">
        <v>27</v>
      </c>
      <c r="P123" s="52">
        <v>0</v>
      </c>
      <c r="Q123" s="51">
        <v>4.5</v>
      </c>
      <c r="R123" s="50"/>
      <c r="S123" s="52"/>
      <c r="T123" s="51"/>
      <c r="U123" s="33">
        <f t="shared" si="29"/>
        <v>141.5</v>
      </c>
      <c r="V123" s="34">
        <f t="shared" si="30"/>
        <v>0</v>
      </c>
      <c r="W123" s="35">
        <f t="shared" si="31"/>
        <v>17</v>
      </c>
      <c r="X123" s="84">
        <f t="shared" si="32"/>
        <v>1259.3500000000001</v>
      </c>
      <c r="Y123" s="85">
        <f t="shared" si="32"/>
        <v>0</v>
      </c>
      <c r="Z123" s="86">
        <f t="shared" si="33"/>
        <v>189.04</v>
      </c>
      <c r="AA123" s="5">
        <f t="shared" si="34"/>
        <v>1448.39</v>
      </c>
    </row>
    <row r="124" spans="1:27" x14ac:dyDescent="0.25">
      <c r="A124" s="30">
        <v>11478</v>
      </c>
      <c r="B124" s="7" t="s">
        <v>70</v>
      </c>
      <c r="C124" s="33">
        <v>0</v>
      </c>
      <c r="D124" s="34">
        <v>0</v>
      </c>
      <c r="E124" s="35">
        <v>0</v>
      </c>
      <c r="F124" s="33">
        <v>0</v>
      </c>
      <c r="G124" s="34">
        <v>0</v>
      </c>
      <c r="H124" s="35">
        <v>0</v>
      </c>
      <c r="I124" s="33">
        <v>15</v>
      </c>
      <c r="J124" s="34">
        <v>0</v>
      </c>
      <c r="K124" s="35">
        <v>4.5</v>
      </c>
      <c r="L124" s="33">
        <v>33</v>
      </c>
      <c r="M124" s="34">
        <v>0</v>
      </c>
      <c r="N124" s="35">
        <v>5</v>
      </c>
      <c r="O124" s="50">
        <v>28.5</v>
      </c>
      <c r="P124" s="52">
        <v>0</v>
      </c>
      <c r="Q124" s="51">
        <v>4.5</v>
      </c>
      <c r="R124" s="50"/>
      <c r="S124" s="52"/>
      <c r="T124" s="51"/>
      <c r="U124" s="33">
        <f t="shared" si="29"/>
        <v>76.5</v>
      </c>
      <c r="V124" s="34">
        <f t="shared" si="30"/>
        <v>0</v>
      </c>
      <c r="W124" s="35">
        <f t="shared" si="31"/>
        <v>14</v>
      </c>
      <c r="X124" s="84">
        <f t="shared" si="32"/>
        <v>680.85</v>
      </c>
      <c r="Y124" s="85">
        <f t="shared" si="32"/>
        <v>0</v>
      </c>
      <c r="Z124" s="86">
        <f t="shared" si="33"/>
        <v>155.67999999999998</v>
      </c>
      <c r="AA124" s="5">
        <f t="shared" si="34"/>
        <v>836.53</v>
      </c>
    </row>
    <row r="125" spans="1:27" x14ac:dyDescent="0.25">
      <c r="A125" s="30">
        <v>11477</v>
      </c>
      <c r="B125" s="82" t="s">
        <v>71</v>
      </c>
      <c r="C125" s="33">
        <v>13</v>
      </c>
      <c r="D125" s="34">
        <v>0</v>
      </c>
      <c r="E125" s="35">
        <v>0</v>
      </c>
      <c r="F125" s="33">
        <v>25</v>
      </c>
      <c r="G125" s="34">
        <v>0</v>
      </c>
      <c r="H125" s="35">
        <v>5</v>
      </c>
      <c r="I125" s="33">
        <v>30</v>
      </c>
      <c r="J125" s="34">
        <v>0</v>
      </c>
      <c r="K125" s="35">
        <v>4.5</v>
      </c>
      <c r="L125" s="33">
        <v>33.5</v>
      </c>
      <c r="M125" s="34">
        <v>0</v>
      </c>
      <c r="N125" s="35">
        <v>5</v>
      </c>
      <c r="O125" s="50">
        <v>34</v>
      </c>
      <c r="P125" s="52">
        <v>0</v>
      </c>
      <c r="Q125" s="51">
        <v>4.5</v>
      </c>
      <c r="R125" s="50"/>
      <c r="S125" s="52"/>
      <c r="T125" s="51"/>
      <c r="U125" s="33">
        <f t="shared" si="29"/>
        <v>135.5</v>
      </c>
      <c r="V125" s="34">
        <f t="shared" si="30"/>
        <v>0</v>
      </c>
      <c r="W125" s="35">
        <f t="shared" si="31"/>
        <v>19</v>
      </c>
      <c r="X125" s="84">
        <f t="shared" si="32"/>
        <v>1205.95</v>
      </c>
      <c r="Y125" s="85">
        <f t="shared" si="32"/>
        <v>0</v>
      </c>
      <c r="Z125" s="86">
        <f t="shared" si="33"/>
        <v>211.27999999999997</v>
      </c>
      <c r="AA125" s="5">
        <f t="shared" si="34"/>
        <v>1417.23</v>
      </c>
    </row>
    <row r="126" spans="1:27" x14ac:dyDescent="0.25">
      <c r="A126" s="30">
        <v>11520</v>
      </c>
      <c r="B126" s="82" t="s">
        <v>111</v>
      </c>
      <c r="C126" s="33">
        <v>13</v>
      </c>
      <c r="D126" s="34">
        <v>0</v>
      </c>
      <c r="E126" s="35">
        <v>0</v>
      </c>
      <c r="F126" s="33">
        <v>26.5</v>
      </c>
      <c r="G126" s="34">
        <v>0</v>
      </c>
      <c r="H126" s="35">
        <v>5</v>
      </c>
      <c r="I126" s="33">
        <v>28</v>
      </c>
      <c r="J126" s="34">
        <v>0</v>
      </c>
      <c r="K126" s="35">
        <v>4.5</v>
      </c>
      <c r="L126" s="33">
        <v>28</v>
      </c>
      <c r="M126" s="34">
        <v>0</v>
      </c>
      <c r="N126" s="35">
        <v>0</v>
      </c>
      <c r="O126" s="50">
        <v>0</v>
      </c>
      <c r="P126" s="52">
        <v>0</v>
      </c>
      <c r="Q126" s="51">
        <v>0</v>
      </c>
      <c r="R126" s="50"/>
      <c r="S126" s="52"/>
      <c r="T126" s="51"/>
      <c r="U126" s="33">
        <f t="shared" si="29"/>
        <v>95.5</v>
      </c>
      <c r="V126" s="34">
        <f t="shared" si="30"/>
        <v>0</v>
      </c>
      <c r="W126" s="35">
        <f t="shared" si="31"/>
        <v>9.5</v>
      </c>
      <c r="X126" s="84">
        <f t="shared" si="32"/>
        <v>849.95</v>
      </c>
      <c r="Y126" s="85">
        <f t="shared" si="32"/>
        <v>0</v>
      </c>
      <c r="Z126" s="86">
        <f t="shared" si="33"/>
        <v>105.63999999999999</v>
      </c>
      <c r="AA126" s="5">
        <f t="shared" si="34"/>
        <v>955.59</v>
      </c>
    </row>
    <row r="127" spans="1:27" s="8" customFormat="1" x14ac:dyDescent="0.25">
      <c r="A127" s="72"/>
      <c r="B127" s="73" t="s">
        <v>110</v>
      </c>
      <c r="C127" s="68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8">
        <f t="shared" si="29"/>
        <v>0</v>
      </c>
      <c r="V127" s="70">
        <f t="shared" si="30"/>
        <v>0</v>
      </c>
      <c r="W127" s="71">
        <f t="shared" si="31"/>
        <v>0</v>
      </c>
      <c r="X127" s="88">
        <f t="shared" si="32"/>
        <v>0</v>
      </c>
      <c r="Y127" s="89">
        <f t="shared" si="32"/>
        <v>0</v>
      </c>
      <c r="Z127" s="90">
        <f t="shared" si="33"/>
        <v>0</v>
      </c>
      <c r="AA127" s="10">
        <f t="shared" si="34"/>
        <v>0</v>
      </c>
    </row>
    <row r="128" spans="1:27" x14ac:dyDescent="0.25">
      <c r="A128" s="30">
        <v>11456</v>
      </c>
      <c r="B128" s="7" t="s">
        <v>72</v>
      </c>
      <c r="C128" s="59">
        <v>0</v>
      </c>
      <c r="D128" s="59">
        <v>0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6.5</v>
      </c>
      <c r="M128" s="59">
        <v>0</v>
      </c>
      <c r="N128" s="59">
        <v>5</v>
      </c>
      <c r="O128" s="59">
        <v>34.5</v>
      </c>
      <c r="P128" s="60">
        <v>0</v>
      </c>
      <c r="Q128" s="60">
        <v>5</v>
      </c>
      <c r="R128" s="59"/>
      <c r="S128" s="60"/>
      <c r="T128" s="60"/>
      <c r="U128" s="33">
        <f t="shared" si="29"/>
        <v>41</v>
      </c>
      <c r="V128" s="34">
        <f t="shared" si="30"/>
        <v>0</v>
      </c>
      <c r="W128" s="35">
        <f t="shared" si="31"/>
        <v>10</v>
      </c>
      <c r="X128" s="84">
        <f t="shared" si="32"/>
        <v>364.90000000000003</v>
      </c>
      <c r="Y128" s="85">
        <f t="shared" si="32"/>
        <v>0</v>
      </c>
      <c r="Z128" s="86">
        <f t="shared" si="33"/>
        <v>111.19999999999999</v>
      </c>
      <c r="AA128" s="5">
        <f t="shared" si="34"/>
        <v>476.1</v>
      </c>
    </row>
    <row r="129" spans="1:27" x14ac:dyDescent="0.25">
      <c r="A129" s="30">
        <v>11533</v>
      </c>
      <c r="B129" s="7" t="s">
        <v>207</v>
      </c>
      <c r="C129" s="59">
        <v>0</v>
      </c>
      <c r="D129" s="59">
        <v>0</v>
      </c>
      <c r="E129" s="59">
        <v>0</v>
      </c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6.5</v>
      </c>
      <c r="P129" s="60">
        <v>0</v>
      </c>
      <c r="Q129" s="60">
        <v>5</v>
      </c>
      <c r="R129" s="59"/>
      <c r="S129" s="60"/>
      <c r="T129" s="60"/>
      <c r="U129" s="33">
        <f t="shared" si="29"/>
        <v>6.5</v>
      </c>
      <c r="V129" s="34">
        <f t="shared" si="30"/>
        <v>0</v>
      </c>
      <c r="W129" s="35">
        <f t="shared" si="31"/>
        <v>5</v>
      </c>
      <c r="X129" s="84">
        <f t="shared" ref="X129" si="35">U129*8.9</f>
        <v>57.85</v>
      </c>
      <c r="Y129" s="85">
        <f t="shared" ref="Y129" si="36">V129*8.9</f>
        <v>0</v>
      </c>
      <c r="Z129" s="86">
        <f t="shared" ref="Z129" si="37">W129*11.12</f>
        <v>55.599999999999994</v>
      </c>
      <c r="AA129" s="5">
        <f t="shared" ref="AA129" si="38">SUM(X129:Z129)</f>
        <v>113.44999999999999</v>
      </c>
    </row>
    <row r="130" spans="1:27" x14ac:dyDescent="0.25">
      <c r="A130" s="30">
        <v>11444</v>
      </c>
      <c r="B130" s="7" t="s">
        <v>75</v>
      </c>
      <c r="C130" s="59">
        <v>7</v>
      </c>
      <c r="D130" s="59">
        <v>0</v>
      </c>
      <c r="E130" s="59">
        <v>0</v>
      </c>
      <c r="F130" s="59">
        <v>33.5</v>
      </c>
      <c r="G130" s="59">
        <v>0</v>
      </c>
      <c r="H130" s="59">
        <v>5</v>
      </c>
      <c r="I130" s="59">
        <v>31.5</v>
      </c>
      <c r="J130" s="59">
        <v>0</v>
      </c>
      <c r="K130" s="59">
        <v>4.5</v>
      </c>
      <c r="L130" s="59">
        <v>28</v>
      </c>
      <c r="M130" s="59">
        <v>0</v>
      </c>
      <c r="N130" s="59">
        <v>5</v>
      </c>
      <c r="O130" s="59">
        <v>28</v>
      </c>
      <c r="P130" s="60">
        <v>0</v>
      </c>
      <c r="Q130" s="60">
        <v>4.5</v>
      </c>
      <c r="R130" s="59"/>
      <c r="S130" s="60"/>
      <c r="T130" s="60"/>
      <c r="U130" s="33">
        <f t="shared" si="29"/>
        <v>128</v>
      </c>
      <c r="V130" s="34">
        <f t="shared" si="30"/>
        <v>0</v>
      </c>
      <c r="W130" s="35">
        <f t="shared" si="31"/>
        <v>19</v>
      </c>
      <c r="X130" s="84">
        <f t="shared" si="32"/>
        <v>1139.2</v>
      </c>
      <c r="Y130" s="85">
        <f t="shared" si="32"/>
        <v>0</v>
      </c>
      <c r="Z130" s="86">
        <f t="shared" si="33"/>
        <v>211.27999999999997</v>
      </c>
      <c r="AA130" s="5">
        <f t="shared" si="34"/>
        <v>1350.48</v>
      </c>
    </row>
    <row r="131" spans="1:27" x14ac:dyDescent="0.25">
      <c r="A131" s="30">
        <v>11434</v>
      </c>
      <c r="B131" s="7" t="s">
        <v>76</v>
      </c>
      <c r="C131" s="59">
        <v>0</v>
      </c>
      <c r="D131" s="59">
        <v>0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23</v>
      </c>
      <c r="M131" s="59">
        <v>0</v>
      </c>
      <c r="N131" s="59">
        <v>5</v>
      </c>
      <c r="O131" s="59">
        <v>29.5</v>
      </c>
      <c r="P131" s="60">
        <v>0</v>
      </c>
      <c r="Q131" s="60">
        <v>5</v>
      </c>
      <c r="R131" s="59"/>
      <c r="S131" s="60"/>
      <c r="T131" s="60"/>
      <c r="U131" s="33">
        <f t="shared" si="29"/>
        <v>52.5</v>
      </c>
      <c r="V131" s="34">
        <f t="shared" si="30"/>
        <v>0</v>
      </c>
      <c r="W131" s="35">
        <f t="shared" si="31"/>
        <v>10</v>
      </c>
      <c r="X131" s="84">
        <f t="shared" si="32"/>
        <v>467.25</v>
      </c>
      <c r="Y131" s="85">
        <f t="shared" si="32"/>
        <v>0</v>
      </c>
      <c r="Z131" s="86">
        <f t="shared" si="33"/>
        <v>111.19999999999999</v>
      </c>
      <c r="AA131" s="5">
        <f t="shared" si="34"/>
        <v>578.45000000000005</v>
      </c>
    </row>
    <row r="132" spans="1:27" x14ac:dyDescent="0.25">
      <c r="A132" s="30">
        <v>11455</v>
      </c>
      <c r="B132" s="7" t="s">
        <v>77</v>
      </c>
      <c r="C132" s="59">
        <v>0</v>
      </c>
      <c r="D132" s="59">
        <v>0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15.5</v>
      </c>
      <c r="M132" s="59">
        <v>0</v>
      </c>
      <c r="N132" s="59">
        <v>5</v>
      </c>
      <c r="O132" s="59">
        <v>35</v>
      </c>
      <c r="P132" s="60">
        <v>0</v>
      </c>
      <c r="Q132" s="60">
        <v>5</v>
      </c>
      <c r="R132" s="59"/>
      <c r="S132" s="60"/>
      <c r="T132" s="60"/>
      <c r="U132" s="33">
        <f t="shared" si="29"/>
        <v>50.5</v>
      </c>
      <c r="V132" s="34">
        <f t="shared" si="30"/>
        <v>0</v>
      </c>
      <c r="W132" s="35">
        <f t="shared" si="31"/>
        <v>10</v>
      </c>
      <c r="X132" s="84">
        <f t="shared" si="32"/>
        <v>449.45000000000005</v>
      </c>
      <c r="Y132" s="85">
        <f t="shared" si="32"/>
        <v>0</v>
      </c>
      <c r="Z132" s="86">
        <f t="shared" si="33"/>
        <v>111.19999999999999</v>
      </c>
      <c r="AA132" s="5">
        <f t="shared" si="34"/>
        <v>560.65000000000009</v>
      </c>
    </row>
    <row r="133" spans="1:27" x14ac:dyDescent="0.25">
      <c r="A133" s="30">
        <v>11463</v>
      </c>
      <c r="B133" s="7" t="s">
        <v>79</v>
      </c>
      <c r="C133" s="59">
        <v>0</v>
      </c>
      <c r="D133" s="59">
        <v>0</v>
      </c>
      <c r="E133" s="59">
        <v>0</v>
      </c>
      <c r="F133" s="59">
        <v>0</v>
      </c>
      <c r="G133" s="59">
        <v>0</v>
      </c>
      <c r="H133" s="59">
        <v>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14</v>
      </c>
      <c r="P133" s="60">
        <v>0</v>
      </c>
      <c r="Q133" s="60">
        <v>0</v>
      </c>
      <c r="R133" s="59"/>
      <c r="S133" s="60"/>
      <c r="T133" s="60"/>
      <c r="U133" s="33">
        <f t="shared" si="29"/>
        <v>14</v>
      </c>
      <c r="V133" s="34">
        <f t="shared" si="30"/>
        <v>0</v>
      </c>
      <c r="W133" s="35">
        <f t="shared" si="31"/>
        <v>0</v>
      </c>
      <c r="X133" s="84">
        <f t="shared" si="32"/>
        <v>124.60000000000001</v>
      </c>
      <c r="Y133" s="85">
        <f t="shared" si="32"/>
        <v>0</v>
      </c>
      <c r="Z133" s="86">
        <f t="shared" si="33"/>
        <v>0</v>
      </c>
      <c r="AA133" s="5">
        <f t="shared" si="34"/>
        <v>124.60000000000001</v>
      </c>
    </row>
    <row r="134" spans="1:27" x14ac:dyDescent="0.25">
      <c r="A134" s="30"/>
      <c r="B134" s="2">
        <f>COUNTA(B102:B133)</f>
        <v>32</v>
      </c>
      <c r="C134" s="4">
        <f t="shared" ref="C134:AA134" si="39">SUM(C102:C133)</f>
        <v>141.5</v>
      </c>
      <c r="D134" s="4">
        <f t="shared" si="39"/>
        <v>0</v>
      </c>
      <c r="E134" s="4">
        <f t="shared" si="39"/>
        <v>0</v>
      </c>
      <c r="F134" s="4">
        <f t="shared" si="39"/>
        <v>312.5</v>
      </c>
      <c r="G134" s="4">
        <f t="shared" si="39"/>
        <v>0</v>
      </c>
      <c r="H134" s="4">
        <f t="shared" si="39"/>
        <v>44.5</v>
      </c>
      <c r="I134" s="4">
        <f t="shared" si="39"/>
        <v>329</v>
      </c>
      <c r="J134" s="4">
        <f t="shared" si="39"/>
        <v>2.5</v>
      </c>
      <c r="K134" s="4">
        <f t="shared" si="39"/>
        <v>46</v>
      </c>
      <c r="L134" s="4">
        <f t="shared" si="39"/>
        <v>352.5</v>
      </c>
      <c r="M134" s="4">
        <f t="shared" si="39"/>
        <v>0</v>
      </c>
      <c r="N134" s="4">
        <f t="shared" si="39"/>
        <v>67.5</v>
      </c>
      <c r="O134" s="4">
        <f t="shared" si="39"/>
        <v>439</v>
      </c>
      <c r="P134" s="4">
        <f t="shared" si="39"/>
        <v>0</v>
      </c>
      <c r="Q134" s="4">
        <f t="shared" si="39"/>
        <v>72</v>
      </c>
      <c r="R134" s="4">
        <f t="shared" ref="R134:T134" si="40">SUM(R102:R133)</f>
        <v>0</v>
      </c>
      <c r="S134" s="4">
        <f t="shared" si="40"/>
        <v>0</v>
      </c>
      <c r="T134" s="4">
        <f t="shared" si="40"/>
        <v>0</v>
      </c>
      <c r="U134" s="4">
        <f t="shared" si="39"/>
        <v>1574.5</v>
      </c>
      <c r="V134" s="4">
        <f t="shared" si="39"/>
        <v>2.5</v>
      </c>
      <c r="W134" s="4">
        <f t="shared" si="39"/>
        <v>230</v>
      </c>
      <c r="X134" s="4">
        <f t="shared" si="39"/>
        <v>14013.050000000003</v>
      </c>
      <c r="Y134" s="4">
        <f t="shared" si="39"/>
        <v>22.25</v>
      </c>
      <c r="Z134" s="4">
        <f t="shared" si="39"/>
        <v>2557.5999999999995</v>
      </c>
      <c r="AA134" s="4">
        <f t="shared" si="39"/>
        <v>16592.900000000001</v>
      </c>
    </row>
    <row r="136" spans="1:27" x14ac:dyDescent="0.25">
      <c r="U136" s="43">
        <f t="shared" ref="U136:AA136" si="41">+U22+U61+U97+U134</f>
        <v>4030</v>
      </c>
      <c r="V136" s="43">
        <f t="shared" si="41"/>
        <v>38.5</v>
      </c>
      <c r="W136" s="43">
        <f t="shared" si="41"/>
        <v>559.5</v>
      </c>
      <c r="X136" s="44">
        <f t="shared" si="41"/>
        <v>36051.140000000007</v>
      </c>
      <c r="Y136" s="44">
        <f t="shared" si="41"/>
        <v>366.08000000000004</v>
      </c>
      <c r="Z136" s="44">
        <f t="shared" si="41"/>
        <v>6289.2849999999989</v>
      </c>
      <c r="AA136" s="44">
        <f t="shared" si="41"/>
        <v>42706.505000000005</v>
      </c>
    </row>
    <row r="137" spans="1:27" x14ac:dyDescent="0.25">
      <c r="U137" s="45"/>
      <c r="V137" s="45"/>
      <c r="W137" s="45"/>
      <c r="X137" s="45"/>
      <c r="Y137" s="45"/>
      <c r="Z137" s="45"/>
      <c r="AA137" s="45"/>
    </row>
    <row r="138" spans="1:27" x14ac:dyDescent="0.25">
      <c r="A138" s="1">
        <f>COUNT(A66:A87,A102:A123)</f>
        <v>44</v>
      </c>
      <c r="U138" s="66">
        <f>IFERROR(U136/SUM($U$136:$W$136),0)</f>
        <v>0.8707865168539326</v>
      </c>
      <c r="V138" s="66">
        <f>IFERROR(V136/SUM($U$136:$W$136),0)</f>
        <v>8.3189282627484876E-3</v>
      </c>
      <c r="W138" s="66">
        <f>IFERROR(W136/SUM($U$136:$W$136),0)</f>
        <v>0.12089455488331893</v>
      </c>
    </row>
    <row r="139" spans="1:27" x14ac:dyDescent="0.25">
      <c r="C139" s="107" t="s">
        <v>185</v>
      </c>
      <c r="D139" s="107" t="s">
        <v>186</v>
      </c>
      <c r="E139" s="107" t="s">
        <v>187</v>
      </c>
      <c r="F139" s="107" t="s">
        <v>188</v>
      </c>
      <c r="G139" s="107" t="s">
        <v>189</v>
      </c>
      <c r="H139" s="107" t="s">
        <v>189</v>
      </c>
      <c r="U139" s="42"/>
      <c r="Y139" s="42"/>
      <c r="Z139" s="42"/>
    </row>
    <row r="140" spans="1:27" x14ac:dyDescent="0.25">
      <c r="B140" s="99" t="s">
        <v>180</v>
      </c>
      <c r="C140" s="103">
        <f>SUM(C22:E22)</f>
        <v>0</v>
      </c>
      <c r="D140" s="103">
        <f>SUM(F22:H22)</f>
        <v>0</v>
      </c>
      <c r="E140" s="103">
        <f>SUM(I22:K22)</f>
        <v>0</v>
      </c>
      <c r="F140" s="103">
        <f>SUM(L22:N22)</f>
        <v>0</v>
      </c>
      <c r="G140" s="103">
        <f>SUM(O22:Q22)</f>
        <v>0</v>
      </c>
      <c r="H140" s="103">
        <f>SUM(P22:R22)</f>
        <v>0</v>
      </c>
      <c r="I140" s="205">
        <f>SUM($U$22:$W$22)</f>
        <v>0</v>
      </c>
      <c r="J140" s="205"/>
      <c r="U140" s="2">
        <f>+U97+U134</f>
        <v>4030</v>
      </c>
      <c r="V140" s="2">
        <f t="shared" ref="V140:W140" si="42">+V97+V134</f>
        <v>38.5</v>
      </c>
      <c r="W140" s="2">
        <f t="shared" si="42"/>
        <v>559.5</v>
      </c>
      <c r="Y140" s="2">
        <f t="shared" ref="Y140:Z140" si="43">+Y97+Y134</f>
        <v>366.08000000000004</v>
      </c>
      <c r="Z140" s="2">
        <f t="shared" si="43"/>
        <v>6289.2849999999989</v>
      </c>
    </row>
    <row r="141" spans="1:27" x14ac:dyDescent="0.25">
      <c r="B141" s="99" t="s">
        <v>181</v>
      </c>
      <c r="C141" s="103">
        <f>SUM(C61:E61)</f>
        <v>0</v>
      </c>
      <c r="D141" s="103">
        <f>SUM(F61:H61)</f>
        <v>0</v>
      </c>
      <c r="E141" s="103">
        <f>SUM(I61:K61)</f>
        <v>0</v>
      </c>
      <c r="F141" s="103">
        <f>SUM(L61:N61)</f>
        <v>0</v>
      </c>
      <c r="G141" s="103">
        <f>SUM(O61:Q61)</f>
        <v>0</v>
      </c>
      <c r="H141" s="103">
        <f>SUM(P61:R61)</f>
        <v>0</v>
      </c>
      <c r="I141" s="205">
        <f>SUM($U$61:$W$61)</f>
        <v>0</v>
      </c>
      <c r="J141" s="205"/>
    </row>
    <row r="142" spans="1:27" x14ac:dyDescent="0.25">
      <c r="B142" s="99" t="s">
        <v>182</v>
      </c>
      <c r="C142" s="103">
        <f>SUM(C97:E97)</f>
        <v>269</v>
      </c>
      <c r="D142" s="103">
        <f>SUM(F97:H97)</f>
        <v>678</v>
      </c>
      <c r="E142" s="103">
        <f>SUM(I97:K97)</f>
        <v>613</v>
      </c>
      <c r="F142" s="103">
        <f>SUM(L97:N97)</f>
        <v>632</v>
      </c>
      <c r="G142" s="103">
        <f>SUM(O97:Q97)</f>
        <v>629</v>
      </c>
      <c r="H142" s="103">
        <f>SUM(P97:R97)</f>
        <v>74.5</v>
      </c>
      <c r="I142" s="205">
        <f>SUM($U$97:$W$97)</f>
        <v>2821</v>
      </c>
      <c r="J142" s="205"/>
      <c r="U142" s="43">
        <f>+U140-U68-U71-U72-U90-U127-U95-U106-U122</f>
        <v>3902</v>
      </c>
      <c r="V142" s="43"/>
      <c r="W142" s="43"/>
      <c r="X142" s="44"/>
      <c r="Y142" s="43">
        <f t="shared" ref="Y142:Z142" si="44">+Y140-Y68-Y71-Y72-Y90-Y127-Y95-Y106-Y122</f>
        <v>194.00000000000006</v>
      </c>
      <c r="Z142" s="67">
        <f t="shared" si="44"/>
        <v>6044.3099999999986</v>
      </c>
      <c r="AA142" s="43"/>
    </row>
    <row r="143" spans="1:27" x14ac:dyDescent="0.25">
      <c r="B143" s="102" t="s">
        <v>183</v>
      </c>
      <c r="C143" s="104">
        <f>SUM(C134:E134)</f>
        <v>141.5</v>
      </c>
      <c r="D143" s="104">
        <f>SUM(F134:H134)</f>
        <v>357</v>
      </c>
      <c r="E143" s="104">
        <f>SUM(I134:K134)</f>
        <v>377.5</v>
      </c>
      <c r="F143" s="104">
        <f>SUM(L134:N134)</f>
        <v>420</v>
      </c>
      <c r="G143" s="104">
        <f>SUM(O134:Q134)</f>
        <v>511</v>
      </c>
      <c r="H143" s="104">
        <f>SUM(P134:R134)</f>
        <v>72</v>
      </c>
      <c r="I143" s="205">
        <f>SUM($U$134:$W$134)</f>
        <v>1807</v>
      </c>
      <c r="J143" s="205"/>
    </row>
    <row r="144" spans="1:27" x14ac:dyDescent="0.25">
      <c r="B144" s="100" t="s">
        <v>190</v>
      </c>
      <c r="C144" s="103">
        <f>SUM(C140:C143)</f>
        <v>410.5</v>
      </c>
      <c r="D144" s="103">
        <f t="shared" ref="D144:G144" si="45">SUM(D140:D143)</f>
        <v>1035</v>
      </c>
      <c r="E144" s="103">
        <f t="shared" si="45"/>
        <v>990.5</v>
      </c>
      <c r="F144" s="103">
        <f t="shared" si="45"/>
        <v>1052</v>
      </c>
      <c r="G144" s="103">
        <f t="shared" si="45"/>
        <v>1140</v>
      </c>
      <c r="H144" s="103">
        <f t="shared" ref="H144" si="46">SUM(H140:H143)</f>
        <v>146.5</v>
      </c>
      <c r="I144" s="99"/>
      <c r="J144" s="105"/>
    </row>
    <row r="145" spans="2:10" x14ac:dyDescent="0.25">
      <c r="C145" s="43"/>
      <c r="D145" s="43"/>
      <c r="E145" s="43"/>
      <c r="F145" s="43"/>
      <c r="G145" s="101"/>
      <c r="H145" s="101" t="s">
        <v>184</v>
      </c>
      <c r="I145" s="205">
        <f>SUM(I140:I143)</f>
        <v>4628</v>
      </c>
      <c r="J145" s="205"/>
    </row>
    <row r="146" spans="2:10" x14ac:dyDescent="0.25">
      <c r="C146" s="43"/>
      <c r="D146" s="43"/>
      <c r="E146" s="43"/>
      <c r="F146" s="43"/>
      <c r="G146" s="101"/>
      <c r="H146" s="101"/>
      <c r="I146" s="106"/>
      <c r="J146" s="105"/>
    </row>
    <row r="147" spans="2:10" x14ac:dyDescent="0.25">
      <c r="B147" s="99" t="s">
        <v>193</v>
      </c>
      <c r="C147" s="103">
        <f>C142+C143</f>
        <v>410.5</v>
      </c>
      <c r="D147" s="103">
        <f t="shared" ref="D147:G147" si="47">D142+D143</f>
        <v>1035</v>
      </c>
      <c r="E147" s="103">
        <f t="shared" si="47"/>
        <v>990.5</v>
      </c>
      <c r="F147" s="103">
        <f t="shared" si="47"/>
        <v>1052</v>
      </c>
      <c r="G147" s="103">
        <f t="shared" si="47"/>
        <v>1140</v>
      </c>
      <c r="H147" s="103">
        <f t="shared" ref="H147" si="48">H142+H143</f>
        <v>146.5</v>
      </c>
      <c r="I147" s="205">
        <f>I142+I143</f>
        <v>4628</v>
      </c>
      <c r="J147" s="205"/>
    </row>
    <row r="5003" spans="3:5" x14ac:dyDescent="0.25">
      <c r="C5003" s="2">
        <v>0</v>
      </c>
      <c r="D5003" s="2">
        <v>0</v>
      </c>
      <c r="E5003" s="2">
        <v>0</v>
      </c>
    </row>
    <row r="42279" spans="3:17" x14ac:dyDescent="0.25">
      <c r="C42279" s="2">
        <v>0</v>
      </c>
      <c r="D42279" s="2">
        <v>0</v>
      </c>
      <c r="E42279" s="2">
        <v>0</v>
      </c>
      <c r="F42279" s="2">
        <v>0</v>
      </c>
      <c r="G42279" s="2">
        <v>0</v>
      </c>
      <c r="H42279" s="2">
        <v>0</v>
      </c>
      <c r="I42279" s="2">
        <v>0</v>
      </c>
      <c r="J42279" s="2">
        <v>0</v>
      </c>
      <c r="K42279" s="2">
        <v>0</v>
      </c>
      <c r="L42279" s="2">
        <v>0</v>
      </c>
      <c r="M42279" s="2">
        <v>0</v>
      </c>
      <c r="N42279" s="2">
        <v>0</v>
      </c>
      <c r="O42279" s="6">
        <v>0</v>
      </c>
      <c r="P42279" s="6">
        <v>0</v>
      </c>
      <c r="Q42279" s="6">
        <v>0</v>
      </c>
    </row>
    <row r="50003" spans="3:5" x14ac:dyDescent="0.25">
      <c r="C50003" s="2">
        <v>0</v>
      </c>
      <c r="D50003" s="2">
        <v>0</v>
      </c>
      <c r="E50003" s="2">
        <v>0</v>
      </c>
    </row>
  </sheetData>
  <sortState xmlns:xlrd2="http://schemas.microsoft.com/office/spreadsheetml/2017/richdata2" ref="C7:AE21">
    <sortCondition ref="D7:D21"/>
  </sortState>
  <mergeCells count="66">
    <mergeCell ref="I143:J143"/>
    <mergeCell ref="I145:J145"/>
    <mergeCell ref="I147:J147"/>
    <mergeCell ref="R100:T100"/>
    <mergeCell ref="R101:T101"/>
    <mergeCell ref="I140:J140"/>
    <mergeCell ref="I141:J141"/>
    <mergeCell ref="I142:J142"/>
    <mergeCell ref="R5:T5"/>
    <mergeCell ref="R6:T6"/>
    <mergeCell ref="R25:T25"/>
    <mergeCell ref="R26:T26"/>
    <mergeCell ref="R64:T64"/>
    <mergeCell ref="A100:B100"/>
    <mergeCell ref="C100:E100"/>
    <mergeCell ref="F100:H100"/>
    <mergeCell ref="I100:K100"/>
    <mergeCell ref="L100:N100"/>
    <mergeCell ref="X64:AA64"/>
    <mergeCell ref="O26:Q26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A64:B64"/>
    <mergeCell ref="C64:E64"/>
    <mergeCell ref="F64:H64"/>
    <mergeCell ref="O64:Q64"/>
    <mergeCell ref="L64:N64"/>
    <mergeCell ref="R65:T65"/>
    <mergeCell ref="C26:E26"/>
    <mergeCell ref="F26:H26"/>
    <mergeCell ref="I26:K26"/>
    <mergeCell ref="L26:N26"/>
    <mergeCell ref="C65:E65"/>
    <mergeCell ref="F65:H65"/>
    <mergeCell ref="I65:K65"/>
    <mergeCell ref="I64:K64"/>
    <mergeCell ref="C101:E101"/>
    <mergeCell ref="F101:H101"/>
    <mergeCell ref="I101:K101"/>
    <mergeCell ref="L101:N101"/>
    <mergeCell ref="O101:Q101"/>
    <mergeCell ref="U100:W100"/>
    <mergeCell ref="X100:AA100"/>
    <mergeCell ref="O100:Q100"/>
    <mergeCell ref="U64:W64"/>
    <mergeCell ref="L5:N5"/>
    <mergeCell ref="L25:N25"/>
    <mergeCell ref="X5:AA5"/>
    <mergeCell ref="O6:Q6"/>
    <mergeCell ref="O5:Q5"/>
    <mergeCell ref="U5:W5"/>
    <mergeCell ref="L6:N6"/>
    <mergeCell ref="O25:Q25"/>
    <mergeCell ref="U25:W25"/>
    <mergeCell ref="X25:AA25"/>
    <mergeCell ref="L65:N65"/>
    <mergeCell ref="O65:Q65"/>
  </mergeCells>
  <phoneticPr fontId="13" type="noConversion"/>
  <pageMargins left="0.7" right="0.7" top="0.75" bottom="0.75" header="0.3" footer="0.3"/>
  <pageSetup paperSize="9" orientation="portrait" horizontalDpi="0" verticalDpi="0" r:id="rId1"/>
  <ignoredErrors>
    <ignoredError sqref="X88:X90 X68:Z68 Y88:Z88 Y90:Z90 X47:Z47 X12:Z12 X43:Z43 Y89:Z89 X16:Z16 X34:Z34" 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138</xdr:row>
                <xdr:rowOff>0</xdr:rowOff>
              </from>
              <to>
                <xdr:col>17</xdr:col>
                <xdr:colOff>76200</xdr:colOff>
                <xdr:row>140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138</xdr:row>
                <xdr:rowOff>0</xdr:rowOff>
              </from>
              <to>
                <xdr:col>14</xdr:col>
                <xdr:colOff>0</xdr:colOff>
                <xdr:row>140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141</xdr:row>
                <xdr:rowOff>9525</xdr:rowOff>
              </from>
              <to>
                <xdr:col>14</xdr:col>
                <xdr:colOff>0</xdr:colOff>
                <xdr:row>143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141</xdr:row>
                <xdr:rowOff>9525</xdr:rowOff>
              </from>
              <to>
                <xdr:col>17</xdr:col>
                <xdr:colOff>76200</xdr:colOff>
                <xdr:row>143</xdr:row>
                <xdr:rowOff>28575</xdr:rowOff>
              </to>
            </anchor>
          </controlPr>
        </control>
      </mc:Choice>
      <mc:Fallback>
        <control shapeId="1028" r:id="rId10" name="btn_Carga_Variab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DK5420"/>
  <sheetViews>
    <sheetView topLeftCell="A28" workbookViewId="0">
      <selection activeCell="H54" sqref="H54"/>
    </sheetView>
  </sheetViews>
  <sheetFormatPr defaultColWidth="11.42578125" defaultRowHeight="11.25" x14ac:dyDescent="0.2"/>
  <cols>
    <col min="1" max="1" width="2.140625" style="177" customWidth="1"/>
    <col min="2" max="2" width="8.42578125" style="120" customWidth="1"/>
    <col min="3" max="3" width="43.7109375" style="130" customWidth="1"/>
    <col min="4" max="7" width="18.7109375" style="131" customWidth="1"/>
    <col min="8" max="8" width="18.7109375" style="192" customWidth="1"/>
    <col min="9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331" width="18.7109375" style="131" customWidth="1"/>
    <col min="16332" max="16384" width="11.42578125" style="131"/>
  </cols>
  <sheetData>
    <row r="1" spans="1:115" s="177" customFormat="1" ht="12.75" hidden="1" x14ac:dyDescent="0.2">
      <c r="A1" s="175" t="s">
        <v>2203</v>
      </c>
      <c r="B1" s="176"/>
      <c r="C1" s="176"/>
      <c r="D1" s="176"/>
      <c r="E1" s="176"/>
      <c r="F1" s="176"/>
      <c r="G1" s="176"/>
      <c r="H1" s="188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6"/>
      <c r="CW1" s="176"/>
      <c r="CX1" s="176"/>
      <c r="CY1" s="176"/>
      <c r="CZ1" s="176"/>
      <c r="DA1" s="176"/>
      <c r="DB1" s="176"/>
      <c r="DC1" s="176"/>
      <c r="DD1" s="176"/>
      <c r="DE1" s="176"/>
      <c r="DF1" s="176"/>
      <c r="DG1" s="176"/>
      <c r="DH1" s="176"/>
      <c r="DI1" s="176"/>
      <c r="DJ1" s="176"/>
      <c r="DK1" s="176"/>
    </row>
    <row r="2" spans="1:115" s="177" customFormat="1" ht="12.75" x14ac:dyDescent="0.2">
      <c r="B2" s="176"/>
      <c r="C2" s="178" t="s">
        <v>209</v>
      </c>
      <c r="D2" s="178">
        <v>118</v>
      </c>
      <c r="E2" s="179" t="s">
        <v>2204</v>
      </c>
      <c r="F2" s="176"/>
      <c r="G2" s="176"/>
      <c r="H2" s="188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</row>
    <row r="3" spans="1:115" s="177" customFormat="1" ht="12.75" x14ac:dyDescent="0.2">
      <c r="B3" s="176"/>
      <c r="C3" s="178" t="s">
        <v>211</v>
      </c>
      <c r="D3" s="178">
        <v>6</v>
      </c>
      <c r="E3" s="179" t="s">
        <v>2205</v>
      </c>
      <c r="F3" s="176"/>
      <c r="G3" s="176"/>
      <c r="H3" s="188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  <c r="CB3" s="176"/>
      <c r="CC3" s="176"/>
      <c r="CD3" s="176"/>
      <c r="CE3" s="176"/>
      <c r="CF3" s="176"/>
      <c r="CG3" s="176"/>
      <c r="CH3" s="176"/>
      <c r="CI3" s="176"/>
      <c r="CJ3" s="176"/>
      <c r="CK3" s="176"/>
      <c r="CL3" s="176"/>
      <c r="CM3" s="176"/>
      <c r="CN3" s="176"/>
      <c r="CO3" s="176"/>
      <c r="CP3" s="176"/>
      <c r="CQ3" s="176"/>
      <c r="CR3" s="176"/>
      <c r="CS3" s="176"/>
      <c r="CT3" s="176"/>
      <c r="CU3" s="176"/>
      <c r="CV3" s="176"/>
      <c r="CW3" s="176"/>
      <c r="CX3" s="176"/>
      <c r="CY3" s="176"/>
      <c r="CZ3" s="176"/>
      <c r="DA3" s="176"/>
      <c r="DB3" s="176"/>
      <c r="DC3" s="176"/>
      <c r="DD3" s="176"/>
      <c r="DE3" s="176"/>
      <c r="DF3" s="176"/>
      <c r="DG3" s="176"/>
      <c r="DH3" s="176"/>
      <c r="DI3" s="176"/>
      <c r="DJ3" s="176"/>
      <c r="DK3" s="176"/>
    </row>
    <row r="4" spans="1:115" s="177" customFormat="1" ht="12.75" x14ac:dyDescent="0.2">
      <c r="B4" s="176"/>
      <c r="C4" s="178"/>
      <c r="D4" s="176"/>
      <c r="E4" s="179"/>
      <c r="F4" s="176"/>
      <c r="G4" s="176"/>
      <c r="H4" s="188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  <c r="CB4" s="176"/>
      <c r="CC4" s="176"/>
      <c r="CD4" s="176"/>
      <c r="CE4" s="176"/>
      <c r="CF4" s="176"/>
      <c r="CG4" s="176"/>
      <c r="CH4" s="176"/>
      <c r="CI4" s="176"/>
      <c r="CJ4" s="176"/>
      <c r="CK4" s="176"/>
      <c r="CL4" s="176"/>
      <c r="CM4" s="176"/>
      <c r="CN4" s="176"/>
      <c r="CO4" s="176"/>
      <c r="CP4" s="176"/>
      <c r="CQ4" s="176"/>
      <c r="CR4" s="176"/>
      <c r="CS4" s="176"/>
      <c r="CT4" s="176"/>
      <c r="CU4" s="176"/>
      <c r="CV4" s="176"/>
      <c r="CW4" s="176"/>
      <c r="CX4" s="176"/>
      <c r="CY4" s="176"/>
      <c r="CZ4" s="176"/>
      <c r="DA4" s="176"/>
      <c r="DB4" s="176"/>
      <c r="DC4" s="176"/>
      <c r="DD4" s="176"/>
      <c r="DE4" s="176"/>
      <c r="DF4" s="176"/>
      <c r="DG4" s="176"/>
      <c r="DH4" s="176"/>
      <c r="DI4" s="176"/>
      <c r="DJ4" s="176"/>
      <c r="DK4" s="176"/>
    </row>
    <row r="5" spans="1:115" s="177" customFormat="1" ht="12.75" x14ac:dyDescent="0.2">
      <c r="B5" s="176"/>
      <c r="C5" s="178" t="s">
        <v>215</v>
      </c>
      <c r="D5" s="179" t="s">
        <v>216</v>
      </c>
      <c r="E5" s="179"/>
      <c r="F5" s="176"/>
      <c r="G5" s="176"/>
      <c r="H5" s="188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</row>
    <row r="6" spans="1:115" s="181" customFormat="1" ht="12.75" customHeight="1" x14ac:dyDescent="0.2">
      <c r="A6" s="177"/>
      <c r="B6" s="180"/>
      <c r="C6" s="180"/>
      <c r="D6" s="180"/>
      <c r="E6" s="180"/>
      <c r="F6" s="180"/>
      <c r="G6" s="180"/>
      <c r="H6" s="189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  <c r="BF6" s="180"/>
      <c r="BG6" s="180"/>
      <c r="BH6" s="180"/>
      <c r="BI6" s="180"/>
      <c r="BJ6" s="180"/>
      <c r="BK6" s="180"/>
      <c r="BL6" s="180"/>
      <c r="BM6" s="180"/>
      <c r="BN6" s="180"/>
      <c r="BO6" s="180"/>
      <c r="BP6" s="180"/>
      <c r="BQ6" s="180"/>
      <c r="BR6" s="180"/>
      <c r="BS6" s="180"/>
      <c r="BT6" s="180"/>
      <c r="BU6" s="180"/>
      <c r="BV6" s="180"/>
      <c r="BW6" s="180"/>
      <c r="BX6" s="180"/>
      <c r="BY6" s="180"/>
      <c r="BZ6" s="180"/>
      <c r="CA6" s="180"/>
      <c r="CB6" s="180"/>
      <c r="CC6" s="180"/>
      <c r="CD6" s="180"/>
      <c r="CE6" s="180"/>
      <c r="CF6" s="180"/>
      <c r="CG6" s="180"/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</row>
    <row r="7" spans="1:115" s="119" customFormat="1" ht="12.75" x14ac:dyDescent="0.2">
      <c r="A7" s="177"/>
      <c r="B7" s="206" t="s">
        <v>220</v>
      </c>
      <c r="C7" s="207"/>
      <c r="H7" s="190"/>
    </row>
    <row r="8" spans="1:115" s="122" customFormat="1" ht="12.75" x14ac:dyDescent="0.2">
      <c r="A8" s="184"/>
      <c r="B8" s="182" t="s">
        <v>0</v>
      </c>
      <c r="C8" s="183" t="s">
        <v>1</v>
      </c>
      <c r="D8" s="122" t="s">
        <v>2206</v>
      </c>
      <c r="E8" s="122" t="s">
        <v>2207</v>
      </c>
      <c r="F8" s="122" t="s">
        <v>2208</v>
      </c>
      <c r="H8" s="191"/>
    </row>
    <row r="9" spans="1:115" s="185" customFormat="1" ht="12.75" x14ac:dyDescent="0.2">
      <c r="A9" s="177"/>
      <c r="B9" s="127">
        <v>11430</v>
      </c>
      <c r="C9" s="128" t="s">
        <v>221</v>
      </c>
      <c r="D9" s="185">
        <v>703.1</v>
      </c>
      <c r="E9" s="185">
        <v>0</v>
      </c>
      <c r="F9" s="185">
        <v>111.2</v>
      </c>
      <c r="H9" s="187">
        <v>11494</v>
      </c>
      <c r="I9" s="185" t="s">
        <v>84</v>
      </c>
    </row>
    <row r="10" spans="1:115" s="185" customFormat="1" ht="12.75" x14ac:dyDescent="0.2">
      <c r="A10" s="177"/>
      <c r="B10" s="127">
        <v>11431</v>
      </c>
      <c r="C10" s="128" t="s">
        <v>54</v>
      </c>
      <c r="D10" s="185">
        <v>445</v>
      </c>
      <c r="E10" s="185">
        <v>0</v>
      </c>
      <c r="F10" s="185">
        <v>94.52</v>
      </c>
      <c r="H10" s="187">
        <v>11449</v>
      </c>
      <c r="I10" s="185" t="s">
        <v>58</v>
      </c>
    </row>
    <row r="11" spans="1:115" s="185" customFormat="1" ht="12.75" x14ac:dyDescent="0.2">
      <c r="A11" s="177"/>
      <c r="B11" s="127">
        <v>11448</v>
      </c>
      <c r="C11" s="128" t="s">
        <v>222</v>
      </c>
      <c r="D11" s="185">
        <v>80.099999999999994</v>
      </c>
      <c r="E11" s="185">
        <v>0</v>
      </c>
      <c r="F11" s="185">
        <v>55.6</v>
      </c>
      <c r="H11" s="187">
        <v>11401</v>
      </c>
      <c r="I11" s="185" t="s">
        <v>108</v>
      </c>
    </row>
    <row r="12" spans="1:115" s="185" customFormat="1" ht="12.75" x14ac:dyDescent="0.2">
      <c r="A12" s="177"/>
      <c r="B12" s="127">
        <v>11494</v>
      </c>
      <c r="C12" s="128" t="s">
        <v>84</v>
      </c>
      <c r="D12" s="185">
        <v>4.45</v>
      </c>
      <c r="E12" s="185">
        <v>0</v>
      </c>
      <c r="F12" s="185">
        <v>0</v>
      </c>
      <c r="H12" s="187">
        <v>11499</v>
      </c>
      <c r="I12" s="185" t="s">
        <v>89</v>
      </c>
    </row>
    <row r="13" spans="1:115" s="185" customFormat="1" ht="12.75" x14ac:dyDescent="0.2">
      <c r="A13" s="177"/>
      <c r="B13" s="127">
        <v>11433</v>
      </c>
      <c r="C13" s="128" t="s">
        <v>223</v>
      </c>
      <c r="D13" s="185">
        <v>427.2</v>
      </c>
      <c r="E13" s="185">
        <v>0</v>
      </c>
      <c r="F13" s="185">
        <v>166.8</v>
      </c>
      <c r="H13" s="187">
        <v>11363</v>
      </c>
      <c r="I13" s="185" t="s">
        <v>5</v>
      </c>
    </row>
    <row r="14" spans="1:115" s="185" customFormat="1" ht="12.75" x14ac:dyDescent="0.2">
      <c r="A14" s="177"/>
      <c r="B14" s="127">
        <v>11511</v>
      </c>
      <c r="C14" s="128" t="s">
        <v>224</v>
      </c>
      <c r="D14" s="185">
        <v>783.2</v>
      </c>
      <c r="E14" s="185">
        <v>0</v>
      </c>
      <c r="F14" s="185">
        <v>105.64</v>
      </c>
      <c r="H14" s="187">
        <v>11502</v>
      </c>
      <c r="I14" s="185" t="s">
        <v>91</v>
      </c>
    </row>
    <row r="15" spans="1:115" s="185" customFormat="1" ht="12.75" x14ac:dyDescent="0.2">
      <c r="A15" s="177"/>
      <c r="B15" s="127">
        <v>11449</v>
      </c>
      <c r="C15" s="128" t="s">
        <v>58</v>
      </c>
      <c r="D15" s="185">
        <v>747.6</v>
      </c>
      <c r="E15" s="185">
        <v>0</v>
      </c>
      <c r="F15" s="185">
        <v>61.16</v>
      </c>
      <c r="H15" s="187">
        <v>11408</v>
      </c>
      <c r="I15" s="185" t="s">
        <v>64</v>
      </c>
    </row>
    <row r="16" spans="1:115" s="185" customFormat="1" ht="12.75" x14ac:dyDescent="0.2">
      <c r="A16" s="177"/>
      <c r="B16" s="127">
        <v>11401</v>
      </c>
      <c r="C16" s="128" t="s">
        <v>108</v>
      </c>
      <c r="D16" s="185">
        <v>1308.3</v>
      </c>
      <c r="E16" s="185">
        <v>0</v>
      </c>
      <c r="F16" s="185">
        <v>166.8</v>
      </c>
      <c r="H16" s="187">
        <v>11428</v>
      </c>
      <c r="I16" s="185" t="s">
        <v>65</v>
      </c>
    </row>
    <row r="17" spans="1:9" s="185" customFormat="1" ht="12.75" x14ac:dyDescent="0.2">
      <c r="A17" s="177"/>
      <c r="B17" s="127">
        <v>11485</v>
      </c>
      <c r="C17" s="128" t="s">
        <v>225</v>
      </c>
      <c r="D17" s="185">
        <v>1312.75</v>
      </c>
      <c r="E17" s="185">
        <v>0</v>
      </c>
      <c r="F17" s="185">
        <v>211.28</v>
      </c>
      <c r="H17" s="187">
        <v>11514</v>
      </c>
      <c r="I17" s="185" t="s">
        <v>107</v>
      </c>
    </row>
    <row r="18" spans="1:9" s="185" customFormat="1" ht="12.75" x14ac:dyDescent="0.2">
      <c r="A18" s="177"/>
      <c r="B18" s="127">
        <v>11499</v>
      </c>
      <c r="C18" s="128" t="s">
        <v>89</v>
      </c>
      <c r="D18" s="185">
        <v>1125.8499999999999</v>
      </c>
      <c r="E18" s="185">
        <v>0</v>
      </c>
      <c r="F18" s="185">
        <v>211.28</v>
      </c>
      <c r="H18" s="187">
        <v>11500</v>
      </c>
      <c r="I18" s="185" t="s">
        <v>90</v>
      </c>
    </row>
    <row r="19" spans="1:9" s="185" customFormat="1" ht="12.75" x14ac:dyDescent="0.2">
      <c r="A19" s="177"/>
      <c r="B19" s="127">
        <v>11421</v>
      </c>
      <c r="C19" s="128" t="s">
        <v>62</v>
      </c>
      <c r="D19" s="185">
        <v>582.95000000000005</v>
      </c>
      <c r="E19" s="185">
        <v>0</v>
      </c>
      <c r="F19" s="185">
        <v>5.56</v>
      </c>
      <c r="H19" s="187">
        <v>11501</v>
      </c>
      <c r="I19" s="185" t="s">
        <v>85</v>
      </c>
    </row>
    <row r="20" spans="1:9" s="185" customFormat="1" ht="12.75" x14ac:dyDescent="0.2">
      <c r="A20" s="177"/>
      <c r="B20" s="127">
        <v>11484</v>
      </c>
      <c r="C20" s="128" t="s">
        <v>63</v>
      </c>
      <c r="D20" s="185">
        <v>814.35</v>
      </c>
      <c r="E20" s="185">
        <v>22.25</v>
      </c>
      <c r="F20" s="185">
        <v>111.2</v>
      </c>
      <c r="H20" s="187">
        <v>11495</v>
      </c>
      <c r="I20" s="185" t="s">
        <v>92</v>
      </c>
    </row>
    <row r="21" spans="1:9" s="185" customFormat="1" ht="12.75" x14ac:dyDescent="0.2">
      <c r="A21" s="177"/>
      <c r="B21" s="127">
        <v>11502</v>
      </c>
      <c r="C21" s="128" t="s">
        <v>91</v>
      </c>
      <c r="D21" s="185">
        <v>1250.45</v>
      </c>
      <c r="E21" s="185">
        <v>0</v>
      </c>
      <c r="F21" s="185">
        <v>222.4</v>
      </c>
      <c r="H21" s="187">
        <v>11496</v>
      </c>
      <c r="I21" s="185" t="s">
        <v>86</v>
      </c>
    </row>
    <row r="22" spans="1:9" s="185" customFormat="1" ht="12.75" x14ac:dyDescent="0.2">
      <c r="A22" s="177"/>
      <c r="B22" s="127">
        <v>11408</v>
      </c>
      <c r="C22" s="128" t="s">
        <v>64</v>
      </c>
      <c r="D22" s="185">
        <v>1148.0999999999999</v>
      </c>
      <c r="E22" s="185">
        <v>0</v>
      </c>
      <c r="F22" s="185">
        <v>222.4</v>
      </c>
      <c r="H22" s="187">
        <v>11493</v>
      </c>
      <c r="I22" s="185" t="s">
        <v>83</v>
      </c>
    </row>
    <row r="23" spans="1:9" s="185" customFormat="1" ht="12.75" x14ac:dyDescent="0.2">
      <c r="A23" s="177"/>
      <c r="B23" s="127">
        <v>11428</v>
      </c>
      <c r="C23" s="128" t="s">
        <v>226</v>
      </c>
      <c r="D23" s="185">
        <v>1094.7</v>
      </c>
      <c r="E23" s="185">
        <v>0</v>
      </c>
      <c r="F23" s="185">
        <v>161.24</v>
      </c>
      <c r="H23" s="187">
        <v>11406</v>
      </c>
      <c r="I23" s="185" t="s">
        <v>73</v>
      </c>
    </row>
    <row r="24" spans="1:9" s="185" customFormat="1" ht="12.75" x14ac:dyDescent="0.2">
      <c r="A24" s="177"/>
      <c r="B24" s="127">
        <v>11445</v>
      </c>
      <c r="C24" s="128" t="s">
        <v>67</v>
      </c>
      <c r="D24" s="185">
        <v>311.5</v>
      </c>
      <c r="E24" s="185">
        <v>0</v>
      </c>
      <c r="F24" s="185">
        <v>111.2</v>
      </c>
      <c r="H24" s="187">
        <v>11497</v>
      </c>
      <c r="I24" s="185" t="s">
        <v>87</v>
      </c>
    </row>
    <row r="25" spans="1:9" s="185" customFormat="1" ht="12.75" x14ac:dyDescent="0.2">
      <c r="A25" s="177"/>
      <c r="B25" s="127">
        <v>11432</v>
      </c>
      <c r="C25" s="128" t="s">
        <v>227</v>
      </c>
      <c r="D25" s="185">
        <v>431.65</v>
      </c>
      <c r="E25" s="185">
        <v>0</v>
      </c>
      <c r="F25" s="185">
        <v>100.08</v>
      </c>
      <c r="H25" s="187">
        <v>11469</v>
      </c>
      <c r="I25" s="185" t="s">
        <v>74</v>
      </c>
    </row>
    <row r="26" spans="1:9" s="185" customFormat="1" ht="12.75" x14ac:dyDescent="0.2">
      <c r="A26" s="177"/>
      <c r="B26" s="127">
        <v>11422</v>
      </c>
      <c r="C26" s="128" t="s">
        <v>69</v>
      </c>
      <c r="D26" s="185">
        <v>0</v>
      </c>
      <c r="E26" s="185">
        <v>0</v>
      </c>
      <c r="F26" s="185">
        <v>0</v>
      </c>
      <c r="H26" s="187">
        <v>11498</v>
      </c>
      <c r="I26" s="185" t="s">
        <v>88</v>
      </c>
    </row>
    <row r="27" spans="1:9" s="185" customFormat="1" ht="12.75" x14ac:dyDescent="0.2">
      <c r="A27" s="177"/>
      <c r="B27" s="127">
        <v>11506</v>
      </c>
      <c r="C27" s="128" t="s">
        <v>100</v>
      </c>
      <c r="D27" s="185">
        <v>1259.3499999999999</v>
      </c>
      <c r="E27" s="185">
        <v>0</v>
      </c>
      <c r="F27" s="185">
        <v>189.04</v>
      </c>
      <c r="H27" s="187">
        <v>11504</v>
      </c>
      <c r="I27" s="185" t="s">
        <v>78</v>
      </c>
    </row>
    <row r="28" spans="1:9" s="185" customFormat="1" ht="12.75" x14ac:dyDescent="0.2">
      <c r="A28" s="177"/>
      <c r="B28" s="127">
        <v>11478</v>
      </c>
      <c r="C28" s="128" t="s">
        <v>228</v>
      </c>
      <c r="D28" s="185">
        <v>680.85</v>
      </c>
      <c r="E28" s="185">
        <v>0</v>
      </c>
      <c r="F28" s="185">
        <v>155.68</v>
      </c>
      <c r="H28" s="187">
        <v>11528</v>
      </c>
      <c r="I28" s="185" t="s">
        <v>126</v>
      </c>
    </row>
    <row r="29" spans="1:9" s="185" customFormat="1" ht="12.75" x14ac:dyDescent="0.2">
      <c r="A29" s="177"/>
      <c r="B29" s="127">
        <v>11477</v>
      </c>
      <c r="C29" s="128" t="s">
        <v>71</v>
      </c>
      <c r="D29" s="185">
        <v>1205.95</v>
      </c>
      <c r="E29" s="185">
        <v>0</v>
      </c>
      <c r="F29" s="185">
        <v>211.28</v>
      </c>
      <c r="H29" s="187">
        <v>11526</v>
      </c>
      <c r="I29" s="185" t="s">
        <v>114</v>
      </c>
    </row>
    <row r="30" spans="1:9" s="185" customFormat="1" ht="12.75" x14ac:dyDescent="0.2">
      <c r="A30" s="177"/>
      <c r="B30" s="127">
        <v>11517</v>
      </c>
      <c r="C30" s="128" t="s">
        <v>229</v>
      </c>
      <c r="D30" s="185">
        <v>0</v>
      </c>
      <c r="E30" s="185">
        <v>0</v>
      </c>
      <c r="F30" s="185">
        <v>0</v>
      </c>
      <c r="H30" s="187">
        <v>11527</v>
      </c>
      <c r="I30" s="185" t="s">
        <v>115</v>
      </c>
    </row>
    <row r="31" spans="1:9" s="185" customFormat="1" ht="12.75" x14ac:dyDescent="0.2">
      <c r="A31" s="177"/>
      <c r="B31" s="127">
        <v>11514</v>
      </c>
      <c r="C31" s="128" t="s">
        <v>107</v>
      </c>
      <c r="D31" s="185">
        <v>685.3</v>
      </c>
      <c r="E31" s="185">
        <v>0</v>
      </c>
      <c r="F31" s="185">
        <v>100.08</v>
      </c>
      <c r="H31" s="187">
        <v>11430</v>
      </c>
      <c r="I31" s="185" t="s">
        <v>53</v>
      </c>
    </row>
    <row r="32" spans="1:9" s="185" customFormat="1" ht="12.75" x14ac:dyDescent="0.2">
      <c r="A32" s="177"/>
      <c r="B32" s="127">
        <v>11500</v>
      </c>
      <c r="C32" s="128" t="s">
        <v>90</v>
      </c>
      <c r="D32" s="185">
        <v>1246</v>
      </c>
      <c r="E32" s="185">
        <v>0</v>
      </c>
      <c r="F32" s="185">
        <v>183.48</v>
      </c>
      <c r="H32" s="187">
        <v>11431</v>
      </c>
      <c r="I32" s="185" t="s">
        <v>54</v>
      </c>
    </row>
    <row r="33" spans="1:9" s="185" customFormat="1" ht="12.75" x14ac:dyDescent="0.2">
      <c r="A33" s="177"/>
      <c r="B33" s="127">
        <v>11501</v>
      </c>
      <c r="C33" s="128" t="s">
        <v>85</v>
      </c>
      <c r="D33" s="185">
        <v>1317.2</v>
      </c>
      <c r="E33" s="185">
        <v>0</v>
      </c>
      <c r="F33" s="185">
        <v>155.68</v>
      </c>
      <c r="H33" s="187">
        <v>11448</v>
      </c>
      <c r="I33" s="185" t="s">
        <v>55</v>
      </c>
    </row>
    <row r="34" spans="1:9" s="185" customFormat="1" ht="12.75" x14ac:dyDescent="0.2">
      <c r="A34" s="177"/>
      <c r="B34" s="127">
        <v>11456</v>
      </c>
      <c r="C34" s="128" t="s">
        <v>72</v>
      </c>
      <c r="D34" s="185">
        <v>364.9</v>
      </c>
      <c r="E34" s="185">
        <v>0</v>
      </c>
      <c r="F34" s="185">
        <v>111.2</v>
      </c>
      <c r="H34" s="187">
        <v>11475</v>
      </c>
      <c r="I34" s="185" t="s">
        <v>56</v>
      </c>
    </row>
    <row r="35" spans="1:9" s="185" customFormat="1" ht="12.75" x14ac:dyDescent="0.2">
      <c r="A35" s="177"/>
      <c r="B35" s="127">
        <v>11495</v>
      </c>
      <c r="C35" s="128" t="s">
        <v>92</v>
      </c>
      <c r="D35" s="185">
        <v>1192.5999999999999</v>
      </c>
      <c r="E35" s="185">
        <v>0</v>
      </c>
      <c r="F35" s="185">
        <v>161.24</v>
      </c>
      <c r="H35" s="187">
        <v>11433</v>
      </c>
      <c r="I35" s="185" t="s">
        <v>57</v>
      </c>
    </row>
    <row r="36" spans="1:9" s="185" customFormat="1" ht="12.75" x14ac:dyDescent="0.2">
      <c r="A36" s="177"/>
      <c r="B36" s="127">
        <v>11496</v>
      </c>
      <c r="C36" s="128" t="s">
        <v>86</v>
      </c>
      <c r="D36" s="185">
        <v>1263.8</v>
      </c>
      <c r="E36" s="185">
        <v>0</v>
      </c>
      <c r="F36" s="185">
        <v>166.8</v>
      </c>
      <c r="H36" s="187">
        <v>11511</v>
      </c>
      <c r="I36" s="185" t="s">
        <v>103</v>
      </c>
    </row>
    <row r="37" spans="1:9" s="185" customFormat="1" ht="12.75" x14ac:dyDescent="0.2">
      <c r="A37" s="177"/>
      <c r="B37" s="127">
        <v>11493</v>
      </c>
      <c r="C37" s="128" t="s">
        <v>83</v>
      </c>
      <c r="D37" s="185">
        <v>912.25</v>
      </c>
      <c r="E37" s="185">
        <v>0</v>
      </c>
      <c r="F37" s="185">
        <v>111.2</v>
      </c>
      <c r="H37" s="187">
        <v>11485</v>
      </c>
      <c r="I37" s="185" t="s">
        <v>59</v>
      </c>
    </row>
    <row r="38" spans="1:9" s="185" customFormat="1" ht="12.75" x14ac:dyDescent="0.2">
      <c r="A38" s="177"/>
      <c r="B38" s="127">
        <v>11406</v>
      </c>
      <c r="C38" s="128" t="s">
        <v>230</v>
      </c>
      <c r="D38" s="185">
        <v>970.1</v>
      </c>
      <c r="E38" s="185">
        <v>0</v>
      </c>
      <c r="F38" s="185">
        <v>139</v>
      </c>
      <c r="H38" s="187">
        <v>11458</v>
      </c>
      <c r="I38" s="185" t="s">
        <v>60</v>
      </c>
    </row>
    <row r="39" spans="1:9" s="185" customFormat="1" ht="12.75" x14ac:dyDescent="0.2">
      <c r="A39" s="177"/>
      <c r="B39" s="127">
        <v>11497</v>
      </c>
      <c r="C39" s="128" t="s">
        <v>87</v>
      </c>
      <c r="D39" s="185">
        <v>1019.05</v>
      </c>
      <c r="E39" s="185">
        <v>0</v>
      </c>
      <c r="F39" s="185">
        <v>205.72</v>
      </c>
      <c r="H39" s="187">
        <v>11457</v>
      </c>
      <c r="I39" s="185" t="s">
        <v>61</v>
      </c>
    </row>
    <row r="40" spans="1:9" s="185" customFormat="1" ht="12.75" x14ac:dyDescent="0.2">
      <c r="A40" s="177"/>
      <c r="B40" s="127">
        <v>11531</v>
      </c>
      <c r="C40" s="128" t="s">
        <v>129</v>
      </c>
      <c r="D40" s="185">
        <v>0</v>
      </c>
      <c r="E40" s="185">
        <v>0</v>
      </c>
      <c r="F40" s="185">
        <v>0</v>
      </c>
      <c r="H40" s="187">
        <v>11421</v>
      </c>
      <c r="I40" s="185" t="s">
        <v>62</v>
      </c>
    </row>
    <row r="41" spans="1:9" s="185" customFormat="1" ht="12.75" x14ac:dyDescent="0.2">
      <c r="A41" s="177"/>
      <c r="B41" s="127">
        <v>11469</v>
      </c>
      <c r="C41" s="128" t="s">
        <v>231</v>
      </c>
      <c r="D41" s="185">
        <v>1443.56</v>
      </c>
      <c r="E41" s="185">
        <v>167.3</v>
      </c>
      <c r="F41" s="185">
        <v>728.95</v>
      </c>
      <c r="H41" s="187">
        <v>11484</v>
      </c>
      <c r="I41" s="185" t="s">
        <v>63</v>
      </c>
    </row>
    <row r="42" spans="1:9" s="185" customFormat="1" ht="12.75" x14ac:dyDescent="0.2">
      <c r="A42" s="177"/>
      <c r="B42" s="127">
        <v>11444</v>
      </c>
      <c r="C42" s="128" t="s">
        <v>75</v>
      </c>
      <c r="D42" s="185">
        <v>1139.2</v>
      </c>
      <c r="E42" s="185">
        <v>0</v>
      </c>
      <c r="F42" s="185">
        <v>211.28</v>
      </c>
      <c r="H42" s="187">
        <v>11445</v>
      </c>
      <c r="I42" s="185" t="s">
        <v>67</v>
      </c>
    </row>
    <row r="43" spans="1:9" s="185" customFormat="1" ht="12.75" x14ac:dyDescent="0.2">
      <c r="A43" s="177"/>
      <c r="B43" s="127">
        <v>11434</v>
      </c>
      <c r="C43" s="128" t="s">
        <v>76</v>
      </c>
      <c r="D43" s="185">
        <v>467.25</v>
      </c>
      <c r="E43" s="185">
        <v>0</v>
      </c>
      <c r="F43" s="185">
        <v>111.2</v>
      </c>
      <c r="H43" s="187">
        <v>11432</v>
      </c>
      <c r="I43" s="185" t="s">
        <v>68</v>
      </c>
    </row>
    <row r="44" spans="1:9" s="185" customFormat="1" ht="12.75" x14ac:dyDescent="0.2">
      <c r="A44" s="177"/>
      <c r="B44" s="127">
        <v>11498</v>
      </c>
      <c r="C44" s="128" t="s">
        <v>232</v>
      </c>
      <c r="D44" s="185">
        <v>1197.05</v>
      </c>
      <c r="E44" s="185">
        <v>4.45</v>
      </c>
      <c r="F44" s="185">
        <v>166.8</v>
      </c>
      <c r="H44" s="187">
        <v>11506</v>
      </c>
      <c r="I44" s="185" t="s">
        <v>100</v>
      </c>
    </row>
    <row r="45" spans="1:9" s="185" customFormat="1" ht="12.75" x14ac:dyDescent="0.2">
      <c r="A45" s="177"/>
      <c r="B45" s="127">
        <v>11455</v>
      </c>
      <c r="C45" s="128" t="s">
        <v>233</v>
      </c>
      <c r="D45" s="185">
        <v>449.45</v>
      </c>
      <c r="E45" s="185">
        <v>0</v>
      </c>
      <c r="F45" s="185">
        <v>111.2</v>
      </c>
      <c r="H45" s="187">
        <v>11478</v>
      </c>
      <c r="I45" s="185" t="s">
        <v>70</v>
      </c>
    </row>
    <row r="46" spans="1:9" s="185" customFormat="1" ht="12.75" x14ac:dyDescent="0.2">
      <c r="A46" s="177"/>
      <c r="B46" s="127">
        <v>11463</v>
      </c>
      <c r="C46" s="128" t="s">
        <v>234</v>
      </c>
      <c r="D46" s="185">
        <v>124.6</v>
      </c>
      <c r="E46" s="185">
        <v>0</v>
      </c>
      <c r="F46" s="185">
        <v>0</v>
      </c>
      <c r="H46" s="187">
        <v>11477</v>
      </c>
      <c r="I46" s="185" t="s">
        <v>71</v>
      </c>
    </row>
    <row r="47" spans="1:9" s="185" customFormat="1" ht="12.75" x14ac:dyDescent="0.2">
      <c r="A47" s="177"/>
      <c r="B47" s="127">
        <v>11528</v>
      </c>
      <c r="C47" s="128" t="s">
        <v>126</v>
      </c>
      <c r="D47" s="185">
        <v>1268.25</v>
      </c>
      <c r="E47" s="185">
        <v>0</v>
      </c>
      <c r="F47" s="185">
        <v>216.84</v>
      </c>
      <c r="H47" s="187">
        <v>11520</v>
      </c>
      <c r="I47" s="185" t="s">
        <v>111</v>
      </c>
    </row>
    <row r="48" spans="1:9" s="185" customFormat="1" ht="12.75" x14ac:dyDescent="0.2">
      <c r="A48" s="177"/>
      <c r="B48" s="127">
        <v>11526</v>
      </c>
      <c r="C48" s="128" t="s">
        <v>235</v>
      </c>
      <c r="D48" s="185">
        <v>1210.4000000000001</v>
      </c>
      <c r="E48" s="185">
        <v>0</v>
      </c>
      <c r="F48" s="185">
        <v>105.64</v>
      </c>
      <c r="H48" s="187">
        <v>11456</v>
      </c>
      <c r="I48" s="185" t="s">
        <v>72</v>
      </c>
    </row>
    <row r="49" spans="1:9" s="185" customFormat="1" ht="12.75" x14ac:dyDescent="0.2">
      <c r="A49" s="177"/>
      <c r="B49" s="127">
        <v>11407</v>
      </c>
      <c r="C49" s="128" t="s">
        <v>80</v>
      </c>
      <c r="D49" s="185">
        <v>0</v>
      </c>
      <c r="E49" s="185">
        <v>0</v>
      </c>
      <c r="F49" s="185">
        <v>0</v>
      </c>
      <c r="H49" s="187">
        <v>11533</v>
      </c>
      <c r="I49" s="185" t="s">
        <v>207</v>
      </c>
    </row>
    <row r="50" spans="1:9" s="185" customFormat="1" ht="12.75" x14ac:dyDescent="0.2">
      <c r="A50" s="177"/>
      <c r="B50" s="187"/>
      <c r="C50" s="193"/>
      <c r="H50" s="187">
        <v>11444</v>
      </c>
      <c r="I50" s="185" t="s">
        <v>75</v>
      </c>
    </row>
    <row r="51" spans="1:9" s="185" customFormat="1" ht="12.75" x14ac:dyDescent="0.2">
      <c r="A51" s="177"/>
      <c r="B51" s="127"/>
      <c r="C51" s="193"/>
      <c r="H51" s="187">
        <v>11434</v>
      </c>
      <c r="I51" s="185" t="s">
        <v>76</v>
      </c>
    </row>
    <row r="52" spans="1:9" s="185" customFormat="1" ht="12.75" x14ac:dyDescent="0.2">
      <c r="A52" s="177"/>
      <c r="B52" s="127"/>
      <c r="C52" s="193"/>
      <c r="H52" s="187">
        <v>11455</v>
      </c>
      <c r="I52" s="185" t="s">
        <v>77</v>
      </c>
    </row>
    <row r="53" spans="1:9" s="185" customFormat="1" ht="12.75" x14ac:dyDescent="0.2">
      <c r="A53" s="177"/>
      <c r="B53" s="127"/>
      <c r="C53" s="193"/>
      <c r="H53" s="187">
        <v>11463</v>
      </c>
      <c r="I53" s="185" t="s">
        <v>79</v>
      </c>
    </row>
    <row r="54" spans="1:9" s="185" customFormat="1" ht="12.75" x14ac:dyDescent="0.2">
      <c r="A54" s="177"/>
      <c r="B54" s="127"/>
      <c r="C54" s="193"/>
      <c r="H54" s="187"/>
    </row>
    <row r="55" spans="1:9" s="185" customFormat="1" ht="12.75" x14ac:dyDescent="0.2">
      <c r="A55" s="177"/>
      <c r="B55" s="127"/>
      <c r="C55" s="193"/>
      <c r="H55" s="187"/>
    </row>
    <row r="56" spans="1:9" s="185" customFormat="1" ht="12.75" x14ac:dyDescent="0.2">
      <c r="A56" s="177"/>
      <c r="B56" s="127"/>
      <c r="C56" s="193"/>
      <c r="H56" s="187"/>
    </row>
    <row r="57" spans="1:9" s="185" customFormat="1" ht="12.75" x14ac:dyDescent="0.2">
      <c r="A57" s="177"/>
      <c r="B57" s="127"/>
      <c r="C57" s="193"/>
      <c r="H57" s="187"/>
    </row>
    <row r="58" spans="1:9" s="185" customFormat="1" ht="12.75" x14ac:dyDescent="0.2">
      <c r="A58" s="177"/>
      <c r="B58" s="127"/>
      <c r="C58" s="128"/>
      <c r="H58" s="187"/>
    </row>
    <row r="59" spans="1:9" s="185" customFormat="1" ht="12.75" x14ac:dyDescent="0.2">
      <c r="A59" s="177"/>
      <c r="B59" s="127"/>
      <c r="C59" s="128"/>
      <c r="H59" s="187"/>
    </row>
    <row r="60" spans="1:9" s="185" customFormat="1" ht="12.75" x14ac:dyDescent="0.2">
      <c r="A60" s="177"/>
      <c r="B60" s="127"/>
      <c r="C60" s="128"/>
      <c r="H60" s="187"/>
    </row>
    <row r="61" spans="1:9" s="185" customFormat="1" ht="12.75" x14ac:dyDescent="0.2">
      <c r="A61" s="177"/>
      <c r="B61" s="127"/>
      <c r="C61" s="128"/>
      <c r="H61" s="187"/>
    </row>
    <row r="62" spans="1:9" s="185" customFormat="1" ht="12.75" x14ac:dyDescent="0.2">
      <c r="A62" s="177"/>
      <c r="B62" s="127"/>
      <c r="C62" s="128"/>
      <c r="H62" s="187"/>
    </row>
    <row r="63" spans="1:9" s="185" customFormat="1" ht="12.75" x14ac:dyDescent="0.2">
      <c r="A63" s="177"/>
      <c r="B63" s="127"/>
      <c r="C63" s="128"/>
      <c r="H63" s="187"/>
    </row>
    <row r="64" spans="1:9" s="185" customFormat="1" ht="12.75" x14ac:dyDescent="0.2">
      <c r="A64" s="177"/>
      <c r="B64" s="127"/>
      <c r="C64" s="128"/>
      <c r="H64" s="187"/>
    </row>
    <row r="65" spans="1:8" s="185" customFormat="1" ht="12.75" x14ac:dyDescent="0.2">
      <c r="A65" s="177"/>
      <c r="B65" s="127"/>
      <c r="C65" s="128"/>
      <c r="H65" s="187"/>
    </row>
    <row r="66" spans="1:8" s="185" customFormat="1" ht="12.75" x14ac:dyDescent="0.2">
      <c r="A66" s="177"/>
      <c r="B66" s="127"/>
      <c r="C66" s="128"/>
      <c r="H66" s="187"/>
    </row>
    <row r="67" spans="1:8" s="185" customFormat="1" ht="12.75" x14ac:dyDescent="0.2">
      <c r="A67" s="177"/>
      <c r="B67" s="127"/>
      <c r="C67" s="128"/>
      <c r="H67" s="187"/>
    </row>
    <row r="68" spans="1:8" s="185" customFormat="1" ht="12.75" x14ac:dyDescent="0.2">
      <c r="A68" s="177"/>
      <c r="B68" s="127"/>
      <c r="C68" s="128"/>
      <c r="H68" s="187"/>
    </row>
    <row r="69" spans="1:8" s="185" customFormat="1" ht="12.75" x14ac:dyDescent="0.2">
      <c r="A69" s="177"/>
      <c r="B69" s="127"/>
      <c r="C69" s="128"/>
      <c r="H69" s="187"/>
    </row>
    <row r="70" spans="1:8" s="185" customFormat="1" ht="12.75" x14ac:dyDescent="0.2">
      <c r="A70" s="177"/>
      <c r="B70" s="127"/>
      <c r="C70" s="128"/>
      <c r="H70" s="187"/>
    </row>
    <row r="71" spans="1:8" s="185" customFormat="1" ht="12.75" x14ac:dyDescent="0.2">
      <c r="A71" s="177"/>
      <c r="B71" s="127"/>
      <c r="C71" s="128"/>
      <c r="H71" s="187"/>
    </row>
    <row r="72" spans="1:8" s="185" customFormat="1" ht="12.75" x14ac:dyDescent="0.2">
      <c r="A72" s="177"/>
      <c r="B72" s="127"/>
      <c r="C72" s="128"/>
      <c r="H72" s="187"/>
    </row>
    <row r="73" spans="1:8" s="185" customFormat="1" ht="12.75" x14ac:dyDescent="0.2">
      <c r="A73" s="177"/>
      <c r="B73" s="127"/>
      <c r="C73" s="128"/>
      <c r="H73" s="187"/>
    </row>
    <row r="74" spans="1:8" s="185" customFormat="1" ht="12.75" x14ac:dyDescent="0.2">
      <c r="A74" s="177"/>
      <c r="B74" s="127"/>
      <c r="C74" s="128"/>
      <c r="H74" s="187"/>
    </row>
    <row r="75" spans="1:8" s="185" customFormat="1" ht="12.75" x14ac:dyDescent="0.2">
      <c r="A75" s="177"/>
      <c r="B75" s="127"/>
      <c r="C75" s="128"/>
      <c r="H75" s="187"/>
    </row>
    <row r="76" spans="1:8" s="185" customFormat="1" ht="12.75" x14ac:dyDescent="0.2">
      <c r="A76" s="177"/>
      <c r="B76" s="127"/>
      <c r="C76" s="128"/>
      <c r="H76" s="187"/>
    </row>
    <row r="77" spans="1:8" s="185" customFormat="1" ht="12.75" x14ac:dyDescent="0.2">
      <c r="A77" s="177"/>
      <c r="B77" s="127"/>
      <c r="C77" s="128"/>
      <c r="H77" s="187"/>
    </row>
    <row r="78" spans="1:8" s="185" customFormat="1" ht="12.75" x14ac:dyDescent="0.2">
      <c r="A78" s="177"/>
      <c r="B78" s="127"/>
      <c r="C78" s="128"/>
      <c r="H78" s="187"/>
    </row>
    <row r="79" spans="1:8" s="185" customFormat="1" ht="12.75" x14ac:dyDescent="0.2">
      <c r="A79" s="177"/>
      <c r="B79" s="127"/>
      <c r="C79" s="128"/>
      <c r="H79" s="187"/>
    </row>
    <row r="80" spans="1:8" s="185" customFormat="1" ht="12.75" x14ac:dyDescent="0.2">
      <c r="A80" s="177"/>
      <c r="B80" s="127"/>
      <c r="C80" s="128"/>
      <c r="H80" s="187"/>
    </row>
    <row r="81" spans="1:8" s="185" customFormat="1" ht="12.75" x14ac:dyDescent="0.2">
      <c r="A81" s="177"/>
      <c r="B81" s="127"/>
      <c r="C81" s="128"/>
      <c r="H81" s="187"/>
    </row>
    <row r="82" spans="1:8" s="185" customFormat="1" ht="12.75" x14ac:dyDescent="0.2">
      <c r="A82" s="177"/>
      <c r="B82" s="127"/>
      <c r="C82" s="128"/>
      <c r="H82" s="187"/>
    </row>
    <row r="83" spans="1:8" s="185" customFormat="1" ht="12.75" x14ac:dyDescent="0.2">
      <c r="A83" s="177"/>
      <c r="B83" s="127"/>
      <c r="C83" s="128"/>
      <c r="H83" s="187"/>
    </row>
    <row r="84" spans="1:8" s="185" customFormat="1" ht="12.75" x14ac:dyDescent="0.2">
      <c r="A84" s="177"/>
      <c r="B84" s="127"/>
      <c r="C84" s="128"/>
      <c r="H84" s="187"/>
    </row>
    <row r="85" spans="1:8" s="185" customFormat="1" ht="12.75" x14ac:dyDescent="0.2">
      <c r="A85" s="177"/>
      <c r="B85" s="127"/>
      <c r="C85" s="128"/>
      <c r="H85" s="187"/>
    </row>
    <row r="86" spans="1:8" s="185" customFormat="1" ht="12.75" x14ac:dyDescent="0.2">
      <c r="A86" s="177"/>
      <c r="B86" s="127"/>
      <c r="C86" s="128"/>
      <c r="H86" s="187"/>
    </row>
    <row r="87" spans="1:8" s="185" customFormat="1" ht="12.75" x14ac:dyDescent="0.2">
      <c r="A87" s="177"/>
      <c r="B87" s="127"/>
      <c r="C87" s="128"/>
      <c r="H87" s="187"/>
    </row>
    <row r="88" spans="1:8" s="185" customFormat="1" ht="12.75" x14ac:dyDescent="0.2">
      <c r="A88" s="177"/>
      <c r="B88" s="127"/>
      <c r="C88" s="128"/>
      <c r="H88" s="187"/>
    </row>
    <row r="89" spans="1:8" s="185" customFormat="1" ht="12.75" x14ac:dyDescent="0.2">
      <c r="A89" s="177"/>
      <c r="B89" s="127"/>
      <c r="C89" s="128"/>
      <c r="H89" s="187"/>
    </row>
    <row r="90" spans="1:8" s="185" customFormat="1" ht="12.75" x14ac:dyDescent="0.2">
      <c r="A90" s="177"/>
      <c r="B90" s="127"/>
      <c r="C90" s="128"/>
      <c r="H90" s="187"/>
    </row>
    <row r="91" spans="1:8" s="185" customFormat="1" ht="12.75" x14ac:dyDescent="0.2">
      <c r="A91" s="177"/>
      <c r="B91" s="127"/>
      <c r="C91" s="128"/>
      <c r="H91" s="187"/>
    </row>
    <row r="92" spans="1:8" s="185" customFormat="1" ht="12.75" x14ac:dyDescent="0.2">
      <c r="A92" s="177"/>
      <c r="B92" s="127"/>
      <c r="C92" s="128"/>
      <c r="H92" s="187"/>
    </row>
    <row r="93" spans="1:8" s="185" customFormat="1" ht="12.75" x14ac:dyDescent="0.2">
      <c r="A93" s="177"/>
      <c r="B93" s="127"/>
      <c r="C93" s="128"/>
      <c r="H93" s="187"/>
    </row>
    <row r="94" spans="1:8" s="185" customFormat="1" ht="12.75" x14ac:dyDescent="0.2">
      <c r="A94" s="177"/>
      <c r="B94" s="127"/>
      <c r="C94" s="128"/>
      <c r="H94" s="187"/>
    </row>
    <row r="95" spans="1:8" s="185" customFormat="1" ht="12.75" x14ac:dyDescent="0.2">
      <c r="A95" s="177"/>
      <c r="B95" s="127"/>
      <c r="C95" s="128"/>
      <c r="H95" s="187"/>
    </row>
    <row r="96" spans="1:8" s="185" customFormat="1" ht="12.75" x14ac:dyDescent="0.2">
      <c r="A96" s="177"/>
      <c r="B96" s="127"/>
      <c r="C96" s="128"/>
      <c r="H96" s="187"/>
    </row>
    <row r="97" spans="1:8" s="185" customFormat="1" ht="12.75" x14ac:dyDescent="0.2">
      <c r="A97" s="177"/>
      <c r="B97" s="127"/>
      <c r="C97" s="128"/>
      <c r="H97" s="187"/>
    </row>
    <row r="98" spans="1:8" s="185" customFormat="1" ht="12.75" x14ac:dyDescent="0.2">
      <c r="A98" s="177"/>
      <c r="B98" s="127"/>
      <c r="C98" s="128"/>
      <c r="H98" s="187"/>
    </row>
    <row r="99" spans="1:8" s="185" customFormat="1" ht="12.75" x14ac:dyDescent="0.2">
      <c r="A99" s="177"/>
      <c r="B99" s="127"/>
      <c r="C99" s="128"/>
      <c r="H99" s="187"/>
    </row>
    <row r="100" spans="1:8" s="185" customFormat="1" ht="12.75" x14ac:dyDescent="0.2">
      <c r="A100" s="177"/>
      <c r="B100" s="127"/>
      <c r="C100" s="128"/>
      <c r="H100" s="187"/>
    </row>
    <row r="101" spans="1:8" s="185" customFormat="1" ht="12.75" x14ac:dyDescent="0.2">
      <c r="A101" s="177"/>
      <c r="B101" s="127"/>
      <c r="C101" s="128"/>
      <c r="H101" s="187"/>
    </row>
    <row r="102" spans="1:8" s="185" customFormat="1" ht="12.75" x14ac:dyDescent="0.2">
      <c r="A102" s="177"/>
      <c r="B102" s="127"/>
      <c r="C102" s="128"/>
      <c r="H102" s="187"/>
    </row>
    <row r="103" spans="1:8" s="185" customFormat="1" ht="12.75" x14ac:dyDescent="0.2">
      <c r="A103" s="177"/>
      <c r="B103" s="127"/>
      <c r="C103" s="128"/>
      <c r="H103" s="187"/>
    </row>
    <row r="104" spans="1:8" s="185" customFormat="1" ht="12.75" x14ac:dyDescent="0.2">
      <c r="A104" s="177"/>
      <c r="B104" s="127"/>
      <c r="C104" s="128"/>
      <c r="H104" s="187"/>
    </row>
    <row r="105" spans="1:8" s="185" customFormat="1" ht="12.75" x14ac:dyDescent="0.2">
      <c r="A105" s="177"/>
      <c r="B105" s="127"/>
      <c r="C105" s="128"/>
      <c r="H105" s="187"/>
    </row>
    <row r="106" spans="1:8" s="185" customFormat="1" ht="12.75" x14ac:dyDescent="0.2">
      <c r="A106" s="177"/>
      <c r="B106" s="127"/>
      <c r="C106" s="128"/>
      <c r="H106" s="187"/>
    </row>
    <row r="107" spans="1:8" s="185" customFormat="1" ht="12.75" x14ac:dyDescent="0.2">
      <c r="A107" s="177"/>
      <c r="B107" s="127"/>
      <c r="C107" s="128"/>
      <c r="H107" s="187"/>
    </row>
    <row r="108" spans="1:8" s="185" customFormat="1" ht="12.75" x14ac:dyDescent="0.2">
      <c r="A108" s="177"/>
      <c r="B108" s="127"/>
      <c r="C108" s="128"/>
      <c r="H108" s="187"/>
    </row>
    <row r="109" spans="1:8" s="185" customFormat="1" ht="12.75" x14ac:dyDescent="0.2">
      <c r="A109" s="177"/>
      <c r="B109" s="127"/>
      <c r="C109" s="128"/>
      <c r="H109" s="187"/>
    </row>
    <row r="110" spans="1:8" s="185" customFormat="1" ht="12.75" x14ac:dyDescent="0.2">
      <c r="A110" s="177"/>
      <c r="B110" s="127"/>
      <c r="C110" s="128"/>
      <c r="H110" s="187"/>
    </row>
    <row r="111" spans="1:8" s="185" customFormat="1" ht="12.75" x14ac:dyDescent="0.2">
      <c r="A111" s="177"/>
      <c r="B111" s="127"/>
      <c r="C111" s="128"/>
      <c r="H111" s="187"/>
    </row>
    <row r="112" spans="1:8" s="185" customFormat="1" ht="12.75" x14ac:dyDescent="0.2">
      <c r="A112" s="177"/>
      <c r="B112" s="127"/>
      <c r="C112" s="128"/>
      <c r="H112" s="187"/>
    </row>
    <row r="113" spans="1:8" s="185" customFormat="1" ht="12.75" x14ac:dyDescent="0.2">
      <c r="A113" s="177"/>
      <c r="B113" s="127"/>
      <c r="C113" s="128"/>
      <c r="H113" s="187"/>
    </row>
    <row r="114" spans="1:8" s="185" customFormat="1" ht="12.75" x14ac:dyDescent="0.2">
      <c r="A114" s="177"/>
      <c r="B114" s="127"/>
      <c r="C114" s="128"/>
      <c r="H114" s="187"/>
    </row>
    <row r="115" spans="1:8" s="185" customFormat="1" ht="12.75" x14ac:dyDescent="0.2">
      <c r="A115" s="177"/>
      <c r="B115" s="127"/>
      <c r="C115" s="128"/>
      <c r="H115" s="187"/>
    </row>
    <row r="116" spans="1:8" s="185" customFormat="1" ht="12.75" x14ac:dyDescent="0.2">
      <c r="A116" s="177"/>
      <c r="B116" s="127"/>
      <c r="C116" s="128"/>
      <c r="H116" s="187"/>
    </row>
    <row r="117" spans="1:8" s="185" customFormat="1" ht="12.75" x14ac:dyDescent="0.2">
      <c r="A117" s="177"/>
      <c r="B117" s="127"/>
      <c r="C117" s="128"/>
      <c r="H117" s="187"/>
    </row>
    <row r="118" spans="1:8" s="185" customFormat="1" ht="12.75" x14ac:dyDescent="0.2">
      <c r="A118" s="177"/>
      <c r="B118" s="127"/>
      <c r="C118" s="128"/>
      <c r="H118" s="187"/>
    </row>
    <row r="119" spans="1:8" s="185" customFormat="1" ht="12.75" x14ac:dyDescent="0.2">
      <c r="A119" s="177"/>
      <c r="B119" s="127"/>
      <c r="C119" s="128"/>
      <c r="H119" s="187"/>
    </row>
    <row r="120" spans="1:8" s="185" customFormat="1" ht="12.75" x14ac:dyDescent="0.2">
      <c r="A120" s="177"/>
      <c r="B120" s="127"/>
      <c r="C120" s="128"/>
      <c r="H120" s="187"/>
    </row>
    <row r="121" spans="1:8" s="185" customFormat="1" ht="12.75" x14ac:dyDescent="0.2">
      <c r="A121" s="177"/>
      <c r="B121" s="127"/>
      <c r="C121" s="128"/>
      <c r="H121" s="187"/>
    </row>
    <row r="122" spans="1:8" s="185" customFormat="1" ht="12.75" x14ac:dyDescent="0.2">
      <c r="A122" s="177"/>
      <c r="B122" s="127"/>
      <c r="C122" s="128"/>
      <c r="H122" s="187"/>
    </row>
    <row r="123" spans="1:8" s="185" customFormat="1" ht="12.75" x14ac:dyDescent="0.2">
      <c r="A123" s="177"/>
      <c r="B123" s="127"/>
      <c r="C123" s="128"/>
      <c r="H123" s="187"/>
    </row>
    <row r="124" spans="1:8" s="185" customFormat="1" ht="12.75" x14ac:dyDescent="0.2">
      <c r="A124" s="177"/>
      <c r="B124" s="127"/>
      <c r="C124" s="128"/>
      <c r="H124" s="187"/>
    </row>
    <row r="125" spans="1:8" s="185" customFormat="1" ht="12.75" x14ac:dyDescent="0.2">
      <c r="A125" s="177"/>
      <c r="B125" s="127"/>
      <c r="C125" s="128"/>
      <c r="H125" s="187"/>
    </row>
    <row r="126" spans="1:8" s="185" customFormat="1" ht="12.75" x14ac:dyDescent="0.2">
      <c r="A126" s="177"/>
      <c r="B126" s="127"/>
      <c r="C126" s="128"/>
      <c r="H126" s="187"/>
    </row>
    <row r="127" spans="1:8" s="185" customFormat="1" ht="12.75" x14ac:dyDescent="0.2">
      <c r="A127" s="177"/>
      <c r="B127" s="127"/>
      <c r="C127" s="128"/>
      <c r="H127" s="187"/>
    </row>
    <row r="128" spans="1:8" s="185" customFormat="1" ht="12.75" x14ac:dyDescent="0.2">
      <c r="A128" s="177"/>
      <c r="B128" s="127"/>
      <c r="C128" s="128"/>
      <c r="H128" s="187"/>
    </row>
    <row r="129" spans="1:8" s="185" customFormat="1" ht="12.75" x14ac:dyDescent="0.2">
      <c r="A129" s="177"/>
      <c r="B129" s="127"/>
      <c r="C129" s="128"/>
      <c r="H129" s="187"/>
    </row>
    <row r="130" spans="1:8" s="185" customFormat="1" ht="12.75" x14ac:dyDescent="0.2">
      <c r="A130" s="177"/>
      <c r="B130" s="127"/>
      <c r="C130" s="128"/>
      <c r="H130" s="187"/>
    </row>
    <row r="131" spans="1:8" s="185" customFormat="1" ht="12.75" x14ac:dyDescent="0.2">
      <c r="A131" s="177"/>
      <c r="B131" s="127"/>
      <c r="C131" s="128"/>
      <c r="H131" s="187"/>
    </row>
    <row r="132" spans="1:8" s="185" customFormat="1" ht="12.75" x14ac:dyDescent="0.2">
      <c r="A132" s="177"/>
      <c r="B132" s="127"/>
      <c r="C132" s="128"/>
      <c r="H132" s="187"/>
    </row>
    <row r="133" spans="1:8" s="185" customFormat="1" ht="12.75" x14ac:dyDescent="0.2">
      <c r="A133" s="177"/>
      <c r="B133" s="127"/>
      <c r="C133" s="128"/>
      <c r="H133" s="187"/>
    </row>
    <row r="134" spans="1:8" s="185" customFormat="1" ht="12.75" x14ac:dyDescent="0.2">
      <c r="A134" s="177"/>
      <c r="B134" s="127"/>
      <c r="C134" s="128"/>
      <c r="H134" s="187"/>
    </row>
    <row r="135" spans="1:8" s="185" customFormat="1" ht="12.75" x14ac:dyDescent="0.2">
      <c r="A135" s="177"/>
      <c r="B135" s="127"/>
      <c r="C135" s="128"/>
      <c r="H135" s="187"/>
    </row>
    <row r="136" spans="1:8" s="185" customFormat="1" ht="12.75" x14ac:dyDescent="0.2">
      <c r="A136" s="177"/>
      <c r="B136" s="127"/>
      <c r="C136" s="128"/>
      <c r="H136" s="187"/>
    </row>
    <row r="137" spans="1:8" s="185" customFormat="1" ht="12.75" x14ac:dyDescent="0.2">
      <c r="A137" s="177"/>
      <c r="B137" s="127"/>
      <c r="C137" s="128"/>
      <c r="H137" s="187"/>
    </row>
    <row r="138" spans="1:8" s="185" customFormat="1" ht="12.75" x14ac:dyDescent="0.2">
      <c r="A138" s="177"/>
      <c r="B138" s="127"/>
      <c r="C138" s="128"/>
      <c r="H138" s="187"/>
    </row>
    <row r="139" spans="1:8" s="185" customFormat="1" ht="12.75" x14ac:dyDescent="0.2">
      <c r="A139" s="177"/>
      <c r="B139" s="127"/>
      <c r="C139" s="128"/>
      <c r="H139" s="187"/>
    </row>
    <row r="140" spans="1:8" s="185" customFormat="1" ht="12.75" x14ac:dyDescent="0.2">
      <c r="A140" s="177"/>
      <c r="B140" s="127"/>
      <c r="C140" s="128"/>
      <c r="H140" s="187"/>
    </row>
    <row r="141" spans="1:8" s="185" customFormat="1" ht="12.75" x14ac:dyDescent="0.2">
      <c r="A141" s="177"/>
      <c r="B141" s="127"/>
      <c r="C141" s="128"/>
      <c r="H141" s="187"/>
    </row>
    <row r="142" spans="1:8" s="185" customFormat="1" ht="12.75" x14ac:dyDescent="0.2">
      <c r="A142" s="177"/>
      <c r="B142" s="127"/>
      <c r="C142" s="128"/>
      <c r="H142" s="187"/>
    </row>
    <row r="143" spans="1:8" s="185" customFormat="1" ht="12.75" x14ac:dyDescent="0.2">
      <c r="A143" s="177"/>
      <c r="B143" s="127"/>
      <c r="C143" s="128"/>
      <c r="H143" s="187"/>
    </row>
    <row r="144" spans="1:8" s="185" customFormat="1" ht="12.75" x14ac:dyDescent="0.2">
      <c r="A144" s="177"/>
      <c r="B144" s="127"/>
      <c r="C144" s="128"/>
      <c r="H144" s="187"/>
    </row>
    <row r="145" spans="1:8" s="185" customFormat="1" ht="12.75" x14ac:dyDescent="0.2">
      <c r="A145" s="177"/>
      <c r="B145" s="127"/>
      <c r="C145" s="128"/>
      <c r="H145" s="187"/>
    </row>
    <row r="146" spans="1:8" s="185" customFormat="1" ht="12.75" x14ac:dyDescent="0.2">
      <c r="A146" s="177"/>
      <c r="B146" s="127"/>
      <c r="C146" s="128"/>
      <c r="H146" s="187"/>
    </row>
    <row r="147" spans="1:8" s="185" customFormat="1" ht="12.75" x14ac:dyDescent="0.2">
      <c r="A147" s="177"/>
      <c r="B147" s="127"/>
      <c r="C147" s="128"/>
      <c r="H147" s="187"/>
    </row>
    <row r="148" spans="1:8" s="185" customFormat="1" ht="12.75" x14ac:dyDescent="0.2">
      <c r="A148" s="177"/>
      <c r="B148" s="127"/>
      <c r="C148" s="128"/>
      <c r="H148" s="187"/>
    </row>
    <row r="149" spans="1:8" s="185" customFormat="1" ht="12.75" x14ac:dyDescent="0.2">
      <c r="A149" s="177"/>
      <c r="B149" s="127"/>
      <c r="C149" s="128"/>
      <c r="H149" s="187"/>
    </row>
    <row r="150" spans="1:8" s="185" customFormat="1" ht="12.75" x14ac:dyDescent="0.2">
      <c r="A150" s="177"/>
      <c r="B150" s="127"/>
      <c r="C150" s="128"/>
      <c r="H150" s="187"/>
    </row>
    <row r="151" spans="1:8" s="185" customFormat="1" ht="12.75" x14ac:dyDescent="0.2">
      <c r="A151" s="177"/>
      <c r="B151" s="127"/>
      <c r="C151" s="128"/>
      <c r="H151" s="187"/>
    </row>
    <row r="152" spans="1:8" s="185" customFormat="1" ht="12.75" x14ac:dyDescent="0.2">
      <c r="A152" s="177"/>
      <c r="B152" s="127"/>
      <c r="C152" s="128"/>
      <c r="H152" s="187"/>
    </row>
    <row r="153" spans="1:8" s="185" customFormat="1" ht="12.75" x14ac:dyDescent="0.2">
      <c r="A153" s="177"/>
      <c r="B153" s="127"/>
      <c r="C153" s="128"/>
      <c r="H153" s="187"/>
    </row>
    <row r="154" spans="1:8" s="185" customFormat="1" ht="12.75" x14ac:dyDescent="0.2">
      <c r="A154" s="177"/>
      <c r="B154" s="127"/>
      <c r="C154" s="128"/>
      <c r="H154" s="187"/>
    </row>
    <row r="155" spans="1:8" s="185" customFormat="1" ht="12.75" x14ac:dyDescent="0.2">
      <c r="A155" s="177"/>
      <c r="B155" s="127"/>
      <c r="C155" s="128"/>
      <c r="H155" s="187"/>
    </row>
    <row r="156" spans="1:8" s="185" customFormat="1" ht="12.75" x14ac:dyDescent="0.2">
      <c r="A156" s="177"/>
      <c r="B156" s="127"/>
      <c r="C156" s="128"/>
      <c r="H156" s="187"/>
    </row>
    <row r="157" spans="1:8" s="185" customFormat="1" ht="12.75" x14ac:dyDescent="0.2">
      <c r="A157" s="177"/>
      <c r="B157" s="127"/>
      <c r="C157" s="128"/>
      <c r="H157" s="187"/>
    </row>
    <row r="158" spans="1:8" s="185" customFormat="1" ht="12.75" x14ac:dyDescent="0.2">
      <c r="A158" s="177"/>
      <c r="B158" s="127"/>
      <c r="C158" s="128"/>
      <c r="H158" s="187"/>
    </row>
    <row r="159" spans="1:8" s="185" customFormat="1" ht="12.75" x14ac:dyDescent="0.2">
      <c r="A159" s="177"/>
      <c r="B159" s="127"/>
      <c r="C159" s="128"/>
      <c r="H159" s="187"/>
    </row>
    <row r="160" spans="1:8" s="185" customFormat="1" ht="12.75" x14ac:dyDescent="0.2">
      <c r="A160" s="177"/>
      <c r="B160" s="127"/>
      <c r="C160" s="128"/>
      <c r="H160" s="187"/>
    </row>
    <row r="161" spans="1:8" s="185" customFormat="1" ht="12.75" x14ac:dyDescent="0.2">
      <c r="A161" s="177"/>
      <c r="B161" s="127"/>
      <c r="C161" s="128"/>
      <c r="H161" s="187"/>
    </row>
    <row r="162" spans="1:8" s="185" customFormat="1" ht="12.75" x14ac:dyDescent="0.2">
      <c r="A162" s="177"/>
      <c r="B162" s="127"/>
      <c r="C162" s="128"/>
      <c r="H162" s="187"/>
    </row>
    <row r="163" spans="1:8" s="185" customFormat="1" ht="12.75" x14ac:dyDescent="0.2">
      <c r="A163" s="177"/>
      <c r="B163" s="127"/>
      <c r="C163" s="128"/>
      <c r="H163" s="187"/>
    </row>
    <row r="164" spans="1:8" s="185" customFormat="1" ht="12.75" x14ac:dyDescent="0.2">
      <c r="A164" s="177"/>
      <c r="B164" s="127"/>
      <c r="C164" s="128"/>
      <c r="H164" s="187"/>
    </row>
    <row r="165" spans="1:8" s="185" customFormat="1" ht="12.75" x14ac:dyDescent="0.2">
      <c r="A165" s="177"/>
      <c r="B165" s="127"/>
      <c r="C165" s="128"/>
      <c r="H165" s="187"/>
    </row>
    <row r="166" spans="1:8" s="185" customFormat="1" ht="12.75" x14ac:dyDescent="0.2">
      <c r="A166" s="177"/>
      <c r="B166" s="127"/>
      <c r="C166" s="128"/>
      <c r="H166" s="187"/>
    </row>
    <row r="167" spans="1:8" s="185" customFormat="1" ht="12.75" x14ac:dyDescent="0.2">
      <c r="A167" s="177"/>
      <c r="B167" s="127"/>
      <c r="C167" s="128"/>
      <c r="H167" s="187"/>
    </row>
    <row r="168" spans="1:8" s="185" customFormat="1" ht="12.75" x14ac:dyDescent="0.2">
      <c r="A168" s="177"/>
      <c r="B168" s="127"/>
      <c r="C168" s="128"/>
      <c r="H168" s="187"/>
    </row>
    <row r="169" spans="1:8" s="185" customFormat="1" ht="12.75" x14ac:dyDescent="0.2">
      <c r="A169" s="177"/>
      <c r="B169" s="127"/>
      <c r="C169" s="128"/>
      <c r="H169" s="187"/>
    </row>
    <row r="170" spans="1:8" s="185" customFormat="1" ht="12.75" x14ac:dyDescent="0.2">
      <c r="A170" s="177"/>
      <c r="B170" s="127"/>
      <c r="C170" s="128"/>
      <c r="H170" s="187"/>
    </row>
    <row r="171" spans="1:8" s="185" customFormat="1" ht="12.75" x14ac:dyDescent="0.2">
      <c r="A171" s="177"/>
      <c r="B171" s="127"/>
      <c r="C171" s="128"/>
      <c r="H171" s="187"/>
    </row>
    <row r="172" spans="1:8" s="185" customFormat="1" ht="12.75" x14ac:dyDescent="0.2">
      <c r="A172" s="177"/>
      <c r="B172" s="127"/>
      <c r="C172" s="128"/>
      <c r="H172" s="187"/>
    </row>
    <row r="173" spans="1:8" s="185" customFormat="1" ht="12.75" x14ac:dyDescent="0.2">
      <c r="A173" s="177"/>
      <c r="B173" s="127"/>
      <c r="C173" s="128"/>
      <c r="H173" s="187"/>
    </row>
    <row r="174" spans="1:8" s="185" customFormat="1" ht="12.75" x14ac:dyDescent="0.2">
      <c r="A174" s="177"/>
      <c r="B174" s="127"/>
      <c r="C174" s="128"/>
      <c r="H174" s="187"/>
    </row>
    <row r="175" spans="1:8" s="185" customFormat="1" ht="12.75" x14ac:dyDescent="0.2">
      <c r="A175" s="177"/>
      <c r="B175" s="127"/>
      <c r="C175" s="128"/>
      <c r="H175" s="187"/>
    </row>
    <row r="176" spans="1:8" s="185" customFormat="1" ht="12.75" x14ac:dyDescent="0.2">
      <c r="A176" s="177"/>
      <c r="B176" s="127"/>
      <c r="C176" s="128"/>
      <c r="H176" s="187"/>
    </row>
    <row r="177" spans="1:8" s="185" customFormat="1" ht="12.75" x14ac:dyDescent="0.2">
      <c r="A177" s="177"/>
      <c r="B177" s="127"/>
      <c r="C177" s="128"/>
      <c r="H177" s="187"/>
    </row>
    <row r="178" spans="1:8" s="185" customFormat="1" ht="12.75" x14ac:dyDescent="0.2">
      <c r="A178" s="177"/>
      <c r="B178" s="127"/>
      <c r="C178" s="128"/>
      <c r="H178" s="187"/>
    </row>
    <row r="179" spans="1:8" s="185" customFormat="1" ht="12.75" x14ac:dyDescent="0.2">
      <c r="A179" s="177"/>
      <c r="B179" s="127"/>
      <c r="C179" s="128"/>
      <c r="H179" s="187"/>
    </row>
    <row r="180" spans="1:8" s="185" customFormat="1" ht="12.75" x14ac:dyDescent="0.2">
      <c r="A180" s="177"/>
      <c r="B180" s="127"/>
      <c r="C180" s="128"/>
      <c r="H180" s="187"/>
    </row>
    <row r="181" spans="1:8" s="185" customFormat="1" ht="12.75" x14ac:dyDescent="0.2">
      <c r="A181" s="177"/>
      <c r="B181" s="127"/>
      <c r="C181" s="128"/>
      <c r="H181" s="187"/>
    </row>
    <row r="182" spans="1:8" s="185" customFormat="1" ht="12.75" x14ac:dyDescent="0.2">
      <c r="A182" s="177"/>
      <c r="B182" s="127"/>
      <c r="C182" s="128"/>
      <c r="H182" s="187"/>
    </row>
    <row r="183" spans="1:8" s="185" customFormat="1" ht="12.75" x14ac:dyDescent="0.2">
      <c r="A183" s="177"/>
      <c r="B183" s="127"/>
      <c r="C183" s="128"/>
      <c r="H183" s="187"/>
    </row>
    <row r="184" spans="1:8" s="185" customFormat="1" ht="12.75" x14ac:dyDescent="0.2">
      <c r="A184" s="177"/>
      <c r="B184" s="127"/>
      <c r="C184" s="128"/>
      <c r="H184" s="187"/>
    </row>
    <row r="185" spans="1:8" s="185" customFormat="1" ht="12.75" x14ac:dyDescent="0.2">
      <c r="A185" s="177"/>
      <c r="B185" s="127"/>
      <c r="C185" s="128"/>
      <c r="H185" s="187"/>
    </row>
    <row r="186" spans="1:8" s="185" customFormat="1" ht="12.75" x14ac:dyDescent="0.2">
      <c r="A186" s="177"/>
      <c r="B186" s="127"/>
      <c r="C186" s="128"/>
      <c r="H186" s="187"/>
    </row>
    <row r="187" spans="1:8" s="185" customFormat="1" ht="12.75" x14ac:dyDescent="0.2">
      <c r="A187" s="177"/>
      <c r="B187" s="127"/>
      <c r="C187" s="128"/>
      <c r="H187" s="187"/>
    </row>
    <row r="188" spans="1:8" s="185" customFormat="1" ht="12.75" x14ac:dyDescent="0.2">
      <c r="A188" s="177"/>
      <c r="B188" s="127"/>
      <c r="C188" s="128"/>
      <c r="H188" s="187"/>
    </row>
    <row r="189" spans="1:8" s="185" customFormat="1" ht="12.75" x14ac:dyDescent="0.2">
      <c r="A189" s="177"/>
      <c r="B189" s="127"/>
      <c r="C189" s="128"/>
      <c r="H189" s="187"/>
    </row>
    <row r="190" spans="1:8" s="185" customFormat="1" ht="12.75" x14ac:dyDescent="0.2">
      <c r="A190" s="177"/>
      <c r="B190" s="127"/>
      <c r="C190" s="128"/>
      <c r="H190" s="187"/>
    </row>
    <row r="191" spans="1:8" s="185" customFormat="1" ht="12.75" x14ac:dyDescent="0.2">
      <c r="A191" s="177"/>
      <c r="B191" s="127"/>
      <c r="C191" s="128"/>
      <c r="H191" s="187"/>
    </row>
    <row r="192" spans="1:8" s="185" customFormat="1" ht="12.75" x14ac:dyDescent="0.2">
      <c r="A192" s="177"/>
      <c r="B192" s="127"/>
      <c r="C192" s="128"/>
      <c r="H192" s="187"/>
    </row>
    <row r="193" spans="1:8" s="185" customFormat="1" ht="12.75" x14ac:dyDescent="0.2">
      <c r="A193" s="177"/>
      <c r="B193" s="127"/>
      <c r="C193" s="128"/>
      <c r="H193" s="187"/>
    </row>
    <row r="194" spans="1:8" s="185" customFormat="1" ht="12.75" x14ac:dyDescent="0.2">
      <c r="A194" s="177"/>
      <c r="B194" s="127"/>
      <c r="C194" s="128"/>
      <c r="H194" s="187"/>
    </row>
    <row r="195" spans="1:8" s="185" customFormat="1" ht="12.75" x14ac:dyDescent="0.2">
      <c r="A195" s="177"/>
      <c r="B195" s="127"/>
      <c r="C195" s="128"/>
      <c r="H195" s="187"/>
    </row>
    <row r="196" spans="1:8" s="185" customFormat="1" ht="12.75" x14ac:dyDescent="0.2">
      <c r="A196" s="177"/>
      <c r="B196" s="127"/>
      <c r="C196" s="128"/>
      <c r="H196" s="187"/>
    </row>
    <row r="197" spans="1:8" s="185" customFormat="1" ht="12.75" x14ac:dyDescent="0.2">
      <c r="A197" s="177"/>
      <c r="B197" s="127"/>
      <c r="C197" s="128"/>
      <c r="H197" s="187"/>
    </row>
    <row r="198" spans="1:8" s="185" customFormat="1" ht="12.75" x14ac:dyDescent="0.2">
      <c r="A198" s="177"/>
      <c r="B198" s="127"/>
      <c r="C198" s="128"/>
      <c r="H198" s="187"/>
    </row>
    <row r="199" spans="1:8" s="185" customFormat="1" ht="12.75" x14ac:dyDescent="0.2">
      <c r="A199" s="177"/>
      <c r="B199" s="127"/>
      <c r="C199" s="128"/>
      <c r="H199" s="187"/>
    </row>
    <row r="200" spans="1:8" s="185" customFormat="1" ht="12.75" x14ac:dyDescent="0.2">
      <c r="A200" s="177"/>
      <c r="B200" s="127"/>
      <c r="C200" s="128"/>
      <c r="H200" s="187"/>
    </row>
    <row r="201" spans="1:8" s="185" customFormat="1" ht="12.75" x14ac:dyDescent="0.2">
      <c r="A201" s="177"/>
      <c r="B201" s="127"/>
      <c r="C201" s="128"/>
      <c r="H201" s="187"/>
    </row>
    <row r="202" spans="1:8" s="185" customFormat="1" ht="12.75" x14ac:dyDescent="0.2">
      <c r="A202" s="177"/>
      <c r="B202" s="127"/>
      <c r="C202" s="128"/>
      <c r="H202" s="187"/>
    </row>
    <row r="203" spans="1:8" s="185" customFormat="1" ht="12.75" x14ac:dyDescent="0.2">
      <c r="A203" s="177"/>
      <c r="B203" s="127"/>
      <c r="C203" s="128"/>
      <c r="H203" s="187"/>
    </row>
    <row r="204" spans="1:8" s="185" customFormat="1" ht="12.75" x14ac:dyDescent="0.2">
      <c r="A204" s="177"/>
      <c r="B204" s="127"/>
      <c r="C204" s="128"/>
      <c r="H204" s="187"/>
    </row>
    <row r="205" spans="1:8" s="185" customFormat="1" ht="12.75" x14ac:dyDescent="0.2">
      <c r="A205" s="177"/>
      <c r="B205" s="127"/>
      <c r="C205" s="128"/>
      <c r="H205" s="187"/>
    </row>
    <row r="206" spans="1:8" s="185" customFormat="1" ht="12.75" x14ac:dyDescent="0.2">
      <c r="A206" s="177"/>
      <c r="B206" s="127"/>
      <c r="C206" s="128"/>
      <c r="H206" s="187"/>
    </row>
    <row r="207" spans="1:8" s="185" customFormat="1" ht="12.75" x14ac:dyDescent="0.2">
      <c r="A207" s="177"/>
      <c r="B207" s="127"/>
      <c r="C207" s="128"/>
      <c r="H207" s="187"/>
    </row>
    <row r="208" spans="1:8" s="185" customFormat="1" ht="12.75" x14ac:dyDescent="0.2">
      <c r="A208" s="177"/>
      <c r="B208" s="127"/>
      <c r="C208" s="128"/>
      <c r="H208" s="187"/>
    </row>
    <row r="209" spans="1:8" s="185" customFormat="1" ht="12.75" x14ac:dyDescent="0.2">
      <c r="A209" s="177"/>
      <c r="B209" s="127"/>
      <c r="C209" s="128"/>
      <c r="H209" s="187"/>
    </row>
    <row r="210" spans="1:8" s="185" customFormat="1" ht="12.75" x14ac:dyDescent="0.2">
      <c r="A210" s="177"/>
      <c r="B210" s="127"/>
      <c r="C210" s="128"/>
      <c r="H210" s="187"/>
    </row>
    <row r="211" spans="1:8" s="185" customFormat="1" ht="12.75" x14ac:dyDescent="0.2">
      <c r="A211" s="177"/>
      <c r="B211" s="127"/>
      <c r="C211" s="128"/>
      <c r="H211" s="187"/>
    </row>
    <row r="212" spans="1:8" s="185" customFormat="1" ht="12.75" x14ac:dyDescent="0.2">
      <c r="A212" s="177"/>
      <c r="B212" s="127"/>
      <c r="C212" s="128"/>
      <c r="H212" s="187"/>
    </row>
    <row r="213" spans="1:8" s="185" customFormat="1" ht="12.75" x14ac:dyDescent="0.2">
      <c r="A213" s="177"/>
      <c r="B213" s="127"/>
      <c r="C213" s="128"/>
      <c r="H213" s="187"/>
    </row>
    <row r="214" spans="1:8" s="185" customFormat="1" ht="12.75" x14ac:dyDescent="0.2">
      <c r="A214" s="177"/>
      <c r="B214" s="127"/>
      <c r="C214" s="128"/>
      <c r="H214" s="187"/>
    </row>
    <row r="215" spans="1:8" s="185" customFormat="1" ht="12.75" x14ac:dyDescent="0.2">
      <c r="A215" s="177"/>
      <c r="B215" s="127"/>
      <c r="C215" s="128"/>
      <c r="H215" s="187"/>
    </row>
    <row r="216" spans="1:8" s="185" customFormat="1" ht="12.75" x14ac:dyDescent="0.2">
      <c r="A216" s="177"/>
      <c r="B216" s="127"/>
      <c r="C216" s="128"/>
      <c r="H216" s="187"/>
    </row>
    <row r="217" spans="1:8" s="185" customFormat="1" ht="12.75" x14ac:dyDescent="0.2">
      <c r="A217" s="177"/>
      <c r="B217" s="127"/>
      <c r="C217" s="128"/>
      <c r="H217" s="187"/>
    </row>
    <row r="218" spans="1:8" s="185" customFormat="1" ht="12.75" x14ac:dyDescent="0.2">
      <c r="A218" s="177"/>
      <c r="B218" s="127"/>
      <c r="C218" s="128"/>
      <c r="H218" s="187"/>
    </row>
    <row r="219" spans="1:8" s="185" customFormat="1" ht="12.75" x14ac:dyDescent="0.2">
      <c r="A219" s="177"/>
      <c r="B219" s="127"/>
      <c r="C219" s="128"/>
      <c r="H219" s="187"/>
    </row>
    <row r="220" spans="1:8" s="185" customFormat="1" ht="12.75" x14ac:dyDescent="0.2">
      <c r="A220" s="177"/>
      <c r="B220" s="127"/>
      <c r="C220" s="128"/>
      <c r="H220" s="187"/>
    </row>
    <row r="221" spans="1:8" s="185" customFormat="1" ht="12.75" x14ac:dyDescent="0.2">
      <c r="A221" s="177"/>
      <c r="B221" s="127"/>
      <c r="C221" s="128"/>
      <c r="H221" s="187"/>
    </row>
    <row r="222" spans="1:8" s="185" customFormat="1" ht="12.75" x14ac:dyDescent="0.2">
      <c r="A222" s="177"/>
      <c r="B222" s="127"/>
      <c r="C222" s="128"/>
      <c r="H222" s="187"/>
    </row>
    <row r="223" spans="1:8" s="185" customFormat="1" ht="12.75" x14ac:dyDescent="0.2">
      <c r="A223" s="177"/>
      <c r="B223" s="127"/>
      <c r="C223" s="128"/>
      <c r="H223" s="187"/>
    </row>
    <row r="224" spans="1:8" s="185" customFormat="1" ht="12.75" x14ac:dyDescent="0.2">
      <c r="A224" s="177"/>
      <c r="B224" s="127"/>
      <c r="C224" s="128"/>
      <c r="H224" s="187"/>
    </row>
    <row r="225" spans="1:8" s="185" customFormat="1" ht="12.75" x14ac:dyDescent="0.2">
      <c r="A225" s="177"/>
      <c r="B225" s="127"/>
      <c r="C225" s="128"/>
      <c r="H225" s="187"/>
    </row>
    <row r="226" spans="1:8" s="185" customFormat="1" ht="12.75" x14ac:dyDescent="0.2">
      <c r="A226" s="177"/>
      <c r="B226" s="127"/>
      <c r="C226" s="128"/>
      <c r="H226" s="187"/>
    </row>
    <row r="227" spans="1:8" s="185" customFormat="1" ht="12.75" x14ac:dyDescent="0.2">
      <c r="A227" s="177"/>
      <c r="B227" s="127"/>
      <c r="C227" s="128"/>
      <c r="H227" s="187"/>
    </row>
    <row r="228" spans="1:8" s="185" customFormat="1" ht="12.75" x14ac:dyDescent="0.2">
      <c r="A228" s="177"/>
      <c r="B228" s="127"/>
      <c r="C228" s="128"/>
      <c r="H228" s="187"/>
    </row>
    <row r="229" spans="1:8" s="185" customFormat="1" ht="12.75" x14ac:dyDescent="0.2">
      <c r="A229" s="177"/>
      <c r="B229" s="127"/>
      <c r="C229" s="128"/>
      <c r="H229" s="187"/>
    </row>
    <row r="230" spans="1:8" s="185" customFormat="1" ht="12.75" x14ac:dyDescent="0.2">
      <c r="A230" s="177"/>
      <c r="B230" s="127"/>
      <c r="C230" s="128"/>
      <c r="H230" s="187"/>
    </row>
    <row r="231" spans="1:8" s="185" customFormat="1" ht="12.75" x14ac:dyDescent="0.2">
      <c r="A231" s="177"/>
      <c r="B231" s="127"/>
      <c r="C231" s="128"/>
      <c r="H231" s="187"/>
    </row>
    <row r="232" spans="1:8" s="185" customFormat="1" ht="12.75" x14ac:dyDescent="0.2">
      <c r="A232" s="177"/>
      <c r="B232" s="127"/>
      <c r="C232" s="128"/>
      <c r="H232" s="187"/>
    </row>
    <row r="233" spans="1:8" s="185" customFormat="1" ht="12.75" x14ac:dyDescent="0.2">
      <c r="A233" s="177"/>
      <c r="B233" s="127"/>
      <c r="C233" s="128"/>
      <c r="H233" s="187"/>
    </row>
    <row r="234" spans="1:8" s="185" customFormat="1" ht="12.75" x14ac:dyDescent="0.2">
      <c r="A234" s="177"/>
      <c r="B234" s="127"/>
      <c r="C234" s="128"/>
      <c r="H234" s="187"/>
    </row>
    <row r="235" spans="1:8" s="185" customFormat="1" ht="12.75" x14ac:dyDescent="0.2">
      <c r="A235" s="177"/>
      <c r="B235" s="127"/>
      <c r="C235" s="128"/>
      <c r="H235" s="187"/>
    </row>
    <row r="236" spans="1:8" s="185" customFormat="1" ht="12.75" x14ac:dyDescent="0.2">
      <c r="A236" s="177"/>
      <c r="B236" s="127"/>
      <c r="C236" s="128"/>
      <c r="H236" s="187"/>
    </row>
    <row r="237" spans="1:8" s="185" customFormat="1" ht="12.75" x14ac:dyDescent="0.2">
      <c r="A237" s="177"/>
      <c r="B237" s="127"/>
      <c r="C237" s="128"/>
      <c r="H237" s="187"/>
    </row>
    <row r="238" spans="1:8" s="185" customFormat="1" ht="12.75" x14ac:dyDescent="0.2">
      <c r="A238" s="177"/>
      <c r="B238" s="127"/>
      <c r="C238" s="128"/>
      <c r="H238" s="187"/>
    </row>
    <row r="239" spans="1:8" s="185" customFormat="1" ht="12.75" x14ac:dyDescent="0.2">
      <c r="A239" s="177"/>
      <c r="B239" s="127"/>
      <c r="C239" s="128"/>
      <c r="H239" s="187"/>
    </row>
    <row r="240" spans="1:8" s="185" customFormat="1" ht="12.75" x14ac:dyDescent="0.2">
      <c r="A240" s="177"/>
      <c r="B240" s="127"/>
      <c r="C240" s="128"/>
      <c r="H240" s="187"/>
    </row>
    <row r="241" spans="1:8" s="185" customFormat="1" ht="12.75" x14ac:dyDescent="0.2">
      <c r="A241" s="177"/>
      <c r="B241" s="127"/>
      <c r="C241" s="128"/>
      <c r="H241" s="187"/>
    </row>
    <row r="242" spans="1:8" s="185" customFormat="1" ht="12.75" x14ac:dyDescent="0.2">
      <c r="A242" s="177"/>
      <c r="B242" s="127"/>
      <c r="C242" s="128"/>
      <c r="H242" s="187"/>
    </row>
    <row r="243" spans="1:8" s="185" customFormat="1" ht="12.75" x14ac:dyDescent="0.2">
      <c r="A243" s="177"/>
      <c r="B243" s="127"/>
      <c r="C243" s="128"/>
      <c r="H243" s="187"/>
    </row>
    <row r="244" spans="1:8" s="185" customFormat="1" ht="12.75" x14ac:dyDescent="0.2">
      <c r="A244" s="177"/>
      <c r="B244" s="127"/>
      <c r="C244" s="128"/>
      <c r="H244" s="187"/>
    </row>
    <row r="245" spans="1:8" s="185" customFormat="1" ht="12.75" x14ac:dyDescent="0.2">
      <c r="A245" s="177"/>
      <c r="B245" s="127"/>
      <c r="C245" s="128"/>
      <c r="H245" s="187"/>
    </row>
    <row r="246" spans="1:8" s="185" customFormat="1" ht="12.75" x14ac:dyDescent="0.2">
      <c r="A246" s="177"/>
      <c r="B246" s="127"/>
      <c r="C246" s="128"/>
      <c r="H246" s="187"/>
    </row>
    <row r="247" spans="1:8" s="185" customFormat="1" ht="12.75" x14ac:dyDescent="0.2">
      <c r="A247" s="177"/>
      <c r="B247" s="127"/>
      <c r="C247" s="128"/>
      <c r="H247" s="187"/>
    </row>
    <row r="248" spans="1:8" s="185" customFormat="1" ht="12.75" x14ac:dyDescent="0.2">
      <c r="A248" s="177"/>
      <c r="B248" s="127"/>
      <c r="C248" s="128"/>
      <c r="H248" s="187"/>
    </row>
    <row r="249" spans="1:8" s="185" customFormat="1" ht="12.75" x14ac:dyDescent="0.2">
      <c r="A249" s="177"/>
      <c r="B249" s="127"/>
      <c r="C249" s="128"/>
      <c r="H249" s="187"/>
    </row>
    <row r="250" spans="1:8" s="185" customFormat="1" ht="12.75" x14ac:dyDescent="0.2">
      <c r="A250" s="177"/>
      <c r="B250" s="127"/>
      <c r="C250" s="128"/>
      <c r="H250" s="187"/>
    </row>
    <row r="251" spans="1:8" s="185" customFormat="1" ht="12.75" x14ac:dyDescent="0.2">
      <c r="A251" s="177"/>
      <c r="B251" s="127"/>
      <c r="C251" s="128"/>
      <c r="H251" s="187"/>
    </row>
    <row r="252" spans="1:8" s="185" customFormat="1" ht="12.75" x14ac:dyDescent="0.2">
      <c r="A252" s="177"/>
      <c r="B252" s="127"/>
      <c r="C252" s="128"/>
      <c r="H252" s="187"/>
    </row>
    <row r="253" spans="1:8" s="185" customFormat="1" ht="12.75" x14ac:dyDescent="0.2">
      <c r="A253" s="177"/>
      <c r="B253" s="127"/>
      <c r="C253" s="128"/>
      <c r="H253" s="187"/>
    </row>
    <row r="254" spans="1:8" s="185" customFormat="1" ht="12.75" x14ac:dyDescent="0.2">
      <c r="A254" s="177"/>
      <c r="B254" s="127"/>
      <c r="C254" s="128"/>
      <c r="H254" s="187"/>
    </row>
    <row r="255" spans="1:8" s="185" customFormat="1" ht="12.75" x14ac:dyDescent="0.2">
      <c r="A255" s="177"/>
      <c r="B255" s="127"/>
      <c r="C255" s="128"/>
      <c r="H255" s="187"/>
    </row>
    <row r="256" spans="1:8" s="185" customFormat="1" ht="12.75" x14ac:dyDescent="0.2">
      <c r="A256" s="177"/>
      <c r="B256" s="127"/>
      <c r="C256" s="128"/>
      <c r="H256" s="187"/>
    </row>
    <row r="257" spans="1:8" s="185" customFormat="1" ht="12.75" x14ac:dyDescent="0.2">
      <c r="A257" s="177"/>
      <c r="B257" s="127"/>
      <c r="C257" s="128"/>
      <c r="H257" s="187"/>
    </row>
    <row r="258" spans="1:8" s="185" customFormat="1" ht="12.75" x14ac:dyDescent="0.2">
      <c r="A258" s="177"/>
      <c r="B258" s="127"/>
      <c r="C258" s="128"/>
      <c r="H258" s="187"/>
    </row>
    <row r="259" spans="1:8" s="185" customFormat="1" ht="12.75" x14ac:dyDescent="0.2">
      <c r="A259" s="177"/>
      <c r="B259" s="127"/>
      <c r="C259" s="128"/>
      <c r="H259" s="187"/>
    </row>
    <row r="260" spans="1:8" s="185" customFormat="1" ht="12.75" x14ac:dyDescent="0.2">
      <c r="A260" s="177"/>
      <c r="B260" s="127"/>
      <c r="C260" s="128"/>
      <c r="H260" s="187"/>
    </row>
    <row r="261" spans="1:8" s="185" customFormat="1" ht="12.75" x14ac:dyDescent="0.2">
      <c r="A261" s="177"/>
      <c r="B261" s="127"/>
      <c r="C261" s="128"/>
      <c r="H261" s="187"/>
    </row>
    <row r="262" spans="1:8" s="185" customFormat="1" ht="12.75" x14ac:dyDescent="0.2">
      <c r="A262" s="177"/>
      <c r="B262" s="127"/>
      <c r="C262" s="128"/>
      <c r="H262" s="187"/>
    </row>
    <row r="263" spans="1:8" s="185" customFormat="1" ht="12.75" x14ac:dyDescent="0.2">
      <c r="A263" s="177"/>
      <c r="B263" s="127"/>
      <c r="C263" s="128"/>
      <c r="H263" s="187"/>
    </row>
    <row r="264" spans="1:8" s="185" customFormat="1" ht="12.75" x14ac:dyDescent="0.2">
      <c r="A264" s="177"/>
      <c r="B264" s="127"/>
      <c r="C264" s="128"/>
      <c r="H264" s="187"/>
    </row>
    <row r="265" spans="1:8" s="185" customFormat="1" ht="12.75" x14ac:dyDescent="0.2">
      <c r="A265" s="177"/>
      <c r="B265" s="127"/>
      <c r="C265" s="128"/>
      <c r="H265" s="187"/>
    </row>
    <row r="266" spans="1:8" s="185" customFormat="1" ht="12.75" x14ac:dyDescent="0.2">
      <c r="A266" s="177"/>
      <c r="B266" s="127"/>
      <c r="C266" s="128"/>
      <c r="H266" s="187"/>
    </row>
    <row r="267" spans="1:8" s="185" customFormat="1" ht="12.75" x14ac:dyDescent="0.2">
      <c r="A267" s="177"/>
      <c r="B267" s="127"/>
      <c r="C267" s="128"/>
      <c r="H267" s="187"/>
    </row>
    <row r="268" spans="1:8" s="185" customFormat="1" ht="12.75" x14ac:dyDescent="0.2">
      <c r="A268" s="177"/>
      <c r="B268" s="127"/>
      <c r="C268" s="128"/>
      <c r="H268" s="187"/>
    </row>
    <row r="269" spans="1:8" s="185" customFormat="1" ht="12.75" x14ac:dyDescent="0.2">
      <c r="A269" s="177"/>
      <c r="B269" s="127"/>
      <c r="C269" s="128"/>
      <c r="H269" s="187"/>
    </row>
    <row r="270" spans="1:8" s="185" customFormat="1" ht="12.75" x14ac:dyDescent="0.2">
      <c r="A270" s="177"/>
      <c r="B270" s="127"/>
      <c r="C270" s="128"/>
      <c r="H270" s="187"/>
    </row>
    <row r="271" spans="1:8" s="185" customFormat="1" ht="12.75" x14ac:dyDescent="0.2">
      <c r="A271" s="177"/>
      <c r="B271" s="127"/>
      <c r="C271" s="128"/>
      <c r="H271" s="187"/>
    </row>
    <row r="272" spans="1:8" s="185" customFormat="1" ht="12.75" x14ac:dyDescent="0.2">
      <c r="A272" s="177"/>
      <c r="B272" s="127"/>
      <c r="C272" s="128"/>
      <c r="H272" s="187"/>
    </row>
    <row r="273" spans="1:8" s="185" customFormat="1" ht="12.75" x14ac:dyDescent="0.2">
      <c r="A273" s="177"/>
      <c r="B273" s="127"/>
      <c r="C273" s="128"/>
      <c r="H273" s="187"/>
    </row>
    <row r="274" spans="1:8" s="185" customFormat="1" ht="12.75" x14ac:dyDescent="0.2">
      <c r="A274" s="177"/>
      <c r="B274" s="127"/>
      <c r="C274" s="128"/>
      <c r="H274" s="187"/>
    </row>
    <row r="275" spans="1:8" s="185" customFormat="1" ht="12.75" x14ac:dyDescent="0.2">
      <c r="A275" s="177"/>
      <c r="B275" s="127"/>
      <c r="C275" s="128"/>
      <c r="H275" s="187"/>
    </row>
    <row r="276" spans="1:8" s="185" customFormat="1" ht="12.75" x14ac:dyDescent="0.2">
      <c r="A276" s="177"/>
      <c r="B276" s="127"/>
      <c r="C276" s="128"/>
      <c r="H276" s="187"/>
    </row>
    <row r="277" spans="1:8" s="185" customFormat="1" ht="12.75" x14ac:dyDescent="0.2">
      <c r="A277" s="177"/>
      <c r="B277" s="127"/>
      <c r="C277" s="128"/>
      <c r="H277" s="187"/>
    </row>
    <row r="278" spans="1:8" s="185" customFormat="1" ht="12.75" x14ac:dyDescent="0.2">
      <c r="A278" s="177"/>
      <c r="B278" s="127"/>
      <c r="C278" s="128"/>
      <c r="H278" s="187"/>
    </row>
    <row r="279" spans="1:8" s="185" customFormat="1" ht="12.75" x14ac:dyDescent="0.2">
      <c r="A279" s="177"/>
      <c r="B279" s="127"/>
      <c r="C279" s="128"/>
      <c r="H279" s="187"/>
    </row>
    <row r="280" spans="1:8" s="185" customFormat="1" ht="12.75" x14ac:dyDescent="0.2">
      <c r="A280" s="177"/>
      <c r="B280" s="127"/>
      <c r="C280" s="128"/>
      <c r="H280" s="187"/>
    </row>
    <row r="281" spans="1:8" s="185" customFormat="1" ht="12.75" x14ac:dyDescent="0.2">
      <c r="A281" s="177"/>
      <c r="B281" s="127"/>
      <c r="C281" s="128"/>
      <c r="H281" s="187"/>
    </row>
    <row r="282" spans="1:8" s="185" customFormat="1" ht="12.75" x14ac:dyDescent="0.2">
      <c r="A282" s="177"/>
      <c r="B282" s="127"/>
      <c r="C282" s="128"/>
      <c r="H282" s="187"/>
    </row>
    <row r="283" spans="1:8" s="185" customFormat="1" ht="12.75" x14ac:dyDescent="0.2">
      <c r="A283" s="177"/>
      <c r="B283" s="127"/>
      <c r="C283" s="128"/>
      <c r="H283" s="187"/>
    </row>
    <row r="284" spans="1:8" s="185" customFormat="1" ht="12.75" x14ac:dyDescent="0.2">
      <c r="A284" s="177"/>
      <c r="B284" s="127"/>
      <c r="C284" s="128"/>
      <c r="H284" s="187"/>
    </row>
    <row r="285" spans="1:8" s="185" customFormat="1" ht="12.75" x14ac:dyDescent="0.2">
      <c r="A285" s="177"/>
      <c r="B285" s="127"/>
      <c r="C285" s="128"/>
      <c r="H285" s="187"/>
    </row>
    <row r="286" spans="1:8" s="185" customFormat="1" ht="12.75" x14ac:dyDescent="0.2">
      <c r="A286" s="177"/>
      <c r="B286" s="127"/>
      <c r="C286" s="128"/>
      <c r="H286" s="187"/>
    </row>
    <row r="287" spans="1:8" s="185" customFormat="1" ht="12.75" x14ac:dyDescent="0.2">
      <c r="A287" s="177"/>
      <c r="B287" s="127"/>
      <c r="C287" s="128"/>
      <c r="H287" s="187"/>
    </row>
    <row r="288" spans="1:8" s="185" customFormat="1" ht="12.75" x14ac:dyDescent="0.2">
      <c r="A288" s="177"/>
      <c r="B288" s="127"/>
      <c r="C288" s="128"/>
      <c r="H288" s="187"/>
    </row>
    <row r="289" spans="1:8" s="185" customFormat="1" ht="12.75" x14ac:dyDescent="0.2">
      <c r="A289" s="177"/>
      <c r="B289" s="127"/>
      <c r="C289" s="128"/>
      <c r="H289" s="187"/>
    </row>
    <row r="290" spans="1:8" s="185" customFormat="1" ht="12.75" x14ac:dyDescent="0.2">
      <c r="A290" s="177"/>
      <c r="B290" s="127"/>
      <c r="C290" s="128"/>
      <c r="H290" s="187"/>
    </row>
    <row r="291" spans="1:8" s="185" customFormat="1" ht="12.75" x14ac:dyDescent="0.2">
      <c r="A291" s="177"/>
      <c r="B291" s="127"/>
      <c r="C291" s="128"/>
      <c r="H291" s="187"/>
    </row>
    <row r="292" spans="1:8" s="185" customFormat="1" ht="12.75" x14ac:dyDescent="0.2">
      <c r="A292" s="177"/>
      <c r="B292" s="127"/>
      <c r="C292" s="128"/>
      <c r="H292" s="187"/>
    </row>
    <row r="293" spans="1:8" s="185" customFormat="1" ht="12.75" x14ac:dyDescent="0.2">
      <c r="A293" s="177"/>
      <c r="B293" s="127"/>
      <c r="C293" s="128"/>
      <c r="H293" s="187"/>
    </row>
    <row r="294" spans="1:8" s="185" customFormat="1" ht="12.75" x14ac:dyDescent="0.2">
      <c r="A294" s="177"/>
      <c r="B294" s="127"/>
      <c r="C294" s="128"/>
      <c r="H294" s="187"/>
    </row>
    <row r="295" spans="1:8" s="185" customFormat="1" ht="12.75" x14ac:dyDescent="0.2">
      <c r="A295" s="177"/>
      <c r="B295" s="127"/>
      <c r="C295" s="128"/>
      <c r="H295" s="187"/>
    </row>
    <row r="296" spans="1:8" s="185" customFormat="1" ht="12.75" x14ac:dyDescent="0.2">
      <c r="A296" s="177"/>
      <c r="B296" s="127"/>
      <c r="C296" s="128"/>
      <c r="H296" s="187"/>
    </row>
    <row r="297" spans="1:8" s="185" customFormat="1" ht="12.75" x14ac:dyDescent="0.2">
      <c r="A297" s="177"/>
      <c r="B297" s="127"/>
      <c r="C297" s="128"/>
      <c r="H297" s="187"/>
    </row>
    <row r="298" spans="1:8" s="185" customFormat="1" ht="12.75" x14ac:dyDescent="0.2">
      <c r="A298" s="177"/>
      <c r="B298" s="127"/>
      <c r="C298" s="128"/>
      <c r="H298" s="187"/>
    </row>
    <row r="299" spans="1:8" s="185" customFormat="1" ht="12.75" x14ac:dyDescent="0.2">
      <c r="A299" s="177"/>
      <c r="B299" s="127"/>
      <c r="C299" s="128"/>
      <c r="H299" s="187"/>
    </row>
    <row r="300" spans="1:8" s="185" customFormat="1" ht="12.75" x14ac:dyDescent="0.2">
      <c r="A300" s="177"/>
      <c r="B300" s="127"/>
      <c r="C300" s="128"/>
      <c r="H300" s="187"/>
    </row>
    <row r="301" spans="1:8" s="185" customFormat="1" ht="12.75" x14ac:dyDescent="0.2">
      <c r="A301" s="177"/>
      <c r="B301" s="127"/>
      <c r="C301" s="128"/>
      <c r="H301" s="187"/>
    </row>
    <row r="302" spans="1:8" s="185" customFormat="1" ht="12.75" x14ac:dyDescent="0.2">
      <c r="A302" s="177"/>
      <c r="B302" s="127"/>
      <c r="C302" s="128"/>
      <c r="H302" s="187"/>
    </row>
    <row r="303" spans="1:8" s="185" customFormat="1" ht="12.75" x14ac:dyDescent="0.2">
      <c r="A303" s="177"/>
      <c r="B303" s="127"/>
      <c r="C303" s="128"/>
      <c r="H303" s="187"/>
    </row>
    <row r="304" spans="1:8" s="185" customFormat="1" ht="12.75" x14ac:dyDescent="0.2">
      <c r="A304" s="177"/>
      <c r="B304" s="127"/>
      <c r="C304" s="128"/>
      <c r="H304" s="187"/>
    </row>
    <row r="305" spans="1:8" s="185" customFormat="1" ht="12.75" x14ac:dyDescent="0.2">
      <c r="A305" s="177"/>
      <c r="B305" s="127"/>
      <c r="C305" s="128"/>
      <c r="H305" s="187"/>
    </row>
    <row r="306" spans="1:8" s="185" customFormat="1" ht="12.75" x14ac:dyDescent="0.2">
      <c r="A306" s="177"/>
      <c r="B306" s="127"/>
      <c r="C306" s="128"/>
      <c r="H306" s="187"/>
    </row>
    <row r="307" spans="1:8" s="185" customFormat="1" ht="12.75" x14ac:dyDescent="0.2">
      <c r="A307" s="177"/>
      <c r="B307" s="127"/>
      <c r="C307" s="128"/>
      <c r="H307" s="187"/>
    </row>
    <row r="308" spans="1:8" s="185" customFormat="1" ht="12.75" x14ac:dyDescent="0.2">
      <c r="A308" s="177"/>
      <c r="B308" s="127"/>
      <c r="C308" s="128"/>
      <c r="H308" s="187"/>
    </row>
    <row r="309" spans="1:8" s="185" customFormat="1" ht="12.75" x14ac:dyDescent="0.2">
      <c r="A309" s="177"/>
      <c r="B309" s="127"/>
      <c r="C309" s="128"/>
      <c r="H309" s="187"/>
    </row>
    <row r="310" spans="1:8" s="185" customFormat="1" ht="12.75" x14ac:dyDescent="0.2">
      <c r="A310" s="177"/>
      <c r="B310" s="127"/>
      <c r="C310" s="128"/>
      <c r="H310" s="187"/>
    </row>
    <row r="311" spans="1:8" s="185" customFormat="1" ht="12.75" x14ac:dyDescent="0.2">
      <c r="A311" s="177"/>
      <c r="B311" s="127"/>
      <c r="C311" s="128"/>
      <c r="H311" s="187"/>
    </row>
    <row r="312" spans="1:8" s="185" customFormat="1" ht="12.75" x14ac:dyDescent="0.2">
      <c r="A312" s="177"/>
      <c r="B312" s="127"/>
      <c r="C312" s="128"/>
      <c r="H312" s="187"/>
    </row>
    <row r="313" spans="1:8" s="185" customFormat="1" ht="12.75" x14ac:dyDescent="0.2">
      <c r="A313" s="177"/>
      <c r="B313" s="127"/>
      <c r="C313" s="128"/>
      <c r="H313" s="187"/>
    </row>
    <row r="314" spans="1:8" s="185" customFormat="1" ht="12.75" x14ac:dyDescent="0.2">
      <c r="A314" s="177"/>
      <c r="B314" s="127"/>
      <c r="C314" s="128"/>
      <c r="H314" s="187"/>
    </row>
    <row r="315" spans="1:8" s="185" customFormat="1" ht="12.75" x14ac:dyDescent="0.2">
      <c r="A315" s="177"/>
      <c r="B315" s="127"/>
      <c r="C315" s="128"/>
      <c r="H315" s="187"/>
    </row>
    <row r="316" spans="1:8" s="185" customFormat="1" ht="12.75" x14ac:dyDescent="0.2">
      <c r="A316" s="177"/>
      <c r="B316" s="127"/>
      <c r="C316" s="128"/>
      <c r="H316" s="187"/>
    </row>
    <row r="317" spans="1:8" s="185" customFormat="1" ht="12.75" x14ac:dyDescent="0.2">
      <c r="A317" s="177"/>
      <c r="B317" s="127"/>
      <c r="C317" s="128"/>
      <c r="H317" s="187"/>
    </row>
    <row r="318" spans="1:8" s="185" customFormat="1" ht="12.75" x14ac:dyDescent="0.2">
      <c r="A318" s="177"/>
      <c r="B318" s="127"/>
      <c r="C318" s="128"/>
      <c r="H318" s="187"/>
    </row>
    <row r="319" spans="1:8" s="185" customFormat="1" ht="12.75" x14ac:dyDescent="0.2">
      <c r="A319" s="177"/>
      <c r="B319" s="127"/>
      <c r="C319" s="128"/>
      <c r="H319" s="187"/>
    </row>
    <row r="320" spans="1:8" s="185" customFormat="1" ht="12.75" x14ac:dyDescent="0.2">
      <c r="A320" s="177"/>
      <c r="B320" s="127"/>
      <c r="C320" s="128"/>
      <c r="H320" s="187"/>
    </row>
    <row r="321" spans="1:8" s="185" customFormat="1" ht="12.75" x14ac:dyDescent="0.2">
      <c r="A321" s="177"/>
      <c r="B321" s="127"/>
      <c r="C321" s="128"/>
      <c r="H321" s="187"/>
    </row>
    <row r="322" spans="1:8" s="185" customFormat="1" ht="12.75" x14ac:dyDescent="0.2">
      <c r="A322" s="177"/>
      <c r="B322" s="127"/>
      <c r="C322" s="128"/>
      <c r="H322" s="187"/>
    </row>
    <row r="323" spans="1:8" s="185" customFormat="1" ht="12.75" x14ac:dyDescent="0.2">
      <c r="A323" s="177"/>
      <c r="B323" s="127"/>
      <c r="C323" s="128"/>
      <c r="H323" s="187"/>
    </row>
    <row r="324" spans="1:8" s="185" customFormat="1" ht="12.75" x14ac:dyDescent="0.2">
      <c r="A324" s="177"/>
      <c r="B324" s="127"/>
      <c r="C324" s="128"/>
      <c r="H324" s="187"/>
    </row>
    <row r="325" spans="1:8" s="185" customFormat="1" ht="12.75" x14ac:dyDescent="0.2">
      <c r="A325" s="177"/>
      <c r="B325" s="127"/>
      <c r="C325" s="128"/>
      <c r="H325" s="187"/>
    </row>
    <row r="326" spans="1:8" s="185" customFormat="1" ht="12.75" x14ac:dyDescent="0.2">
      <c r="A326" s="177"/>
      <c r="B326" s="127"/>
      <c r="C326" s="128"/>
      <c r="H326" s="187"/>
    </row>
    <row r="327" spans="1:8" s="185" customFormat="1" ht="12.75" x14ac:dyDescent="0.2">
      <c r="A327" s="177"/>
      <c r="B327" s="127"/>
      <c r="C327" s="128"/>
      <c r="H327" s="187"/>
    </row>
    <row r="328" spans="1:8" s="185" customFormat="1" ht="12.75" x14ac:dyDescent="0.2">
      <c r="A328" s="177"/>
      <c r="B328" s="127"/>
      <c r="C328" s="128"/>
      <c r="H328" s="187"/>
    </row>
    <row r="329" spans="1:8" s="185" customFormat="1" ht="12.75" x14ac:dyDescent="0.2">
      <c r="A329" s="177"/>
      <c r="B329" s="127"/>
      <c r="C329" s="128"/>
      <c r="H329" s="187"/>
    </row>
    <row r="330" spans="1:8" s="185" customFormat="1" ht="12.75" x14ac:dyDescent="0.2">
      <c r="A330" s="177"/>
      <c r="B330" s="127"/>
      <c r="C330" s="128"/>
      <c r="H330" s="187"/>
    </row>
    <row r="331" spans="1:8" s="185" customFormat="1" ht="12.75" x14ac:dyDescent="0.2">
      <c r="A331" s="177"/>
      <c r="B331" s="127"/>
      <c r="C331" s="128"/>
      <c r="H331" s="187"/>
    </row>
    <row r="332" spans="1:8" s="185" customFormat="1" ht="12.75" x14ac:dyDescent="0.2">
      <c r="A332" s="177"/>
      <c r="B332" s="127"/>
      <c r="C332" s="128"/>
      <c r="H332" s="187"/>
    </row>
    <row r="333" spans="1:8" s="185" customFormat="1" ht="12.75" x14ac:dyDescent="0.2">
      <c r="A333" s="177"/>
      <c r="B333" s="127"/>
      <c r="C333" s="128"/>
      <c r="H333" s="187"/>
    </row>
    <row r="334" spans="1:8" s="185" customFormat="1" ht="12.75" x14ac:dyDescent="0.2">
      <c r="A334" s="177"/>
      <c r="B334" s="127"/>
      <c r="C334" s="128"/>
      <c r="H334" s="187"/>
    </row>
    <row r="335" spans="1:8" s="185" customFormat="1" ht="12.75" x14ac:dyDescent="0.2">
      <c r="A335" s="177"/>
      <c r="B335" s="127"/>
      <c r="C335" s="128"/>
      <c r="H335" s="187"/>
    </row>
    <row r="336" spans="1:8" s="185" customFormat="1" ht="12.75" x14ac:dyDescent="0.2">
      <c r="A336" s="177"/>
      <c r="B336" s="127"/>
      <c r="C336" s="128"/>
      <c r="H336" s="187"/>
    </row>
    <row r="337" spans="1:8" s="185" customFormat="1" ht="12.75" x14ac:dyDescent="0.2">
      <c r="A337" s="177"/>
      <c r="B337" s="127"/>
      <c r="C337" s="128"/>
      <c r="H337" s="187"/>
    </row>
    <row r="338" spans="1:8" s="185" customFormat="1" ht="12.75" x14ac:dyDescent="0.2">
      <c r="A338" s="177"/>
      <c r="B338" s="127"/>
      <c r="C338" s="128"/>
      <c r="H338" s="187"/>
    </row>
    <row r="339" spans="1:8" s="185" customFormat="1" ht="12.75" x14ac:dyDescent="0.2">
      <c r="A339" s="177"/>
      <c r="B339" s="127"/>
      <c r="C339" s="128"/>
      <c r="H339" s="187"/>
    </row>
    <row r="340" spans="1:8" s="185" customFormat="1" ht="12.75" x14ac:dyDescent="0.2">
      <c r="A340" s="177"/>
      <c r="B340" s="127"/>
      <c r="C340" s="128"/>
      <c r="H340" s="187"/>
    </row>
    <row r="341" spans="1:8" s="185" customFormat="1" ht="12.75" x14ac:dyDescent="0.2">
      <c r="A341" s="177"/>
      <c r="B341" s="127"/>
      <c r="C341" s="128"/>
      <c r="H341" s="187"/>
    </row>
    <row r="342" spans="1:8" s="185" customFormat="1" ht="12.75" x14ac:dyDescent="0.2">
      <c r="A342" s="177"/>
      <c r="B342" s="127"/>
      <c r="C342" s="128"/>
      <c r="H342" s="187"/>
    </row>
    <row r="343" spans="1:8" s="185" customFormat="1" ht="12.75" x14ac:dyDescent="0.2">
      <c r="A343" s="177"/>
      <c r="B343" s="127"/>
      <c r="C343" s="128"/>
      <c r="H343" s="187"/>
    </row>
    <row r="344" spans="1:8" s="185" customFormat="1" ht="12.75" x14ac:dyDescent="0.2">
      <c r="A344" s="177"/>
      <c r="B344" s="127"/>
      <c r="C344" s="128"/>
      <c r="H344" s="187"/>
    </row>
    <row r="345" spans="1:8" s="185" customFormat="1" ht="12.75" x14ac:dyDescent="0.2">
      <c r="A345" s="177"/>
      <c r="B345" s="127"/>
      <c r="C345" s="128"/>
      <c r="H345" s="187"/>
    </row>
    <row r="346" spans="1:8" s="185" customFormat="1" ht="12.75" x14ac:dyDescent="0.2">
      <c r="A346" s="177"/>
      <c r="B346" s="127"/>
      <c r="C346" s="128"/>
      <c r="H346" s="187"/>
    </row>
    <row r="347" spans="1:8" s="185" customFormat="1" ht="12.75" x14ac:dyDescent="0.2">
      <c r="A347" s="177"/>
      <c r="B347" s="127"/>
      <c r="C347" s="128"/>
      <c r="H347" s="187"/>
    </row>
    <row r="348" spans="1:8" s="185" customFormat="1" ht="12.75" x14ac:dyDescent="0.2">
      <c r="A348" s="177"/>
      <c r="B348" s="127"/>
      <c r="C348" s="128"/>
      <c r="H348" s="187"/>
    </row>
    <row r="349" spans="1:8" s="185" customFormat="1" ht="12.75" x14ac:dyDescent="0.2">
      <c r="A349" s="177"/>
      <c r="B349" s="127"/>
      <c r="C349" s="128"/>
      <c r="H349" s="187"/>
    </row>
    <row r="350" spans="1:8" s="185" customFormat="1" ht="12.75" x14ac:dyDescent="0.2">
      <c r="A350" s="177"/>
      <c r="B350" s="127"/>
      <c r="C350" s="128"/>
      <c r="H350" s="187"/>
    </row>
    <row r="351" spans="1:8" s="185" customFormat="1" ht="12.75" x14ac:dyDescent="0.2">
      <c r="A351" s="177"/>
      <c r="B351" s="127"/>
      <c r="C351" s="128"/>
      <c r="H351" s="187"/>
    </row>
    <row r="352" spans="1:8" s="185" customFormat="1" ht="12.75" x14ac:dyDescent="0.2">
      <c r="A352" s="177"/>
      <c r="B352" s="127"/>
      <c r="C352" s="128"/>
      <c r="H352" s="187"/>
    </row>
    <row r="353" spans="1:8" s="185" customFormat="1" ht="12.75" x14ac:dyDescent="0.2">
      <c r="A353" s="177"/>
      <c r="B353" s="127"/>
      <c r="C353" s="128"/>
      <c r="H353" s="187"/>
    </row>
    <row r="354" spans="1:8" s="185" customFormat="1" ht="12.75" x14ac:dyDescent="0.2">
      <c r="A354" s="177"/>
      <c r="B354" s="127"/>
      <c r="C354" s="128"/>
      <c r="H354" s="187"/>
    </row>
    <row r="355" spans="1:8" s="185" customFormat="1" ht="12.75" x14ac:dyDescent="0.2">
      <c r="A355" s="177"/>
      <c r="B355" s="127"/>
      <c r="C355" s="128"/>
      <c r="H355" s="187"/>
    </row>
    <row r="356" spans="1:8" s="185" customFormat="1" ht="12.75" x14ac:dyDescent="0.2">
      <c r="A356" s="177"/>
      <c r="B356" s="127"/>
      <c r="C356" s="128"/>
      <c r="H356" s="187"/>
    </row>
    <row r="357" spans="1:8" s="185" customFormat="1" ht="12.75" x14ac:dyDescent="0.2">
      <c r="A357" s="177"/>
      <c r="B357" s="127"/>
      <c r="C357" s="128"/>
      <c r="H357" s="187"/>
    </row>
    <row r="358" spans="1:8" s="185" customFormat="1" ht="12.75" x14ac:dyDescent="0.2">
      <c r="A358" s="177"/>
      <c r="B358" s="127"/>
      <c r="C358" s="128"/>
      <c r="H358" s="187"/>
    </row>
    <row r="359" spans="1:8" s="185" customFormat="1" ht="12.75" x14ac:dyDescent="0.2">
      <c r="A359" s="177"/>
      <c r="B359" s="127"/>
      <c r="C359" s="128"/>
      <c r="H359" s="187"/>
    </row>
    <row r="360" spans="1:8" s="185" customFormat="1" ht="12.75" x14ac:dyDescent="0.2">
      <c r="A360" s="177"/>
      <c r="B360" s="127"/>
      <c r="C360" s="128"/>
      <c r="H360" s="187"/>
    </row>
    <row r="361" spans="1:8" s="185" customFormat="1" ht="12.75" x14ac:dyDescent="0.2">
      <c r="A361" s="177"/>
      <c r="B361" s="127"/>
      <c r="C361" s="128"/>
      <c r="H361" s="187"/>
    </row>
    <row r="362" spans="1:8" s="185" customFormat="1" ht="12.75" x14ac:dyDescent="0.2">
      <c r="A362" s="177"/>
      <c r="B362" s="127"/>
      <c r="C362" s="128"/>
      <c r="H362" s="187"/>
    </row>
    <row r="363" spans="1:8" s="185" customFormat="1" ht="12.75" x14ac:dyDescent="0.2">
      <c r="A363" s="177"/>
      <c r="B363" s="127"/>
      <c r="C363" s="128"/>
      <c r="H363" s="187"/>
    </row>
    <row r="364" spans="1:8" s="185" customFormat="1" ht="12.75" x14ac:dyDescent="0.2">
      <c r="A364" s="177"/>
      <c r="B364" s="127"/>
      <c r="C364" s="128"/>
      <c r="H364" s="187"/>
    </row>
    <row r="365" spans="1:8" s="185" customFormat="1" ht="12.75" x14ac:dyDescent="0.2">
      <c r="A365" s="177"/>
      <c r="B365" s="127"/>
      <c r="C365" s="128"/>
      <c r="H365" s="187"/>
    </row>
    <row r="366" spans="1:8" s="185" customFormat="1" ht="12.75" x14ac:dyDescent="0.2">
      <c r="A366" s="177"/>
      <c r="B366" s="127"/>
      <c r="C366" s="128"/>
      <c r="H366" s="187"/>
    </row>
    <row r="367" spans="1:8" s="185" customFormat="1" ht="12.75" x14ac:dyDescent="0.2">
      <c r="A367" s="177"/>
      <c r="B367" s="127"/>
      <c r="C367" s="128"/>
      <c r="H367" s="187"/>
    </row>
    <row r="368" spans="1:8" s="185" customFormat="1" ht="12.75" x14ac:dyDescent="0.2">
      <c r="A368" s="177"/>
      <c r="B368" s="127"/>
      <c r="C368" s="128"/>
      <c r="H368" s="187"/>
    </row>
    <row r="369" spans="1:8" s="185" customFormat="1" ht="12.75" x14ac:dyDescent="0.2">
      <c r="A369" s="177"/>
      <c r="B369" s="127"/>
      <c r="C369" s="128"/>
      <c r="H369" s="187"/>
    </row>
    <row r="370" spans="1:8" s="185" customFormat="1" ht="12.75" x14ac:dyDescent="0.2">
      <c r="A370" s="177"/>
      <c r="B370" s="127"/>
      <c r="C370" s="128"/>
      <c r="H370" s="187"/>
    </row>
    <row r="371" spans="1:8" s="185" customFormat="1" ht="12.75" x14ac:dyDescent="0.2">
      <c r="A371" s="177"/>
      <c r="B371" s="127"/>
      <c r="C371" s="128"/>
      <c r="H371" s="187"/>
    </row>
    <row r="372" spans="1:8" s="185" customFormat="1" ht="12.75" x14ac:dyDescent="0.2">
      <c r="A372" s="177"/>
      <c r="B372" s="127"/>
      <c r="C372" s="128"/>
      <c r="H372" s="187"/>
    </row>
    <row r="373" spans="1:8" s="185" customFormat="1" ht="12.75" x14ac:dyDescent="0.2">
      <c r="A373" s="177"/>
      <c r="B373" s="127"/>
      <c r="C373" s="128"/>
      <c r="H373" s="187"/>
    </row>
    <row r="374" spans="1:8" s="185" customFormat="1" ht="12.75" x14ac:dyDescent="0.2">
      <c r="A374" s="177"/>
      <c r="B374" s="127"/>
      <c r="C374" s="128"/>
      <c r="H374" s="187"/>
    </row>
    <row r="375" spans="1:8" s="185" customFormat="1" ht="12.75" x14ac:dyDescent="0.2">
      <c r="A375" s="177"/>
      <c r="B375" s="127"/>
      <c r="C375" s="128"/>
      <c r="H375" s="187"/>
    </row>
    <row r="376" spans="1:8" s="185" customFormat="1" ht="12.75" x14ac:dyDescent="0.2">
      <c r="A376" s="177"/>
      <c r="B376" s="127"/>
      <c r="C376" s="128"/>
      <c r="H376" s="187"/>
    </row>
    <row r="377" spans="1:8" s="185" customFormat="1" ht="12.75" x14ac:dyDescent="0.2">
      <c r="A377" s="177"/>
      <c r="B377" s="127"/>
      <c r="C377" s="128"/>
      <c r="H377" s="187"/>
    </row>
    <row r="378" spans="1:8" s="185" customFormat="1" ht="12.75" x14ac:dyDescent="0.2">
      <c r="A378" s="177"/>
      <c r="B378" s="127"/>
      <c r="C378" s="128"/>
      <c r="H378" s="187"/>
    </row>
    <row r="379" spans="1:8" s="185" customFormat="1" ht="12.75" x14ac:dyDescent="0.2">
      <c r="A379" s="177"/>
      <c r="B379" s="127"/>
      <c r="C379" s="128"/>
      <c r="H379" s="187"/>
    </row>
    <row r="380" spans="1:8" s="185" customFormat="1" ht="12.75" x14ac:dyDescent="0.2">
      <c r="A380" s="177"/>
      <c r="B380" s="127"/>
      <c r="C380" s="128"/>
      <c r="H380" s="187"/>
    </row>
    <row r="381" spans="1:8" s="185" customFormat="1" ht="12.75" x14ac:dyDescent="0.2">
      <c r="A381" s="177"/>
      <c r="B381" s="127"/>
      <c r="C381" s="128"/>
      <c r="H381" s="187"/>
    </row>
    <row r="382" spans="1:8" s="185" customFormat="1" ht="12.75" x14ac:dyDescent="0.2">
      <c r="A382" s="177"/>
      <c r="B382" s="127"/>
      <c r="C382" s="128"/>
      <c r="H382" s="187"/>
    </row>
    <row r="383" spans="1:8" s="185" customFormat="1" ht="12.75" x14ac:dyDescent="0.2">
      <c r="A383" s="177"/>
      <c r="B383" s="127"/>
      <c r="C383" s="128"/>
      <c r="H383" s="187"/>
    </row>
    <row r="384" spans="1:8" s="185" customFormat="1" ht="12.75" x14ac:dyDescent="0.2">
      <c r="A384" s="177"/>
      <c r="B384" s="127"/>
      <c r="C384" s="128"/>
      <c r="H384" s="187"/>
    </row>
    <row r="385" spans="1:8" s="185" customFormat="1" ht="12.75" x14ac:dyDescent="0.2">
      <c r="A385" s="177"/>
      <c r="B385" s="127"/>
      <c r="C385" s="128"/>
      <c r="H385" s="187"/>
    </row>
    <row r="386" spans="1:8" s="185" customFormat="1" ht="12.75" x14ac:dyDescent="0.2">
      <c r="A386" s="177"/>
      <c r="B386" s="127"/>
      <c r="C386" s="128"/>
      <c r="H386" s="187"/>
    </row>
    <row r="387" spans="1:8" s="185" customFormat="1" ht="12.75" x14ac:dyDescent="0.2">
      <c r="A387" s="177"/>
      <c r="B387" s="127"/>
      <c r="C387" s="128"/>
      <c r="H387" s="187"/>
    </row>
    <row r="388" spans="1:8" s="185" customFormat="1" ht="12.75" x14ac:dyDescent="0.2">
      <c r="A388" s="177"/>
      <c r="B388" s="127"/>
      <c r="C388" s="128"/>
      <c r="H388" s="187"/>
    </row>
    <row r="389" spans="1:8" s="185" customFormat="1" ht="12.75" x14ac:dyDescent="0.2">
      <c r="A389" s="177"/>
      <c r="B389" s="127"/>
      <c r="C389" s="128"/>
      <c r="H389" s="187"/>
    </row>
    <row r="390" spans="1:8" s="185" customFormat="1" ht="12.75" x14ac:dyDescent="0.2">
      <c r="A390" s="177"/>
      <c r="B390" s="127"/>
      <c r="C390" s="128"/>
      <c r="H390" s="187"/>
    </row>
    <row r="391" spans="1:8" s="185" customFormat="1" ht="12.75" x14ac:dyDescent="0.2">
      <c r="A391" s="177"/>
      <c r="B391" s="127"/>
      <c r="C391" s="128"/>
      <c r="H391" s="187"/>
    </row>
    <row r="392" spans="1:8" s="185" customFormat="1" ht="12.75" x14ac:dyDescent="0.2">
      <c r="A392" s="177"/>
      <c r="B392" s="127"/>
      <c r="C392" s="128"/>
      <c r="H392" s="187"/>
    </row>
    <row r="393" spans="1:8" s="185" customFormat="1" ht="12.75" x14ac:dyDescent="0.2">
      <c r="A393" s="177"/>
      <c r="B393" s="127"/>
      <c r="C393" s="128"/>
      <c r="H393" s="187"/>
    </row>
    <row r="394" spans="1:8" s="185" customFormat="1" ht="12.75" x14ac:dyDescent="0.2">
      <c r="A394" s="177"/>
      <c r="B394" s="127"/>
      <c r="C394" s="128"/>
      <c r="H394" s="187"/>
    </row>
    <row r="395" spans="1:8" s="185" customFormat="1" ht="12.75" x14ac:dyDescent="0.2">
      <c r="A395" s="177"/>
      <c r="B395" s="127"/>
      <c r="C395" s="128"/>
      <c r="H395" s="187"/>
    </row>
    <row r="396" spans="1:8" s="185" customFormat="1" ht="12.75" x14ac:dyDescent="0.2">
      <c r="A396" s="177"/>
      <c r="B396" s="127"/>
      <c r="C396" s="128"/>
      <c r="H396" s="187"/>
    </row>
    <row r="397" spans="1:8" s="185" customFormat="1" ht="12.75" x14ac:dyDescent="0.2">
      <c r="A397" s="177"/>
      <c r="B397" s="127"/>
      <c r="C397" s="128"/>
      <c r="H397" s="187"/>
    </row>
    <row r="398" spans="1:8" s="185" customFormat="1" ht="12.75" x14ac:dyDescent="0.2">
      <c r="A398" s="177"/>
      <c r="B398" s="127"/>
      <c r="C398" s="128"/>
      <c r="H398" s="187"/>
    </row>
    <row r="399" spans="1:8" s="185" customFormat="1" ht="12.75" x14ac:dyDescent="0.2">
      <c r="A399" s="177"/>
      <c r="B399" s="127"/>
      <c r="C399" s="128"/>
      <c r="H399" s="187"/>
    </row>
    <row r="400" spans="1:8" s="185" customFormat="1" ht="12.75" x14ac:dyDescent="0.2">
      <c r="A400" s="177"/>
      <c r="B400" s="127"/>
      <c r="C400" s="128"/>
      <c r="H400" s="187"/>
    </row>
    <row r="401" spans="1:8" s="185" customFormat="1" ht="12.75" x14ac:dyDescent="0.2">
      <c r="A401" s="177"/>
      <c r="B401" s="127"/>
      <c r="C401" s="128"/>
      <c r="H401" s="187"/>
    </row>
    <row r="402" spans="1:8" s="185" customFormat="1" ht="12.75" x14ac:dyDescent="0.2">
      <c r="A402" s="177"/>
      <c r="B402" s="127"/>
      <c r="C402" s="128"/>
      <c r="H402" s="187"/>
    </row>
    <row r="403" spans="1:8" s="185" customFormat="1" ht="12.75" x14ac:dyDescent="0.2">
      <c r="A403" s="177"/>
      <c r="B403" s="127"/>
      <c r="C403" s="128"/>
      <c r="H403" s="187"/>
    </row>
    <row r="404" spans="1:8" s="185" customFormat="1" ht="12.75" x14ac:dyDescent="0.2">
      <c r="A404" s="177"/>
      <c r="B404" s="127"/>
      <c r="C404" s="128"/>
      <c r="H404" s="187"/>
    </row>
    <row r="405" spans="1:8" s="185" customFormat="1" ht="12.75" x14ac:dyDescent="0.2">
      <c r="A405" s="177"/>
      <c r="B405" s="127"/>
      <c r="C405" s="128"/>
      <c r="H405" s="187"/>
    </row>
    <row r="406" spans="1:8" s="185" customFormat="1" ht="12.75" x14ac:dyDescent="0.2">
      <c r="A406" s="177"/>
      <c r="B406" s="127"/>
      <c r="C406" s="128"/>
      <c r="H406" s="187"/>
    </row>
    <row r="407" spans="1:8" s="185" customFormat="1" ht="12.75" x14ac:dyDescent="0.2">
      <c r="A407" s="177"/>
      <c r="B407" s="127"/>
      <c r="C407" s="128"/>
      <c r="H407" s="187"/>
    </row>
    <row r="408" spans="1:8" s="185" customFormat="1" ht="12.75" x14ac:dyDescent="0.2">
      <c r="A408" s="177"/>
      <c r="B408" s="127"/>
      <c r="C408" s="128"/>
      <c r="H408" s="187"/>
    </row>
    <row r="409" spans="1:8" s="185" customFormat="1" ht="12.75" x14ac:dyDescent="0.2">
      <c r="A409" s="177"/>
      <c r="B409" s="127"/>
      <c r="C409" s="128"/>
      <c r="H409" s="187"/>
    </row>
    <row r="410" spans="1:8" s="185" customFormat="1" ht="12.75" x14ac:dyDescent="0.2">
      <c r="A410" s="177"/>
      <c r="B410" s="127"/>
      <c r="C410" s="128"/>
      <c r="H410" s="187"/>
    </row>
    <row r="411" spans="1:8" s="185" customFormat="1" ht="12.75" x14ac:dyDescent="0.2">
      <c r="A411" s="177"/>
      <c r="B411" s="127"/>
      <c r="C411" s="128"/>
      <c r="H411" s="187"/>
    </row>
    <row r="412" spans="1:8" s="185" customFormat="1" ht="12.75" x14ac:dyDescent="0.2">
      <c r="A412" s="177"/>
      <c r="B412" s="127"/>
      <c r="C412" s="128"/>
      <c r="H412" s="187"/>
    </row>
    <row r="413" spans="1:8" s="185" customFormat="1" ht="12.75" x14ac:dyDescent="0.2">
      <c r="A413" s="177"/>
      <c r="B413" s="127"/>
      <c r="C413" s="128"/>
      <c r="H413" s="187"/>
    </row>
    <row r="414" spans="1:8" s="185" customFormat="1" ht="12.75" x14ac:dyDescent="0.2">
      <c r="A414" s="177"/>
      <c r="B414" s="127"/>
      <c r="C414" s="128"/>
      <c r="H414" s="187"/>
    </row>
    <row r="415" spans="1:8" s="185" customFormat="1" ht="12.75" x14ac:dyDescent="0.2">
      <c r="A415" s="177"/>
      <c r="B415" s="127"/>
      <c r="C415" s="128"/>
      <c r="H415" s="187"/>
    </row>
    <row r="416" spans="1:8" s="185" customFormat="1" ht="12.75" x14ac:dyDescent="0.2">
      <c r="A416" s="177"/>
      <c r="B416" s="127"/>
      <c r="C416" s="128"/>
      <c r="H416" s="187"/>
    </row>
    <row r="417" spans="1:8" s="185" customFormat="1" ht="12.75" x14ac:dyDescent="0.2">
      <c r="A417" s="177"/>
      <c r="B417" s="127"/>
      <c r="C417" s="128"/>
      <c r="H417" s="187"/>
    </row>
    <row r="418" spans="1:8" s="185" customFormat="1" ht="12.75" x14ac:dyDescent="0.2">
      <c r="A418" s="177"/>
      <c r="B418" s="127"/>
      <c r="C418" s="128"/>
      <c r="H418" s="187"/>
    </row>
    <row r="419" spans="1:8" s="185" customFormat="1" ht="12.75" x14ac:dyDescent="0.2">
      <c r="A419" s="177"/>
      <c r="B419" s="127"/>
      <c r="C419" s="128"/>
      <c r="H419" s="187"/>
    </row>
    <row r="420" spans="1:8" s="185" customFormat="1" ht="12.75" x14ac:dyDescent="0.2">
      <c r="A420" s="177"/>
      <c r="B420" s="127"/>
      <c r="C420" s="128"/>
      <c r="H420" s="187"/>
    </row>
    <row r="421" spans="1:8" s="185" customFormat="1" ht="12.75" x14ac:dyDescent="0.2">
      <c r="A421" s="177"/>
      <c r="B421" s="127"/>
      <c r="C421" s="128"/>
      <c r="H421" s="187"/>
    </row>
    <row r="422" spans="1:8" s="185" customFormat="1" ht="12.75" x14ac:dyDescent="0.2">
      <c r="A422" s="177"/>
      <c r="B422" s="127"/>
      <c r="C422" s="128"/>
      <c r="H422" s="187"/>
    </row>
    <row r="423" spans="1:8" s="185" customFormat="1" ht="12.75" x14ac:dyDescent="0.2">
      <c r="A423" s="177"/>
      <c r="B423" s="127"/>
      <c r="C423" s="128"/>
      <c r="H423" s="187"/>
    </row>
    <row r="424" spans="1:8" s="185" customFormat="1" ht="12.75" x14ac:dyDescent="0.2">
      <c r="A424" s="177"/>
      <c r="B424" s="127"/>
      <c r="C424" s="128"/>
      <c r="H424" s="187"/>
    </row>
    <row r="425" spans="1:8" s="185" customFormat="1" ht="12.75" x14ac:dyDescent="0.2">
      <c r="A425" s="177"/>
      <c r="B425" s="127"/>
      <c r="C425" s="128"/>
      <c r="H425" s="187"/>
    </row>
    <row r="426" spans="1:8" s="185" customFormat="1" ht="12.75" x14ac:dyDescent="0.2">
      <c r="A426" s="177"/>
      <c r="B426" s="127"/>
      <c r="C426" s="128"/>
      <c r="H426" s="187"/>
    </row>
    <row r="427" spans="1:8" s="185" customFormat="1" ht="12.75" x14ac:dyDescent="0.2">
      <c r="A427" s="177"/>
      <c r="B427" s="127"/>
      <c r="C427" s="128"/>
      <c r="H427" s="187"/>
    </row>
    <row r="428" spans="1:8" s="185" customFormat="1" ht="12.75" x14ac:dyDescent="0.2">
      <c r="A428" s="177"/>
      <c r="B428" s="127"/>
      <c r="C428" s="128"/>
      <c r="H428" s="187"/>
    </row>
    <row r="429" spans="1:8" s="185" customFormat="1" ht="12.75" x14ac:dyDescent="0.2">
      <c r="A429" s="177"/>
      <c r="B429" s="127"/>
      <c r="C429" s="128"/>
      <c r="H429" s="187"/>
    </row>
    <row r="430" spans="1:8" s="185" customFormat="1" ht="12.75" x14ac:dyDescent="0.2">
      <c r="A430" s="177"/>
      <c r="B430" s="127"/>
      <c r="C430" s="128"/>
      <c r="H430" s="187"/>
    </row>
    <row r="431" spans="1:8" s="185" customFormat="1" ht="12.75" x14ac:dyDescent="0.2">
      <c r="A431" s="177"/>
      <c r="B431" s="127"/>
      <c r="C431" s="128"/>
      <c r="H431" s="187"/>
    </row>
    <row r="432" spans="1:8" s="185" customFormat="1" ht="12.75" x14ac:dyDescent="0.2">
      <c r="A432" s="177"/>
      <c r="B432" s="127"/>
      <c r="C432" s="128"/>
      <c r="H432" s="187"/>
    </row>
    <row r="433" spans="1:8" s="185" customFormat="1" ht="12.75" x14ac:dyDescent="0.2">
      <c r="A433" s="177"/>
      <c r="B433" s="127"/>
      <c r="C433" s="128"/>
      <c r="H433" s="187"/>
    </row>
    <row r="434" spans="1:8" s="185" customFormat="1" ht="12.75" x14ac:dyDescent="0.2">
      <c r="A434" s="177"/>
      <c r="B434" s="127"/>
      <c r="C434" s="128"/>
      <c r="H434" s="187"/>
    </row>
    <row r="435" spans="1:8" s="185" customFormat="1" ht="12.75" x14ac:dyDescent="0.2">
      <c r="A435" s="177"/>
      <c r="B435" s="127"/>
      <c r="C435" s="128"/>
      <c r="H435" s="187"/>
    </row>
    <row r="436" spans="1:8" s="185" customFormat="1" ht="12.75" x14ac:dyDescent="0.2">
      <c r="A436" s="177"/>
      <c r="B436" s="127"/>
      <c r="C436" s="128"/>
      <c r="H436" s="187"/>
    </row>
    <row r="437" spans="1:8" s="185" customFormat="1" ht="12.75" x14ac:dyDescent="0.2">
      <c r="A437" s="177"/>
      <c r="B437" s="127"/>
      <c r="C437" s="128"/>
      <c r="H437" s="187"/>
    </row>
    <row r="438" spans="1:8" s="185" customFormat="1" ht="12.75" x14ac:dyDescent="0.2">
      <c r="A438" s="177"/>
      <c r="B438" s="127"/>
      <c r="C438" s="128"/>
      <c r="H438" s="187"/>
    </row>
    <row r="439" spans="1:8" s="185" customFormat="1" ht="12.75" x14ac:dyDescent="0.2">
      <c r="A439" s="177"/>
      <c r="B439" s="127"/>
      <c r="C439" s="128"/>
      <c r="H439" s="187"/>
    </row>
    <row r="440" spans="1:8" s="185" customFormat="1" ht="12.75" x14ac:dyDescent="0.2">
      <c r="A440" s="177"/>
      <c r="B440" s="127"/>
      <c r="C440" s="128"/>
      <c r="H440" s="187"/>
    </row>
    <row r="441" spans="1:8" s="185" customFormat="1" ht="12.75" x14ac:dyDescent="0.2">
      <c r="A441" s="177"/>
      <c r="B441" s="127"/>
      <c r="C441" s="128"/>
      <c r="H441" s="187"/>
    </row>
    <row r="442" spans="1:8" s="185" customFormat="1" ht="12.75" x14ac:dyDescent="0.2">
      <c r="A442" s="177"/>
      <c r="B442" s="127"/>
      <c r="C442" s="128"/>
      <c r="H442" s="187"/>
    </row>
    <row r="443" spans="1:8" s="185" customFormat="1" ht="12.75" x14ac:dyDescent="0.2">
      <c r="A443" s="177"/>
      <c r="B443" s="127"/>
      <c r="C443" s="128"/>
      <c r="H443" s="187"/>
    </row>
    <row r="444" spans="1:8" s="185" customFormat="1" ht="12.75" x14ac:dyDescent="0.2">
      <c r="A444" s="177"/>
      <c r="B444" s="127"/>
      <c r="C444" s="128"/>
      <c r="H444" s="187"/>
    </row>
    <row r="445" spans="1:8" s="185" customFormat="1" ht="12.75" x14ac:dyDescent="0.2">
      <c r="A445" s="177"/>
      <c r="B445" s="127"/>
      <c r="C445" s="128"/>
      <c r="H445" s="187"/>
    </row>
    <row r="446" spans="1:8" s="185" customFormat="1" ht="12.75" x14ac:dyDescent="0.2">
      <c r="A446" s="177"/>
      <c r="B446" s="127"/>
      <c r="C446" s="128"/>
      <c r="H446" s="187"/>
    </row>
    <row r="447" spans="1:8" s="185" customFormat="1" ht="12.75" x14ac:dyDescent="0.2">
      <c r="A447" s="177"/>
      <c r="B447" s="127"/>
      <c r="C447" s="128"/>
      <c r="H447" s="187"/>
    </row>
    <row r="448" spans="1:8" s="185" customFormat="1" ht="12.75" x14ac:dyDescent="0.2">
      <c r="A448" s="177"/>
      <c r="B448" s="127"/>
      <c r="C448" s="128"/>
      <c r="H448" s="187"/>
    </row>
    <row r="449" spans="1:8" s="185" customFormat="1" ht="12.75" x14ac:dyDescent="0.2">
      <c r="A449" s="177"/>
      <c r="B449" s="127"/>
      <c r="C449" s="128"/>
      <c r="H449" s="187"/>
    </row>
    <row r="450" spans="1:8" s="185" customFormat="1" ht="12.75" x14ac:dyDescent="0.2">
      <c r="A450" s="177"/>
      <c r="B450" s="127"/>
      <c r="C450" s="128"/>
      <c r="H450" s="187"/>
    </row>
    <row r="451" spans="1:8" s="185" customFormat="1" ht="12.75" x14ac:dyDescent="0.2">
      <c r="A451" s="177"/>
      <c r="B451" s="127"/>
      <c r="C451" s="128"/>
      <c r="H451" s="187"/>
    </row>
    <row r="452" spans="1:8" s="185" customFormat="1" ht="12.75" x14ac:dyDescent="0.2">
      <c r="A452" s="177"/>
      <c r="B452" s="127"/>
      <c r="C452" s="128"/>
      <c r="H452" s="187"/>
    </row>
    <row r="453" spans="1:8" s="185" customFormat="1" ht="12.75" x14ac:dyDescent="0.2">
      <c r="A453" s="177"/>
      <c r="B453" s="127"/>
      <c r="C453" s="128"/>
      <c r="H453" s="187"/>
    </row>
    <row r="454" spans="1:8" s="185" customFormat="1" ht="12.75" x14ac:dyDescent="0.2">
      <c r="A454" s="177"/>
      <c r="B454" s="127"/>
      <c r="C454" s="128"/>
      <c r="H454" s="187"/>
    </row>
    <row r="455" spans="1:8" s="185" customFormat="1" ht="12.75" x14ac:dyDescent="0.2">
      <c r="A455" s="177"/>
      <c r="B455" s="127"/>
      <c r="C455" s="128"/>
      <c r="H455" s="187"/>
    </row>
    <row r="456" spans="1:8" s="185" customFormat="1" ht="12.75" x14ac:dyDescent="0.2">
      <c r="A456" s="177"/>
      <c r="B456" s="127"/>
      <c r="C456" s="128"/>
      <c r="H456" s="187"/>
    </row>
    <row r="457" spans="1:8" s="185" customFormat="1" ht="12.75" x14ac:dyDescent="0.2">
      <c r="A457" s="177"/>
      <c r="B457" s="127"/>
      <c r="C457" s="128"/>
      <c r="H457" s="187"/>
    </row>
    <row r="458" spans="1:8" s="185" customFormat="1" ht="12.75" x14ac:dyDescent="0.2">
      <c r="A458" s="177"/>
      <c r="B458" s="127"/>
      <c r="C458" s="128"/>
      <c r="H458" s="187"/>
    </row>
    <row r="459" spans="1:8" s="185" customFormat="1" ht="12.75" x14ac:dyDescent="0.2">
      <c r="A459" s="177"/>
      <c r="B459" s="127"/>
      <c r="C459" s="128"/>
      <c r="H459" s="187"/>
    </row>
    <row r="460" spans="1:8" s="185" customFormat="1" ht="12.75" x14ac:dyDescent="0.2">
      <c r="A460" s="177"/>
      <c r="B460" s="127"/>
      <c r="C460" s="128"/>
      <c r="H460" s="187"/>
    </row>
    <row r="461" spans="1:8" s="185" customFormat="1" ht="12.75" x14ac:dyDescent="0.2">
      <c r="A461" s="177"/>
      <c r="B461" s="127"/>
      <c r="C461" s="128"/>
      <c r="H461" s="187"/>
    </row>
    <row r="462" spans="1:8" s="185" customFormat="1" ht="12.75" x14ac:dyDescent="0.2">
      <c r="A462" s="177"/>
      <c r="B462" s="127"/>
      <c r="C462" s="128"/>
      <c r="H462" s="187"/>
    </row>
    <row r="463" spans="1:8" s="185" customFormat="1" ht="12.75" x14ac:dyDescent="0.2">
      <c r="A463" s="177"/>
      <c r="B463" s="127"/>
      <c r="C463" s="128"/>
      <c r="H463" s="187"/>
    </row>
    <row r="464" spans="1:8" s="185" customFormat="1" ht="12.75" x14ac:dyDescent="0.2">
      <c r="A464" s="177"/>
      <c r="B464" s="127"/>
      <c r="C464" s="128"/>
      <c r="H464" s="187"/>
    </row>
    <row r="465" spans="1:8" s="185" customFormat="1" ht="12.75" x14ac:dyDescent="0.2">
      <c r="A465" s="177"/>
      <c r="B465" s="127"/>
      <c r="C465" s="128"/>
      <c r="H465" s="187"/>
    </row>
    <row r="466" spans="1:8" s="185" customFormat="1" ht="12.75" x14ac:dyDescent="0.2">
      <c r="A466" s="177"/>
      <c r="B466" s="127"/>
      <c r="C466" s="128"/>
      <c r="H466" s="187"/>
    </row>
    <row r="467" spans="1:8" s="185" customFormat="1" ht="12.75" x14ac:dyDescent="0.2">
      <c r="A467" s="177"/>
      <c r="B467" s="127"/>
      <c r="C467" s="128"/>
      <c r="H467" s="187"/>
    </row>
    <row r="468" spans="1:8" s="185" customFormat="1" ht="12.75" x14ac:dyDescent="0.2">
      <c r="A468" s="177"/>
      <c r="B468" s="127"/>
      <c r="C468" s="128"/>
      <c r="H468" s="187"/>
    </row>
    <row r="469" spans="1:8" s="185" customFormat="1" ht="12.75" x14ac:dyDescent="0.2">
      <c r="A469" s="177"/>
      <c r="B469" s="127"/>
      <c r="C469" s="128"/>
      <c r="H469" s="187"/>
    </row>
    <row r="470" spans="1:8" s="185" customFormat="1" ht="12.75" x14ac:dyDescent="0.2">
      <c r="A470" s="177"/>
      <c r="B470" s="127"/>
      <c r="C470" s="128"/>
      <c r="H470" s="187"/>
    </row>
    <row r="471" spans="1:8" s="185" customFormat="1" ht="12.75" x14ac:dyDescent="0.2">
      <c r="A471" s="177"/>
      <c r="B471" s="127"/>
      <c r="C471" s="128"/>
      <c r="H471" s="187"/>
    </row>
    <row r="472" spans="1:8" s="185" customFormat="1" ht="12.75" x14ac:dyDescent="0.2">
      <c r="A472" s="177"/>
      <c r="B472" s="127"/>
      <c r="C472" s="128"/>
      <c r="H472" s="187"/>
    </row>
    <row r="473" spans="1:8" s="185" customFormat="1" ht="12.75" x14ac:dyDescent="0.2">
      <c r="A473" s="177"/>
      <c r="B473" s="127"/>
      <c r="C473" s="128"/>
      <c r="H473" s="187"/>
    </row>
    <row r="474" spans="1:8" s="185" customFormat="1" ht="12.75" x14ac:dyDescent="0.2">
      <c r="A474" s="177"/>
      <c r="B474" s="127"/>
      <c r="C474" s="128"/>
      <c r="H474" s="187"/>
    </row>
    <row r="475" spans="1:8" s="185" customFormat="1" ht="12.75" x14ac:dyDescent="0.2">
      <c r="A475" s="177"/>
      <c r="B475" s="127"/>
      <c r="C475" s="128"/>
      <c r="H475" s="187"/>
    </row>
    <row r="476" spans="1:8" s="185" customFormat="1" ht="12.75" x14ac:dyDescent="0.2">
      <c r="A476" s="177"/>
      <c r="B476" s="127"/>
      <c r="C476" s="128"/>
      <c r="H476" s="187"/>
    </row>
    <row r="477" spans="1:8" s="185" customFormat="1" ht="12.75" x14ac:dyDescent="0.2">
      <c r="A477" s="177"/>
      <c r="B477" s="127"/>
      <c r="C477" s="128"/>
      <c r="H477" s="187"/>
    </row>
    <row r="478" spans="1:8" s="185" customFormat="1" ht="12.75" x14ac:dyDescent="0.2">
      <c r="A478" s="177"/>
      <c r="B478" s="127"/>
      <c r="C478" s="128"/>
      <c r="H478" s="187"/>
    </row>
    <row r="479" spans="1:8" s="185" customFormat="1" ht="12.75" x14ac:dyDescent="0.2">
      <c r="A479" s="177"/>
      <c r="B479" s="127"/>
      <c r="C479" s="128"/>
      <c r="H479" s="187"/>
    </row>
    <row r="480" spans="1:8" s="185" customFormat="1" ht="12.75" x14ac:dyDescent="0.2">
      <c r="A480" s="177"/>
      <c r="B480" s="127"/>
      <c r="C480" s="128"/>
      <c r="H480" s="187"/>
    </row>
    <row r="481" spans="1:8" s="185" customFormat="1" ht="12.75" x14ac:dyDescent="0.2">
      <c r="A481" s="177"/>
      <c r="B481" s="127"/>
      <c r="C481" s="128"/>
      <c r="H481" s="187"/>
    </row>
    <row r="482" spans="1:8" s="185" customFormat="1" ht="12.75" x14ac:dyDescent="0.2">
      <c r="A482" s="177"/>
      <c r="B482" s="127"/>
      <c r="C482" s="128"/>
      <c r="H482" s="187"/>
    </row>
    <row r="483" spans="1:8" s="185" customFormat="1" ht="12.75" x14ac:dyDescent="0.2">
      <c r="A483" s="177"/>
      <c r="B483" s="127"/>
      <c r="C483" s="128"/>
      <c r="H483" s="187"/>
    </row>
    <row r="484" spans="1:8" s="185" customFormat="1" ht="12.75" x14ac:dyDescent="0.2">
      <c r="A484" s="177"/>
      <c r="B484" s="127"/>
      <c r="C484" s="128"/>
      <c r="H484" s="187"/>
    </row>
    <row r="485" spans="1:8" s="185" customFormat="1" ht="12.75" x14ac:dyDescent="0.2">
      <c r="A485" s="177"/>
      <c r="B485" s="127"/>
      <c r="C485" s="128"/>
      <c r="H485" s="187"/>
    </row>
    <row r="486" spans="1:8" s="185" customFormat="1" ht="12.75" x14ac:dyDescent="0.2">
      <c r="A486" s="177"/>
      <c r="B486" s="127"/>
      <c r="C486" s="128"/>
      <c r="H486" s="187"/>
    </row>
    <row r="487" spans="1:8" s="185" customFormat="1" ht="12.75" x14ac:dyDescent="0.2">
      <c r="A487" s="177"/>
      <c r="B487" s="127"/>
      <c r="C487" s="128"/>
      <c r="H487" s="187"/>
    </row>
    <row r="488" spans="1:8" s="185" customFormat="1" ht="12.75" x14ac:dyDescent="0.2">
      <c r="A488" s="177"/>
      <c r="B488" s="127"/>
      <c r="C488" s="128"/>
      <c r="H488" s="187"/>
    </row>
    <row r="489" spans="1:8" s="185" customFormat="1" ht="12.75" x14ac:dyDescent="0.2">
      <c r="A489" s="177"/>
      <c r="B489" s="127"/>
      <c r="C489" s="128"/>
      <c r="H489" s="187"/>
    </row>
    <row r="490" spans="1:8" s="185" customFormat="1" ht="12.75" x14ac:dyDescent="0.2">
      <c r="A490" s="177"/>
      <c r="B490" s="127"/>
      <c r="C490" s="128"/>
      <c r="H490" s="187"/>
    </row>
    <row r="491" spans="1:8" s="185" customFormat="1" ht="12.75" x14ac:dyDescent="0.2">
      <c r="A491" s="177"/>
      <c r="B491" s="127"/>
      <c r="C491" s="128"/>
      <c r="H491" s="187"/>
    </row>
    <row r="492" spans="1:8" s="185" customFormat="1" ht="12.75" x14ac:dyDescent="0.2">
      <c r="A492" s="177"/>
      <c r="B492" s="127"/>
      <c r="C492" s="128"/>
      <c r="H492" s="187"/>
    </row>
    <row r="493" spans="1:8" s="185" customFormat="1" ht="12.75" x14ac:dyDescent="0.2">
      <c r="A493" s="177"/>
      <c r="B493" s="127"/>
      <c r="C493" s="128"/>
      <c r="H493" s="187"/>
    </row>
    <row r="494" spans="1:8" s="185" customFormat="1" ht="12.75" x14ac:dyDescent="0.2">
      <c r="A494" s="177"/>
      <c r="B494" s="127"/>
      <c r="C494" s="128"/>
      <c r="H494" s="187"/>
    </row>
    <row r="495" spans="1:8" s="185" customFormat="1" ht="12.75" x14ac:dyDescent="0.2">
      <c r="A495" s="177"/>
      <c r="B495" s="127"/>
      <c r="C495" s="128"/>
      <c r="H495" s="187"/>
    </row>
    <row r="496" spans="1:8" s="185" customFormat="1" ht="12.75" x14ac:dyDescent="0.2">
      <c r="A496" s="177"/>
      <c r="B496" s="127"/>
      <c r="C496" s="128"/>
      <c r="H496" s="187"/>
    </row>
    <row r="497" spans="1:8" s="185" customFormat="1" ht="12.75" x14ac:dyDescent="0.2">
      <c r="A497" s="177"/>
      <c r="B497" s="127"/>
      <c r="C497" s="128"/>
      <c r="H497" s="187"/>
    </row>
    <row r="498" spans="1:8" s="185" customFormat="1" ht="12.75" x14ac:dyDescent="0.2">
      <c r="A498" s="177"/>
      <c r="B498" s="127"/>
      <c r="C498" s="128"/>
      <c r="H498" s="187"/>
    </row>
    <row r="499" spans="1:8" s="185" customFormat="1" ht="12.75" x14ac:dyDescent="0.2">
      <c r="A499" s="177"/>
      <c r="B499" s="127"/>
      <c r="C499" s="128"/>
      <c r="H499" s="187"/>
    </row>
    <row r="500" spans="1:8" s="185" customFormat="1" ht="12.75" x14ac:dyDescent="0.2">
      <c r="A500" s="177"/>
      <c r="B500" s="127"/>
      <c r="C500" s="128"/>
      <c r="H500" s="187"/>
    </row>
    <row r="501" spans="1:8" s="185" customFormat="1" ht="12.75" x14ac:dyDescent="0.2">
      <c r="A501" s="177"/>
      <c r="B501" s="127"/>
      <c r="C501" s="128"/>
      <c r="H501" s="187"/>
    </row>
    <row r="502" spans="1:8" s="185" customFormat="1" ht="12.75" x14ac:dyDescent="0.2">
      <c r="A502" s="177"/>
      <c r="B502" s="127"/>
      <c r="C502" s="128"/>
      <c r="H502" s="187"/>
    </row>
    <row r="503" spans="1:8" s="185" customFormat="1" ht="12.75" x14ac:dyDescent="0.2">
      <c r="A503" s="177"/>
      <c r="B503" s="127"/>
      <c r="C503" s="128"/>
      <c r="H503" s="187"/>
    </row>
    <row r="504" spans="1:8" s="185" customFormat="1" ht="12.75" x14ac:dyDescent="0.2">
      <c r="A504" s="177"/>
      <c r="B504" s="127"/>
      <c r="C504" s="128"/>
      <c r="H504" s="187"/>
    </row>
    <row r="505" spans="1:8" s="185" customFormat="1" ht="12.75" x14ac:dyDescent="0.2">
      <c r="A505" s="177"/>
      <c r="B505" s="127"/>
      <c r="C505" s="128"/>
      <c r="H505" s="187"/>
    </row>
    <row r="506" spans="1:8" s="185" customFormat="1" ht="12.75" x14ac:dyDescent="0.2">
      <c r="A506" s="177"/>
      <c r="B506" s="127"/>
      <c r="C506" s="128"/>
      <c r="H506" s="187"/>
    </row>
    <row r="507" spans="1:8" s="185" customFormat="1" ht="12.75" x14ac:dyDescent="0.2">
      <c r="A507" s="177"/>
      <c r="B507" s="127"/>
      <c r="C507" s="128"/>
      <c r="H507" s="187"/>
    </row>
    <row r="508" spans="1:8" s="185" customFormat="1" ht="12.75" x14ac:dyDescent="0.2">
      <c r="A508" s="177"/>
      <c r="B508" s="127"/>
      <c r="C508" s="128"/>
      <c r="H508" s="187"/>
    </row>
    <row r="509" spans="1:8" s="185" customFormat="1" ht="12.75" x14ac:dyDescent="0.2">
      <c r="A509" s="177"/>
      <c r="B509" s="127"/>
      <c r="C509" s="128"/>
      <c r="H509" s="187"/>
    </row>
    <row r="510" spans="1:8" s="185" customFormat="1" ht="12.75" x14ac:dyDescent="0.2">
      <c r="A510" s="177"/>
      <c r="B510" s="127"/>
      <c r="C510" s="128"/>
      <c r="H510" s="187"/>
    </row>
    <row r="511" spans="1:8" s="185" customFormat="1" ht="12.75" x14ac:dyDescent="0.2">
      <c r="A511" s="177"/>
      <c r="B511" s="127"/>
      <c r="C511" s="128"/>
      <c r="H511" s="187"/>
    </row>
    <row r="512" spans="1:8" s="185" customFormat="1" ht="12.75" x14ac:dyDescent="0.2">
      <c r="A512" s="177"/>
      <c r="B512" s="127"/>
      <c r="C512" s="128"/>
      <c r="H512" s="187"/>
    </row>
    <row r="513" spans="1:8" s="185" customFormat="1" ht="12.75" x14ac:dyDescent="0.2">
      <c r="A513" s="177"/>
      <c r="B513" s="127"/>
      <c r="C513" s="128"/>
      <c r="H513" s="187"/>
    </row>
    <row r="514" spans="1:8" s="185" customFormat="1" ht="12.75" x14ac:dyDescent="0.2">
      <c r="A514" s="177"/>
      <c r="B514" s="127"/>
      <c r="C514" s="128"/>
      <c r="H514" s="187"/>
    </row>
    <row r="515" spans="1:8" s="185" customFormat="1" ht="12.75" x14ac:dyDescent="0.2">
      <c r="A515" s="177"/>
      <c r="B515" s="127"/>
      <c r="C515" s="128"/>
      <c r="H515" s="187"/>
    </row>
    <row r="516" spans="1:8" s="185" customFormat="1" ht="12.75" x14ac:dyDescent="0.2">
      <c r="A516" s="177"/>
      <c r="B516" s="127"/>
      <c r="C516" s="128"/>
      <c r="H516" s="187"/>
    </row>
    <row r="517" spans="1:8" s="185" customFormat="1" ht="12.75" x14ac:dyDescent="0.2">
      <c r="A517" s="177"/>
      <c r="B517" s="127"/>
      <c r="C517" s="128"/>
      <c r="H517" s="187"/>
    </row>
    <row r="518" spans="1:8" s="185" customFormat="1" ht="12.75" x14ac:dyDescent="0.2">
      <c r="A518" s="177"/>
      <c r="B518" s="127"/>
      <c r="C518" s="128"/>
      <c r="H518" s="187"/>
    </row>
    <row r="519" spans="1:8" s="185" customFormat="1" ht="12.75" x14ac:dyDescent="0.2">
      <c r="A519" s="177"/>
      <c r="B519" s="127"/>
      <c r="C519" s="128"/>
      <c r="H519" s="187"/>
    </row>
    <row r="520" spans="1:8" s="185" customFormat="1" ht="12.75" x14ac:dyDescent="0.2">
      <c r="A520" s="177"/>
      <c r="B520" s="127"/>
      <c r="C520" s="128"/>
      <c r="H520" s="187"/>
    </row>
    <row r="521" spans="1:8" s="185" customFormat="1" ht="12.75" x14ac:dyDescent="0.2">
      <c r="A521" s="177"/>
      <c r="B521" s="127"/>
      <c r="C521" s="128"/>
      <c r="H521" s="187"/>
    </row>
    <row r="522" spans="1:8" s="185" customFormat="1" ht="12.75" x14ac:dyDescent="0.2">
      <c r="A522" s="177"/>
      <c r="B522" s="127"/>
      <c r="C522" s="128"/>
      <c r="H522" s="187"/>
    </row>
    <row r="523" spans="1:8" s="185" customFormat="1" ht="12.75" x14ac:dyDescent="0.2">
      <c r="A523" s="177"/>
      <c r="B523" s="127"/>
      <c r="C523" s="128"/>
      <c r="H523" s="187"/>
    </row>
    <row r="524" spans="1:8" s="185" customFormat="1" ht="12.75" x14ac:dyDescent="0.2">
      <c r="A524" s="177"/>
      <c r="B524" s="127"/>
      <c r="C524" s="128"/>
      <c r="H524" s="187"/>
    </row>
    <row r="525" spans="1:8" s="185" customFormat="1" ht="12.75" x14ac:dyDescent="0.2">
      <c r="A525" s="177"/>
      <c r="B525" s="127"/>
      <c r="C525" s="128"/>
      <c r="H525" s="187"/>
    </row>
    <row r="526" spans="1:8" s="185" customFormat="1" ht="12.75" x14ac:dyDescent="0.2">
      <c r="A526" s="177"/>
      <c r="B526" s="127"/>
      <c r="C526" s="128"/>
      <c r="H526" s="187"/>
    </row>
    <row r="527" spans="1:8" s="185" customFormat="1" ht="12.75" x14ac:dyDescent="0.2">
      <c r="A527" s="177"/>
      <c r="B527" s="127"/>
      <c r="C527" s="128"/>
      <c r="H527" s="187"/>
    </row>
    <row r="528" spans="1:8" s="185" customFormat="1" ht="12.75" x14ac:dyDescent="0.2">
      <c r="A528" s="177"/>
      <c r="B528" s="127"/>
      <c r="C528" s="128"/>
      <c r="H528" s="187"/>
    </row>
    <row r="529" spans="1:8" s="185" customFormat="1" ht="12.75" x14ac:dyDescent="0.2">
      <c r="A529" s="177"/>
      <c r="B529" s="127"/>
      <c r="C529" s="128"/>
      <c r="H529" s="187"/>
    </row>
    <row r="530" spans="1:8" s="185" customFormat="1" ht="12.75" x14ac:dyDescent="0.2">
      <c r="A530" s="177"/>
      <c r="B530" s="127"/>
      <c r="C530" s="128"/>
      <c r="H530" s="187"/>
    </row>
    <row r="531" spans="1:8" s="185" customFormat="1" ht="12.75" x14ac:dyDescent="0.2">
      <c r="A531" s="177"/>
      <c r="B531" s="127"/>
      <c r="C531" s="128"/>
      <c r="H531" s="187"/>
    </row>
    <row r="532" spans="1:8" s="185" customFormat="1" ht="12.75" x14ac:dyDescent="0.2">
      <c r="A532" s="177"/>
      <c r="B532" s="127"/>
      <c r="C532" s="128"/>
      <c r="H532" s="187"/>
    </row>
    <row r="533" spans="1:8" s="185" customFormat="1" ht="12.75" x14ac:dyDescent="0.2">
      <c r="A533" s="177"/>
      <c r="B533" s="127"/>
      <c r="C533" s="128"/>
      <c r="H533" s="187"/>
    </row>
    <row r="534" spans="1:8" s="185" customFormat="1" ht="12.75" x14ac:dyDescent="0.2">
      <c r="A534" s="177"/>
      <c r="B534" s="127"/>
      <c r="C534" s="128"/>
      <c r="H534" s="187"/>
    </row>
    <row r="535" spans="1:8" s="185" customFormat="1" ht="12.75" x14ac:dyDescent="0.2">
      <c r="A535" s="177"/>
      <c r="B535" s="127"/>
      <c r="C535" s="128"/>
      <c r="H535" s="187"/>
    </row>
    <row r="536" spans="1:8" s="185" customFormat="1" ht="12.75" x14ac:dyDescent="0.2">
      <c r="A536" s="177"/>
      <c r="B536" s="127"/>
      <c r="C536" s="128"/>
      <c r="H536" s="187"/>
    </row>
    <row r="537" spans="1:8" s="185" customFormat="1" ht="12.75" x14ac:dyDescent="0.2">
      <c r="A537" s="177"/>
      <c r="B537" s="127"/>
      <c r="C537" s="128"/>
      <c r="H537" s="187"/>
    </row>
    <row r="538" spans="1:8" s="185" customFormat="1" ht="12.75" x14ac:dyDescent="0.2">
      <c r="A538" s="177"/>
      <c r="B538" s="127"/>
      <c r="C538" s="128"/>
      <c r="H538" s="187"/>
    </row>
    <row r="539" spans="1:8" s="185" customFormat="1" ht="12.75" x14ac:dyDescent="0.2">
      <c r="A539" s="177"/>
      <c r="B539" s="127"/>
      <c r="C539" s="128"/>
      <c r="H539" s="187"/>
    </row>
    <row r="540" spans="1:8" s="185" customFormat="1" ht="12.75" x14ac:dyDescent="0.2">
      <c r="A540" s="177"/>
      <c r="B540" s="127"/>
      <c r="C540" s="128"/>
      <c r="H540" s="187"/>
    </row>
    <row r="541" spans="1:8" s="185" customFormat="1" ht="12.75" x14ac:dyDescent="0.2">
      <c r="A541" s="177"/>
      <c r="B541" s="127"/>
      <c r="C541" s="128"/>
      <c r="H541" s="187"/>
    </row>
    <row r="542" spans="1:8" s="185" customFormat="1" ht="12.75" x14ac:dyDescent="0.2">
      <c r="A542" s="177"/>
      <c r="B542" s="127"/>
      <c r="C542" s="128"/>
      <c r="H542" s="187"/>
    </row>
    <row r="543" spans="1:8" s="185" customFormat="1" ht="12.75" x14ac:dyDescent="0.2">
      <c r="A543" s="177"/>
      <c r="B543" s="127"/>
      <c r="C543" s="128"/>
      <c r="H543" s="187"/>
    </row>
    <row r="544" spans="1:8" s="185" customFormat="1" ht="12.75" x14ac:dyDescent="0.2">
      <c r="A544" s="177"/>
      <c r="B544" s="127"/>
      <c r="C544" s="128"/>
      <c r="H544" s="187"/>
    </row>
    <row r="545" spans="1:8" s="185" customFormat="1" ht="12.75" x14ac:dyDescent="0.2">
      <c r="A545" s="177"/>
      <c r="B545" s="127"/>
      <c r="C545" s="128"/>
      <c r="H545" s="187"/>
    </row>
    <row r="546" spans="1:8" s="185" customFormat="1" ht="12.75" x14ac:dyDescent="0.2">
      <c r="A546" s="177"/>
      <c r="B546" s="127"/>
      <c r="C546" s="128"/>
      <c r="H546" s="187"/>
    </row>
    <row r="547" spans="1:8" s="185" customFormat="1" ht="12.75" x14ac:dyDescent="0.2">
      <c r="A547" s="177"/>
      <c r="B547" s="127"/>
      <c r="C547" s="128"/>
      <c r="H547" s="187"/>
    </row>
    <row r="548" spans="1:8" s="185" customFormat="1" ht="12.75" x14ac:dyDescent="0.2">
      <c r="A548" s="177"/>
      <c r="B548" s="127"/>
      <c r="C548" s="128"/>
      <c r="H548" s="187"/>
    </row>
    <row r="549" spans="1:8" s="185" customFormat="1" ht="12.75" x14ac:dyDescent="0.2">
      <c r="A549" s="177"/>
      <c r="B549" s="127"/>
      <c r="C549" s="128"/>
      <c r="H549" s="187"/>
    </row>
    <row r="550" spans="1:8" s="185" customFormat="1" ht="12.75" x14ac:dyDescent="0.2">
      <c r="A550" s="177"/>
      <c r="B550" s="127"/>
      <c r="C550" s="128"/>
      <c r="H550" s="187"/>
    </row>
    <row r="551" spans="1:8" s="185" customFormat="1" ht="12.75" x14ac:dyDescent="0.2">
      <c r="A551" s="177"/>
      <c r="B551" s="127"/>
      <c r="C551" s="128"/>
      <c r="H551" s="187"/>
    </row>
    <row r="552" spans="1:8" s="185" customFormat="1" ht="12.75" x14ac:dyDescent="0.2">
      <c r="A552" s="177"/>
      <c r="B552" s="127"/>
      <c r="C552" s="128"/>
      <c r="H552" s="187"/>
    </row>
    <row r="553" spans="1:8" s="185" customFormat="1" ht="12.75" x14ac:dyDescent="0.2">
      <c r="A553" s="177"/>
      <c r="B553" s="127"/>
      <c r="C553" s="128"/>
      <c r="H553" s="187"/>
    </row>
    <row r="554" spans="1:8" s="185" customFormat="1" ht="12.75" x14ac:dyDescent="0.2">
      <c r="A554" s="177"/>
      <c r="B554" s="127"/>
      <c r="C554" s="128"/>
      <c r="H554" s="187"/>
    </row>
    <row r="555" spans="1:8" s="185" customFormat="1" ht="12.75" x14ac:dyDescent="0.2">
      <c r="A555" s="177"/>
      <c r="B555" s="127"/>
      <c r="C555" s="128"/>
      <c r="H555" s="187"/>
    </row>
    <row r="556" spans="1:8" s="185" customFormat="1" ht="12.75" x14ac:dyDescent="0.2">
      <c r="A556" s="177"/>
      <c r="B556" s="127"/>
      <c r="C556" s="128"/>
      <c r="H556" s="187"/>
    </row>
    <row r="557" spans="1:8" s="185" customFormat="1" ht="12.75" x14ac:dyDescent="0.2">
      <c r="A557" s="177"/>
      <c r="B557" s="127"/>
      <c r="C557" s="128"/>
      <c r="H557" s="187"/>
    </row>
    <row r="558" spans="1:8" s="185" customFormat="1" ht="12.75" x14ac:dyDescent="0.2">
      <c r="A558" s="177"/>
      <c r="B558" s="127"/>
      <c r="C558" s="128"/>
      <c r="H558" s="187"/>
    </row>
    <row r="559" spans="1:8" s="185" customFormat="1" ht="12.75" x14ac:dyDescent="0.2">
      <c r="A559" s="177"/>
      <c r="B559" s="127"/>
      <c r="C559" s="128"/>
      <c r="H559" s="187"/>
    </row>
    <row r="560" spans="1:8" s="185" customFormat="1" ht="12.75" x14ac:dyDescent="0.2">
      <c r="A560" s="177"/>
      <c r="B560" s="127"/>
      <c r="C560" s="128"/>
      <c r="H560" s="187"/>
    </row>
    <row r="561" spans="1:8" s="185" customFormat="1" ht="12.75" x14ac:dyDescent="0.2">
      <c r="A561" s="177"/>
      <c r="B561" s="127"/>
      <c r="C561" s="128"/>
      <c r="H561" s="187"/>
    </row>
    <row r="562" spans="1:8" s="185" customFormat="1" ht="12.75" x14ac:dyDescent="0.2">
      <c r="A562" s="177"/>
      <c r="B562" s="127"/>
      <c r="C562" s="128"/>
      <c r="H562" s="187"/>
    </row>
    <row r="563" spans="1:8" s="185" customFormat="1" ht="12.75" x14ac:dyDescent="0.2">
      <c r="A563" s="177"/>
      <c r="B563" s="127"/>
      <c r="C563" s="128"/>
      <c r="H563" s="187"/>
    </row>
    <row r="564" spans="1:8" s="185" customFormat="1" ht="12.75" x14ac:dyDescent="0.2">
      <c r="A564" s="177"/>
      <c r="B564" s="127"/>
      <c r="C564" s="128"/>
      <c r="H564" s="187"/>
    </row>
    <row r="565" spans="1:8" s="185" customFormat="1" ht="12.75" x14ac:dyDescent="0.2">
      <c r="A565" s="177"/>
      <c r="B565" s="127"/>
      <c r="C565" s="128"/>
      <c r="H565" s="187"/>
    </row>
    <row r="566" spans="1:8" s="185" customFormat="1" ht="12.75" x14ac:dyDescent="0.2">
      <c r="A566" s="177"/>
      <c r="B566" s="127"/>
      <c r="C566" s="128"/>
      <c r="H566" s="187"/>
    </row>
    <row r="567" spans="1:8" s="185" customFormat="1" ht="12.75" x14ac:dyDescent="0.2">
      <c r="A567" s="177"/>
      <c r="B567" s="127"/>
      <c r="C567" s="128"/>
      <c r="H567" s="187"/>
    </row>
    <row r="568" spans="1:8" s="185" customFormat="1" ht="12.75" x14ac:dyDescent="0.2">
      <c r="A568" s="177"/>
      <c r="B568" s="127"/>
      <c r="C568" s="128"/>
      <c r="H568" s="187"/>
    </row>
    <row r="569" spans="1:8" s="185" customFormat="1" ht="12.75" x14ac:dyDescent="0.2">
      <c r="A569" s="177"/>
      <c r="B569" s="127"/>
      <c r="C569" s="128"/>
      <c r="H569" s="187"/>
    </row>
    <row r="570" spans="1:8" s="185" customFormat="1" ht="12.75" x14ac:dyDescent="0.2">
      <c r="A570" s="177"/>
      <c r="B570" s="127"/>
      <c r="C570" s="128"/>
      <c r="H570" s="187"/>
    </row>
    <row r="571" spans="1:8" s="185" customFormat="1" ht="12.75" x14ac:dyDescent="0.2">
      <c r="A571" s="177"/>
      <c r="B571" s="127"/>
      <c r="C571" s="128"/>
      <c r="H571" s="187"/>
    </row>
    <row r="572" spans="1:8" s="185" customFormat="1" ht="12.75" x14ac:dyDescent="0.2">
      <c r="A572" s="177"/>
      <c r="B572" s="127"/>
      <c r="C572" s="128"/>
      <c r="H572" s="187"/>
    </row>
    <row r="573" spans="1:8" s="185" customFormat="1" ht="12.75" x14ac:dyDescent="0.2">
      <c r="A573" s="177"/>
      <c r="B573" s="127"/>
      <c r="C573" s="128"/>
      <c r="H573" s="187"/>
    </row>
    <row r="574" spans="1:8" s="185" customFormat="1" ht="12.75" x14ac:dyDescent="0.2">
      <c r="A574" s="177"/>
      <c r="B574" s="127"/>
      <c r="C574" s="128"/>
      <c r="H574" s="187"/>
    </row>
    <row r="575" spans="1:8" s="185" customFormat="1" ht="12.75" x14ac:dyDescent="0.2">
      <c r="A575" s="177"/>
      <c r="B575" s="127"/>
      <c r="C575" s="128"/>
      <c r="H575" s="187"/>
    </row>
    <row r="576" spans="1:8" s="185" customFormat="1" ht="12.75" x14ac:dyDescent="0.2">
      <c r="A576" s="177"/>
      <c r="B576" s="127"/>
      <c r="C576" s="128"/>
      <c r="H576" s="187"/>
    </row>
    <row r="577" spans="1:8" s="185" customFormat="1" ht="12.75" x14ac:dyDescent="0.2">
      <c r="A577" s="177"/>
      <c r="B577" s="127"/>
      <c r="C577" s="128"/>
      <c r="H577" s="187"/>
    </row>
    <row r="578" spans="1:8" s="185" customFormat="1" ht="12.75" x14ac:dyDescent="0.2">
      <c r="A578" s="177"/>
      <c r="B578" s="127"/>
      <c r="C578" s="128"/>
      <c r="H578" s="187"/>
    </row>
    <row r="579" spans="1:8" s="185" customFormat="1" ht="12.75" x14ac:dyDescent="0.2">
      <c r="A579" s="177"/>
      <c r="B579" s="127"/>
      <c r="C579" s="128"/>
      <c r="H579" s="187"/>
    </row>
    <row r="580" spans="1:8" s="185" customFormat="1" ht="12.75" x14ac:dyDescent="0.2">
      <c r="A580" s="177"/>
      <c r="B580" s="127"/>
      <c r="C580" s="128"/>
      <c r="H580" s="187"/>
    </row>
    <row r="581" spans="1:8" s="185" customFormat="1" ht="12.75" x14ac:dyDescent="0.2">
      <c r="A581" s="177"/>
      <c r="B581" s="127"/>
      <c r="C581" s="128"/>
      <c r="H581" s="187"/>
    </row>
    <row r="582" spans="1:8" s="185" customFormat="1" ht="12.75" x14ac:dyDescent="0.2">
      <c r="A582" s="177"/>
      <c r="B582" s="127"/>
      <c r="C582" s="128"/>
      <c r="H582" s="187"/>
    </row>
    <row r="583" spans="1:8" s="185" customFormat="1" ht="12.75" x14ac:dyDescent="0.2">
      <c r="A583" s="177"/>
      <c r="B583" s="127"/>
      <c r="C583" s="128"/>
      <c r="H583" s="187"/>
    </row>
    <row r="584" spans="1:8" s="185" customFormat="1" ht="12.75" x14ac:dyDescent="0.2">
      <c r="A584" s="177"/>
      <c r="B584" s="127"/>
      <c r="C584" s="128"/>
      <c r="H584" s="187"/>
    </row>
    <row r="585" spans="1:8" s="185" customFormat="1" ht="12.75" x14ac:dyDescent="0.2">
      <c r="A585" s="177"/>
      <c r="B585" s="127"/>
      <c r="C585" s="128"/>
      <c r="H585" s="187"/>
    </row>
    <row r="586" spans="1:8" s="185" customFormat="1" ht="12.75" x14ac:dyDescent="0.2">
      <c r="A586" s="177"/>
      <c r="B586" s="127"/>
      <c r="C586" s="128"/>
      <c r="H586" s="187"/>
    </row>
    <row r="587" spans="1:8" s="185" customFormat="1" ht="12.75" x14ac:dyDescent="0.2">
      <c r="A587" s="177"/>
      <c r="B587" s="127"/>
      <c r="C587" s="128"/>
      <c r="H587" s="187"/>
    </row>
    <row r="588" spans="1:8" s="185" customFormat="1" ht="12.75" x14ac:dyDescent="0.2">
      <c r="A588" s="177"/>
      <c r="B588" s="127"/>
      <c r="C588" s="128"/>
      <c r="H588" s="187"/>
    </row>
    <row r="589" spans="1:8" s="185" customFormat="1" ht="12.75" x14ac:dyDescent="0.2">
      <c r="A589" s="177"/>
      <c r="B589" s="127"/>
      <c r="C589" s="128"/>
      <c r="H589" s="187"/>
    </row>
    <row r="590" spans="1:8" s="185" customFormat="1" ht="12.75" x14ac:dyDescent="0.2">
      <c r="A590" s="177"/>
      <c r="B590" s="127"/>
      <c r="C590" s="128"/>
      <c r="H590" s="187"/>
    </row>
    <row r="591" spans="1:8" s="185" customFormat="1" ht="12.75" x14ac:dyDescent="0.2">
      <c r="A591" s="177"/>
      <c r="B591" s="127"/>
      <c r="C591" s="128"/>
      <c r="H591" s="187"/>
    </row>
    <row r="592" spans="1:8" s="185" customFormat="1" ht="12.75" x14ac:dyDescent="0.2">
      <c r="A592" s="177"/>
      <c r="B592" s="127"/>
      <c r="C592" s="128"/>
      <c r="H592" s="187"/>
    </row>
    <row r="593" spans="1:8" s="185" customFormat="1" ht="12.75" x14ac:dyDescent="0.2">
      <c r="A593" s="177"/>
      <c r="B593" s="127"/>
      <c r="C593" s="128"/>
      <c r="H593" s="187"/>
    </row>
    <row r="594" spans="1:8" s="185" customFormat="1" ht="12.75" x14ac:dyDescent="0.2">
      <c r="A594" s="177"/>
      <c r="B594" s="127"/>
      <c r="C594" s="128"/>
      <c r="H594" s="187"/>
    </row>
    <row r="595" spans="1:8" s="185" customFormat="1" ht="12.75" x14ac:dyDescent="0.2">
      <c r="A595" s="177"/>
      <c r="B595" s="127"/>
      <c r="C595" s="128"/>
      <c r="H595" s="187"/>
    </row>
    <row r="596" spans="1:8" s="185" customFormat="1" ht="12.75" x14ac:dyDescent="0.2">
      <c r="A596" s="177"/>
      <c r="B596" s="127"/>
      <c r="C596" s="128"/>
      <c r="H596" s="187"/>
    </row>
    <row r="597" spans="1:8" s="185" customFormat="1" ht="12.75" x14ac:dyDescent="0.2">
      <c r="A597" s="177"/>
      <c r="B597" s="127"/>
      <c r="C597" s="128"/>
      <c r="H597" s="187"/>
    </row>
    <row r="598" spans="1:8" s="185" customFormat="1" ht="12.75" x14ac:dyDescent="0.2">
      <c r="A598" s="177"/>
      <c r="B598" s="127"/>
      <c r="C598" s="128"/>
      <c r="H598" s="187"/>
    </row>
    <row r="599" spans="1:8" s="185" customFormat="1" ht="12.75" x14ac:dyDescent="0.2">
      <c r="A599" s="177"/>
      <c r="B599" s="127"/>
      <c r="C599" s="128"/>
      <c r="H599" s="187"/>
    </row>
    <row r="600" spans="1:8" s="185" customFormat="1" ht="12.75" x14ac:dyDescent="0.2">
      <c r="A600" s="177"/>
      <c r="B600" s="127"/>
      <c r="C600" s="128"/>
      <c r="H600" s="187"/>
    </row>
    <row r="601" spans="1:8" s="185" customFormat="1" ht="12.75" x14ac:dyDescent="0.2">
      <c r="A601" s="177"/>
      <c r="B601" s="127"/>
      <c r="C601" s="128"/>
      <c r="H601" s="187"/>
    </row>
    <row r="602" spans="1:8" s="185" customFormat="1" ht="12.75" x14ac:dyDescent="0.2">
      <c r="A602" s="177"/>
      <c r="B602" s="127"/>
      <c r="C602" s="128"/>
      <c r="H602" s="187"/>
    </row>
    <row r="603" spans="1:8" s="185" customFormat="1" ht="12.75" x14ac:dyDescent="0.2">
      <c r="A603" s="177"/>
      <c r="B603" s="127"/>
      <c r="C603" s="128"/>
      <c r="H603" s="187"/>
    </row>
    <row r="604" spans="1:8" s="185" customFormat="1" ht="12.75" x14ac:dyDescent="0.2">
      <c r="A604" s="177"/>
      <c r="B604" s="127"/>
      <c r="C604" s="128"/>
      <c r="H604" s="187"/>
    </row>
    <row r="605" spans="1:8" s="185" customFormat="1" ht="12.75" x14ac:dyDescent="0.2">
      <c r="A605" s="177"/>
      <c r="B605" s="127"/>
      <c r="C605" s="128"/>
      <c r="H605" s="187"/>
    </row>
    <row r="606" spans="1:8" s="185" customFormat="1" ht="12.75" x14ac:dyDescent="0.2">
      <c r="A606" s="177"/>
      <c r="B606" s="127"/>
      <c r="C606" s="128"/>
      <c r="H606" s="187"/>
    </row>
    <row r="607" spans="1:8" s="185" customFormat="1" ht="12.75" x14ac:dyDescent="0.2">
      <c r="A607" s="177"/>
      <c r="B607" s="127"/>
      <c r="C607" s="128"/>
      <c r="H607" s="187"/>
    </row>
    <row r="608" spans="1:8" s="185" customFormat="1" ht="12.75" x14ac:dyDescent="0.2">
      <c r="A608" s="177"/>
      <c r="B608" s="127"/>
      <c r="C608" s="128"/>
      <c r="H608" s="187"/>
    </row>
    <row r="609" spans="1:8" s="185" customFormat="1" ht="12.75" x14ac:dyDescent="0.2">
      <c r="A609" s="177"/>
      <c r="B609" s="127"/>
      <c r="C609" s="128"/>
      <c r="H609" s="187"/>
    </row>
    <row r="610" spans="1:8" s="185" customFormat="1" ht="12.75" x14ac:dyDescent="0.2">
      <c r="A610" s="177"/>
      <c r="B610" s="127"/>
      <c r="C610" s="128"/>
      <c r="H610" s="187"/>
    </row>
    <row r="611" spans="1:8" s="185" customFormat="1" ht="12.75" x14ac:dyDescent="0.2">
      <c r="A611" s="177"/>
      <c r="B611" s="127"/>
      <c r="C611" s="128"/>
      <c r="H611" s="187"/>
    </row>
    <row r="612" spans="1:8" s="185" customFormat="1" ht="12.75" x14ac:dyDescent="0.2">
      <c r="A612" s="177"/>
      <c r="B612" s="127"/>
      <c r="C612" s="128"/>
      <c r="H612" s="187"/>
    </row>
    <row r="613" spans="1:8" s="185" customFormat="1" ht="12.75" x14ac:dyDescent="0.2">
      <c r="A613" s="177"/>
      <c r="B613" s="127"/>
      <c r="C613" s="128"/>
      <c r="H613" s="187"/>
    </row>
    <row r="614" spans="1:8" s="185" customFormat="1" ht="12.75" x14ac:dyDescent="0.2">
      <c r="A614" s="177"/>
      <c r="B614" s="127"/>
      <c r="C614" s="128"/>
      <c r="H614" s="187"/>
    </row>
    <row r="615" spans="1:8" s="185" customFormat="1" ht="12.75" x14ac:dyDescent="0.2">
      <c r="A615" s="177"/>
      <c r="B615" s="127"/>
      <c r="C615" s="128"/>
      <c r="H615" s="187"/>
    </row>
    <row r="616" spans="1:8" s="185" customFormat="1" ht="12.75" x14ac:dyDescent="0.2">
      <c r="A616" s="177"/>
      <c r="B616" s="127"/>
      <c r="C616" s="128"/>
      <c r="H616" s="187"/>
    </row>
    <row r="617" spans="1:8" s="185" customFormat="1" ht="12.75" x14ac:dyDescent="0.2">
      <c r="A617" s="177"/>
      <c r="B617" s="127"/>
      <c r="C617" s="128"/>
      <c r="H617" s="187"/>
    </row>
    <row r="618" spans="1:8" s="185" customFormat="1" ht="12.75" x14ac:dyDescent="0.2">
      <c r="A618" s="177"/>
      <c r="B618" s="127"/>
      <c r="C618" s="128"/>
      <c r="H618" s="187"/>
    </row>
    <row r="619" spans="1:8" s="185" customFormat="1" ht="12.75" x14ac:dyDescent="0.2">
      <c r="A619" s="177"/>
      <c r="B619" s="127"/>
      <c r="C619" s="128"/>
      <c r="H619" s="187"/>
    </row>
    <row r="620" spans="1:8" s="185" customFormat="1" ht="12.75" x14ac:dyDescent="0.2">
      <c r="A620" s="177"/>
      <c r="B620" s="127"/>
      <c r="C620" s="128"/>
      <c r="H620" s="187"/>
    </row>
    <row r="621" spans="1:8" s="185" customFormat="1" ht="12.75" x14ac:dyDescent="0.2">
      <c r="A621" s="177"/>
      <c r="B621" s="127"/>
      <c r="C621" s="128"/>
      <c r="H621" s="187"/>
    </row>
    <row r="622" spans="1:8" s="185" customFormat="1" ht="12.75" x14ac:dyDescent="0.2">
      <c r="A622" s="177"/>
      <c r="B622" s="127"/>
      <c r="C622" s="128"/>
      <c r="H622" s="187"/>
    </row>
    <row r="623" spans="1:8" s="185" customFormat="1" ht="12.75" x14ac:dyDescent="0.2">
      <c r="A623" s="177"/>
      <c r="B623" s="127"/>
      <c r="C623" s="128"/>
      <c r="H623" s="187"/>
    </row>
    <row r="624" spans="1:8" s="185" customFormat="1" ht="12.75" x14ac:dyDescent="0.2">
      <c r="A624" s="177"/>
      <c r="B624" s="127"/>
      <c r="C624" s="128"/>
      <c r="H624" s="187"/>
    </row>
    <row r="625" spans="1:8" s="185" customFormat="1" ht="12.75" x14ac:dyDescent="0.2">
      <c r="A625" s="177"/>
      <c r="B625" s="127"/>
      <c r="C625" s="128"/>
      <c r="H625" s="187"/>
    </row>
    <row r="626" spans="1:8" s="185" customFormat="1" ht="12.75" x14ac:dyDescent="0.2">
      <c r="A626" s="177"/>
      <c r="B626" s="127"/>
      <c r="C626" s="128"/>
      <c r="H626" s="187"/>
    </row>
    <row r="627" spans="1:8" s="185" customFormat="1" ht="12.75" x14ac:dyDescent="0.2">
      <c r="A627" s="177"/>
      <c r="B627" s="127"/>
      <c r="C627" s="128"/>
      <c r="H627" s="187"/>
    </row>
    <row r="628" spans="1:8" s="185" customFormat="1" ht="12.75" x14ac:dyDescent="0.2">
      <c r="A628" s="177"/>
      <c r="B628" s="127"/>
      <c r="C628" s="128"/>
      <c r="H628" s="187"/>
    </row>
    <row r="629" spans="1:8" s="185" customFormat="1" ht="12.75" x14ac:dyDescent="0.2">
      <c r="A629" s="177"/>
      <c r="B629" s="127"/>
      <c r="C629" s="128"/>
      <c r="H629" s="187"/>
    </row>
    <row r="630" spans="1:8" s="185" customFormat="1" ht="12.75" x14ac:dyDescent="0.2">
      <c r="A630" s="177"/>
      <c r="B630" s="127"/>
      <c r="C630" s="128"/>
      <c r="H630" s="187"/>
    </row>
    <row r="631" spans="1:8" s="185" customFormat="1" ht="12.75" x14ac:dyDescent="0.2">
      <c r="A631" s="177"/>
      <c r="B631" s="127"/>
      <c r="C631" s="128"/>
      <c r="H631" s="187"/>
    </row>
    <row r="632" spans="1:8" s="185" customFormat="1" ht="12.75" x14ac:dyDescent="0.2">
      <c r="A632" s="177"/>
      <c r="B632" s="127"/>
      <c r="C632" s="128"/>
      <c r="H632" s="187"/>
    </row>
    <row r="633" spans="1:8" s="185" customFormat="1" ht="12.75" x14ac:dyDescent="0.2">
      <c r="A633" s="177"/>
      <c r="B633" s="127"/>
      <c r="C633" s="128"/>
      <c r="H633" s="187"/>
    </row>
    <row r="634" spans="1:8" s="185" customFormat="1" ht="12.75" x14ac:dyDescent="0.2">
      <c r="A634" s="177"/>
      <c r="B634" s="127"/>
      <c r="C634" s="128"/>
      <c r="H634" s="187"/>
    </row>
    <row r="635" spans="1:8" s="185" customFormat="1" ht="12.75" x14ac:dyDescent="0.2">
      <c r="A635" s="177"/>
      <c r="B635" s="127"/>
      <c r="C635" s="128"/>
      <c r="H635" s="187"/>
    </row>
    <row r="636" spans="1:8" s="185" customFormat="1" ht="12.75" x14ac:dyDescent="0.2">
      <c r="A636" s="177"/>
      <c r="B636" s="127"/>
      <c r="C636" s="128"/>
      <c r="H636" s="187"/>
    </row>
    <row r="637" spans="1:8" s="185" customFormat="1" ht="12.75" x14ac:dyDescent="0.2">
      <c r="A637" s="177"/>
      <c r="B637" s="127"/>
      <c r="C637" s="128"/>
      <c r="H637" s="187"/>
    </row>
    <row r="638" spans="1:8" s="185" customFormat="1" ht="12.75" x14ac:dyDescent="0.2">
      <c r="A638" s="177"/>
      <c r="B638" s="127"/>
      <c r="C638" s="128"/>
      <c r="H638" s="187"/>
    </row>
    <row r="639" spans="1:8" s="185" customFormat="1" ht="12.75" x14ac:dyDescent="0.2">
      <c r="A639" s="177"/>
      <c r="B639" s="127"/>
      <c r="C639" s="128"/>
      <c r="H639" s="187"/>
    </row>
    <row r="640" spans="1:8" s="185" customFormat="1" ht="12.75" x14ac:dyDescent="0.2">
      <c r="A640" s="177"/>
      <c r="B640" s="127"/>
      <c r="C640" s="128"/>
      <c r="H640" s="187"/>
    </row>
    <row r="641" spans="1:8" s="185" customFormat="1" ht="12.75" x14ac:dyDescent="0.2">
      <c r="A641" s="177"/>
      <c r="B641" s="127"/>
      <c r="C641" s="128"/>
      <c r="H641" s="187"/>
    </row>
    <row r="642" spans="1:8" s="185" customFormat="1" ht="12.75" x14ac:dyDescent="0.2">
      <c r="A642" s="177"/>
      <c r="B642" s="127"/>
      <c r="C642" s="128"/>
      <c r="H642" s="187"/>
    </row>
    <row r="643" spans="1:8" s="185" customFormat="1" ht="12.75" x14ac:dyDescent="0.2">
      <c r="A643" s="177"/>
      <c r="B643" s="127"/>
      <c r="C643" s="128"/>
      <c r="H643" s="187"/>
    </row>
    <row r="644" spans="1:8" s="185" customFormat="1" ht="12.75" x14ac:dyDescent="0.2">
      <c r="A644" s="177"/>
      <c r="B644" s="127"/>
      <c r="C644" s="128"/>
      <c r="H644" s="187"/>
    </row>
    <row r="645" spans="1:8" s="185" customFormat="1" ht="12.75" x14ac:dyDescent="0.2">
      <c r="A645" s="177"/>
      <c r="B645" s="127"/>
      <c r="C645" s="128"/>
      <c r="H645" s="187"/>
    </row>
    <row r="646" spans="1:8" s="185" customFormat="1" ht="12.75" x14ac:dyDescent="0.2">
      <c r="A646" s="177"/>
      <c r="B646" s="127"/>
      <c r="C646" s="128"/>
      <c r="H646" s="187"/>
    </row>
    <row r="647" spans="1:8" s="185" customFormat="1" ht="12.75" x14ac:dyDescent="0.2">
      <c r="A647" s="177"/>
      <c r="B647" s="127"/>
      <c r="C647" s="128"/>
      <c r="H647" s="187"/>
    </row>
    <row r="648" spans="1:8" s="185" customFormat="1" ht="12.75" x14ac:dyDescent="0.2">
      <c r="A648" s="177"/>
      <c r="B648" s="127"/>
      <c r="C648" s="128"/>
      <c r="H648" s="187"/>
    </row>
    <row r="649" spans="1:8" s="185" customFormat="1" ht="12.75" x14ac:dyDescent="0.2">
      <c r="A649" s="177"/>
      <c r="B649" s="127"/>
      <c r="C649" s="128"/>
      <c r="H649" s="187"/>
    </row>
    <row r="650" spans="1:8" s="185" customFormat="1" ht="12.75" x14ac:dyDescent="0.2">
      <c r="A650" s="177"/>
      <c r="B650" s="127"/>
      <c r="C650" s="128"/>
      <c r="H650" s="187"/>
    </row>
    <row r="651" spans="1:8" s="185" customFormat="1" ht="12.75" x14ac:dyDescent="0.2">
      <c r="A651" s="177"/>
      <c r="B651" s="127"/>
      <c r="C651" s="128"/>
      <c r="H651" s="187"/>
    </row>
    <row r="652" spans="1:8" s="185" customFormat="1" ht="12.75" x14ac:dyDescent="0.2">
      <c r="A652" s="177"/>
      <c r="B652" s="127"/>
      <c r="C652" s="128"/>
      <c r="H652" s="187"/>
    </row>
    <row r="653" spans="1:8" s="185" customFormat="1" ht="12.75" x14ac:dyDescent="0.2">
      <c r="A653" s="177"/>
      <c r="B653" s="127"/>
      <c r="C653" s="128"/>
      <c r="H653" s="187"/>
    </row>
    <row r="654" spans="1:8" s="185" customFormat="1" ht="12.75" x14ac:dyDescent="0.2">
      <c r="A654" s="177"/>
      <c r="B654" s="127"/>
      <c r="C654" s="128"/>
      <c r="H654" s="187"/>
    </row>
    <row r="655" spans="1:8" s="185" customFormat="1" ht="12.75" x14ac:dyDescent="0.2">
      <c r="A655" s="177"/>
      <c r="B655" s="127"/>
      <c r="C655" s="128"/>
      <c r="H655" s="187"/>
    </row>
    <row r="656" spans="1:8" s="185" customFormat="1" ht="12.75" x14ac:dyDescent="0.2">
      <c r="A656" s="177"/>
      <c r="B656" s="127"/>
      <c r="C656" s="128"/>
      <c r="H656" s="187"/>
    </row>
    <row r="657" spans="1:8" s="185" customFormat="1" ht="12.75" x14ac:dyDescent="0.2">
      <c r="A657" s="177"/>
      <c r="B657" s="127"/>
      <c r="C657" s="128"/>
      <c r="H657" s="187"/>
    </row>
    <row r="658" spans="1:8" s="185" customFormat="1" ht="12.75" x14ac:dyDescent="0.2">
      <c r="A658" s="177"/>
      <c r="B658" s="127"/>
      <c r="C658" s="128"/>
      <c r="H658" s="187"/>
    </row>
    <row r="659" spans="1:8" s="185" customFormat="1" ht="12.75" x14ac:dyDescent="0.2">
      <c r="A659" s="177"/>
      <c r="B659" s="127"/>
      <c r="C659" s="128"/>
      <c r="H659" s="187"/>
    </row>
    <row r="660" spans="1:8" s="185" customFormat="1" ht="12.75" x14ac:dyDescent="0.2">
      <c r="A660" s="177"/>
      <c r="B660" s="127"/>
      <c r="C660" s="128"/>
      <c r="H660" s="187"/>
    </row>
    <row r="661" spans="1:8" s="185" customFormat="1" ht="12.75" x14ac:dyDescent="0.2">
      <c r="A661" s="177"/>
      <c r="B661" s="127"/>
      <c r="C661" s="128"/>
      <c r="H661" s="187"/>
    </row>
    <row r="662" spans="1:8" s="185" customFormat="1" ht="12.75" x14ac:dyDescent="0.2">
      <c r="A662" s="177"/>
      <c r="B662" s="127"/>
      <c r="C662" s="128"/>
      <c r="H662" s="187"/>
    </row>
    <row r="663" spans="1:8" s="185" customFormat="1" ht="12.75" x14ac:dyDescent="0.2">
      <c r="A663" s="177"/>
      <c r="B663" s="127"/>
      <c r="C663" s="128"/>
      <c r="H663" s="187"/>
    </row>
    <row r="664" spans="1:8" s="185" customFormat="1" ht="12.75" x14ac:dyDescent="0.2">
      <c r="A664" s="177"/>
      <c r="B664" s="127"/>
      <c r="C664" s="128"/>
      <c r="H664" s="187"/>
    </row>
    <row r="665" spans="1:8" s="185" customFormat="1" ht="12.75" x14ac:dyDescent="0.2">
      <c r="A665" s="177"/>
      <c r="B665" s="127"/>
      <c r="C665" s="128"/>
      <c r="H665" s="187"/>
    </row>
    <row r="666" spans="1:8" s="185" customFormat="1" ht="12.75" x14ac:dyDescent="0.2">
      <c r="A666" s="177"/>
      <c r="B666" s="127"/>
      <c r="C666" s="128"/>
      <c r="H666" s="187"/>
    </row>
    <row r="667" spans="1:8" s="185" customFormat="1" ht="12.75" x14ac:dyDescent="0.2">
      <c r="A667" s="177"/>
      <c r="B667" s="127"/>
      <c r="C667" s="128"/>
      <c r="H667" s="187"/>
    </row>
    <row r="668" spans="1:8" s="185" customFormat="1" ht="12.75" x14ac:dyDescent="0.2">
      <c r="A668" s="177"/>
      <c r="B668" s="127"/>
      <c r="C668" s="128"/>
      <c r="H668" s="187"/>
    </row>
    <row r="669" spans="1:8" s="185" customFormat="1" ht="12.75" x14ac:dyDescent="0.2">
      <c r="A669" s="177"/>
      <c r="B669" s="127"/>
      <c r="C669" s="128"/>
      <c r="H669" s="187"/>
    </row>
    <row r="670" spans="1:8" s="185" customFormat="1" ht="12.75" x14ac:dyDescent="0.2">
      <c r="A670" s="177"/>
      <c r="B670" s="127"/>
      <c r="C670" s="128"/>
      <c r="H670" s="187"/>
    </row>
    <row r="671" spans="1:8" s="185" customFormat="1" ht="12.75" x14ac:dyDescent="0.2">
      <c r="A671" s="177"/>
      <c r="B671" s="127"/>
      <c r="C671" s="128"/>
      <c r="H671" s="187"/>
    </row>
    <row r="672" spans="1:8" s="185" customFormat="1" ht="12.75" x14ac:dyDescent="0.2">
      <c r="A672" s="177"/>
      <c r="B672" s="127"/>
      <c r="C672" s="128"/>
      <c r="H672" s="187"/>
    </row>
    <row r="673" spans="1:8" s="185" customFormat="1" ht="12.75" x14ac:dyDescent="0.2">
      <c r="A673" s="177"/>
      <c r="B673" s="127"/>
      <c r="C673" s="128"/>
      <c r="H673" s="187"/>
    </row>
    <row r="674" spans="1:8" s="185" customFormat="1" ht="12.75" x14ac:dyDescent="0.2">
      <c r="A674" s="177"/>
      <c r="B674" s="127"/>
      <c r="C674" s="128"/>
      <c r="H674" s="187"/>
    </row>
    <row r="675" spans="1:8" s="185" customFormat="1" ht="12.75" x14ac:dyDescent="0.2">
      <c r="A675" s="177"/>
      <c r="B675" s="127"/>
      <c r="C675" s="128"/>
      <c r="H675" s="187"/>
    </row>
    <row r="676" spans="1:8" s="185" customFormat="1" ht="12.75" x14ac:dyDescent="0.2">
      <c r="A676" s="177"/>
      <c r="B676" s="127"/>
      <c r="C676" s="128"/>
      <c r="H676" s="187"/>
    </row>
    <row r="677" spans="1:8" s="185" customFormat="1" ht="12.75" x14ac:dyDescent="0.2">
      <c r="A677" s="177"/>
      <c r="B677" s="127"/>
      <c r="C677" s="128"/>
      <c r="H677" s="187"/>
    </row>
    <row r="678" spans="1:8" s="185" customFormat="1" ht="12.75" x14ac:dyDescent="0.2">
      <c r="A678" s="177"/>
      <c r="B678" s="127"/>
      <c r="C678" s="128"/>
      <c r="H678" s="187"/>
    </row>
    <row r="679" spans="1:8" s="185" customFormat="1" ht="12.75" x14ac:dyDescent="0.2">
      <c r="A679" s="177"/>
      <c r="B679" s="127"/>
      <c r="C679" s="128"/>
      <c r="H679" s="187"/>
    </row>
    <row r="680" spans="1:8" s="185" customFormat="1" ht="12.75" x14ac:dyDescent="0.2">
      <c r="A680" s="177"/>
      <c r="B680" s="127"/>
      <c r="C680" s="128"/>
      <c r="H680" s="187"/>
    </row>
    <row r="681" spans="1:8" s="185" customFormat="1" ht="12.75" x14ac:dyDescent="0.2">
      <c r="A681" s="177"/>
      <c r="B681" s="127"/>
      <c r="C681" s="128"/>
      <c r="H681" s="187"/>
    </row>
    <row r="682" spans="1:8" s="185" customFormat="1" ht="12.75" x14ac:dyDescent="0.2">
      <c r="A682" s="177"/>
      <c r="B682" s="127"/>
      <c r="C682" s="128"/>
      <c r="H682" s="187"/>
    </row>
    <row r="683" spans="1:8" s="185" customFormat="1" ht="12.75" x14ac:dyDescent="0.2">
      <c r="A683" s="177"/>
      <c r="B683" s="127"/>
      <c r="C683" s="128"/>
      <c r="H683" s="187"/>
    </row>
    <row r="684" spans="1:8" s="185" customFormat="1" ht="12.75" x14ac:dyDescent="0.2">
      <c r="A684" s="177"/>
      <c r="B684" s="127"/>
      <c r="C684" s="128"/>
      <c r="H684" s="187"/>
    </row>
    <row r="685" spans="1:8" s="185" customFormat="1" ht="12.75" x14ac:dyDescent="0.2">
      <c r="A685" s="177"/>
      <c r="B685" s="127"/>
      <c r="C685" s="128"/>
      <c r="H685" s="187"/>
    </row>
    <row r="686" spans="1:8" s="185" customFormat="1" ht="12.75" x14ac:dyDescent="0.2">
      <c r="A686" s="177"/>
      <c r="B686" s="127"/>
      <c r="C686" s="128"/>
      <c r="H686" s="187"/>
    </row>
    <row r="687" spans="1:8" s="185" customFormat="1" ht="12.75" x14ac:dyDescent="0.2">
      <c r="A687" s="177"/>
      <c r="B687" s="127"/>
      <c r="C687" s="128"/>
      <c r="H687" s="187"/>
    </row>
    <row r="688" spans="1:8" s="185" customFormat="1" ht="12.75" x14ac:dyDescent="0.2">
      <c r="A688" s="177"/>
      <c r="B688" s="127"/>
      <c r="C688" s="128"/>
      <c r="H688" s="187"/>
    </row>
    <row r="689" spans="1:8" s="185" customFormat="1" ht="12.75" x14ac:dyDescent="0.2">
      <c r="A689" s="177"/>
      <c r="B689" s="127"/>
      <c r="C689" s="128"/>
      <c r="H689" s="187"/>
    </row>
    <row r="690" spans="1:8" s="185" customFormat="1" ht="12.75" x14ac:dyDescent="0.2">
      <c r="A690" s="177"/>
      <c r="B690" s="127"/>
      <c r="C690" s="128"/>
      <c r="H690" s="187"/>
    </row>
    <row r="691" spans="1:8" s="185" customFormat="1" ht="12.75" x14ac:dyDescent="0.2">
      <c r="A691" s="177"/>
      <c r="B691" s="127"/>
      <c r="C691" s="128"/>
      <c r="H691" s="187"/>
    </row>
    <row r="692" spans="1:8" s="185" customFormat="1" ht="12.75" x14ac:dyDescent="0.2">
      <c r="A692" s="177"/>
      <c r="B692" s="127"/>
      <c r="C692" s="128"/>
      <c r="H692" s="187"/>
    </row>
    <row r="693" spans="1:8" s="185" customFormat="1" ht="12.75" x14ac:dyDescent="0.2">
      <c r="A693" s="177"/>
      <c r="B693" s="127"/>
      <c r="C693" s="128"/>
      <c r="H693" s="187"/>
    </row>
    <row r="694" spans="1:8" s="185" customFormat="1" ht="12.75" x14ac:dyDescent="0.2">
      <c r="A694" s="177"/>
      <c r="B694" s="127"/>
      <c r="C694" s="128"/>
      <c r="H694" s="187"/>
    </row>
    <row r="695" spans="1:8" s="185" customFormat="1" ht="12.75" x14ac:dyDescent="0.2">
      <c r="A695" s="177"/>
      <c r="B695" s="127"/>
      <c r="C695" s="128"/>
      <c r="H695" s="187"/>
    </row>
    <row r="696" spans="1:8" s="185" customFormat="1" ht="12.75" x14ac:dyDescent="0.2">
      <c r="A696" s="177"/>
      <c r="B696" s="127"/>
      <c r="C696" s="128"/>
      <c r="H696" s="187"/>
    </row>
    <row r="697" spans="1:8" s="185" customFormat="1" ht="12.75" x14ac:dyDescent="0.2">
      <c r="A697" s="177"/>
      <c r="B697" s="127"/>
      <c r="C697" s="128"/>
      <c r="H697" s="187"/>
    </row>
    <row r="698" spans="1:8" s="185" customFormat="1" ht="12.75" x14ac:dyDescent="0.2">
      <c r="A698" s="177"/>
      <c r="B698" s="127"/>
      <c r="C698" s="128"/>
      <c r="H698" s="187"/>
    </row>
    <row r="699" spans="1:8" s="185" customFormat="1" ht="12.75" x14ac:dyDescent="0.2">
      <c r="A699" s="177"/>
      <c r="B699" s="127"/>
      <c r="C699" s="128"/>
      <c r="H699" s="187"/>
    </row>
    <row r="700" spans="1:8" s="185" customFormat="1" ht="12.75" x14ac:dyDescent="0.2">
      <c r="A700" s="177"/>
      <c r="B700" s="127"/>
      <c r="C700" s="128"/>
      <c r="H700" s="187"/>
    </row>
    <row r="701" spans="1:8" s="185" customFormat="1" ht="12.75" x14ac:dyDescent="0.2">
      <c r="A701" s="177"/>
      <c r="B701" s="127"/>
      <c r="C701" s="128"/>
      <c r="H701" s="187"/>
    </row>
    <row r="702" spans="1:8" s="185" customFormat="1" ht="12.75" x14ac:dyDescent="0.2">
      <c r="A702" s="177"/>
      <c r="B702" s="127"/>
      <c r="C702" s="128"/>
      <c r="H702" s="187"/>
    </row>
    <row r="703" spans="1:8" s="185" customFormat="1" ht="12.75" x14ac:dyDescent="0.2">
      <c r="A703" s="177"/>
      <c r="B703" s="127"/>
      <c r="C703" s="128"/>
      <c r="H703" s="187"/>
    </row>
    <row r="704" spans="1:8" s="185" customFormat="1" ht="12.75" x14ac:dyDescent="0.2">
      <c r="A704" s="177"/>
      <c r="B704" s="127"/>
      <c r="C704" s="128"/>
      <c r="H704" s="187"/>
    </row>
    <row r="705" spans="1:8" s="185" customFormat="1" ht="12.75" x14ac:dyDescent="0.2">
      <c r="A705" s="177"/>
      <c r="B705" s="127"/>
      <c r="C705" s="128"/>
      <c r="H705" s="187"/>
    </row>
    <row r="706" spans="1:8" s="185" customFormat="1" ht="12.75" x14ac:dyDescent="0.2">
      <c r="A706" s="177"/>
      <c r="B706" s="127"/>
      <c r="C706" s="128"/>
      <c r="H706" s="187"/>
    </row>
    <row r="707" spans="1:8" s="185" customFormat="1" ht="12.75" x14ac:dyDescent="0.2">
      <c r="A707" s="177"/>
      <c r="B707" s="127"/>
      <c r="C707" s="128"/>
      <c r="H707" s="187"/>
    </row>
    <row r="708" spans="1:8" s="185" customFormat="1" ht="12.75" x14ac:dyDescent="0.2">
      <c r="A708" s="177"/>
      <c r="B708" s="127"/>
      <c r="C708" s="128"/>
      <c r="H708" s="187"/>
    </row>
    <row r="709" spans="1:8" s="185" customFormat="1" ht="12.75" x14ac:dyDescent="0.2">
      <c r="A709" s="177"/>
      <c r="B709" s="127"/>
      <c r="C709" s="128"/>
      <c r="H709" s="187"/>
    </row>
    <row r="710" spans="1:8" s="185" customFormat="1" ht="12.75" x14ac:dyDescent="0.2">
      <c r="A710" s="177"/>
      <c r="B710" s="127"/>
      <c r="C710" s="128"/>
      <c r="H710" s="187"/>
    </row>
    <row r="711" spans="1:8" s="185" customFormat="1" ht="12.75" x14ac:dyDescent="0.2">
      <c r="A711" s="177"/>
      <c r="B711" s="127"/>
      <c r="C711" s="128"/>
      <c r="H711" s="187"/>
    </row>
    <row r="712" spans="1:8" s="185" customFormat="1" ht="12.75" x14ac:dyDescent="0.2">
      <c r="A712" s="177"/>
      <c r="B712" s="127"/>
      <c r="C712" s="128"/>
      <c r="H712" s="187"/>
    </row>
    <row r="713" spans="1:8" s="185" customFormat="1" ht="12.75" x14ac:dyDescent="0.2">
      <c r="A713" s="177"/>
      <c r="B713" s="127"/>
      <c r="C713" s="128"/>
      <c r="H713" s="187"/>
    </row>
    <row r="714" spans="1:8" s="185" customFormat="1" ht="12.75" x14ac:dyDescent="0.2">
      <c r="A714" s="177"/>
      <c r="B714" s="127"/>
      <c r="C714" s="128"/>
      <c r="H714" s="187"/>
    </row>
    <row r="715" spans="1:8" s="185" customFormat="1" ht="12.75" x14ac:dyDescent="0.2">
      <c r="A715" s="177"/>
      <c r="B715" s="127"/>
      <c r="C715" s="128"/>
      <c r="H715" s="187"/>
    </row>
    <row r="716" spans="1:8" s="185" customFormat="1" ht="12.75" x14ac:dyDescent="0.2">
      <c r="A716" s="177"/>
      <c r="B716" s="127"/>
      <c r="C716" s="128"/>
      <c r="H716" s="187"/>
    </row>
    <row r="717" spans="1:8" s="185" customFormat="1" ht="12.75" x14ac:dyDescent="0.2">
      <c r="A717" s="177"/>
      <c r="B717" s="127"/>
      <c r="C717" s="128"/>
      <c r="H717" s="187"/>
    </row>
    <row r="718" spans="1:8" s="185" customFormat="1" ht="12.75" x14ac:dyDescent="0.2">
      <c r="A718" s="177"/>
      <c r="B718" s="127"/>
      <c r="C718" s="128"/>
      <c r="H718" s="187"/>
    </row>
    <row r="719" spans="1:8" s="185" customFormat="1" ht="12.75" x14ac:dyDescent="0.2">
      <c r="A719" s="177"/>
      <c r="B719" s="127"/>
      <c r="C719" s="128"/>
      <c r="H719" s="187"/>
    </row>
    <row r="720" spans="1:8" s="185" customFormat="1" ht="12.75" x14ac:dyDescent="0.2">
      <c r="A720" s="177"/>
      <c r="B720" s="127"/>
      <c r="C720" s="128"/>
      <c r="H720" s="187"/>
    </row>
    <row r="721" spans="1:8" s="185" customFormat="1" ht="12.75" x14ac:dyDescent="0.2">
      <c r="A721" s="177"/>
      <c r="B721" s="127"/>
      <c r="C721" s="128"/>
      <c r="H721" s="187"/>
    </row>
    <row r="722" spans="1:8" s="185" customFormat="1" ht="12.75" x14ac:dyDescent="0.2">
      <c r="A722" s="177"/>
      <c r="B722" s="127"/>
      <c r="C722" s="128"/>
      <c r="H722" s="187"/>
    </row>
    <row r="723" spans="1:8" s="185" customFormat="1" ht="12.75" x14ac:dyDescent="0.2">
      <c r="A723" s="177"/>
      <c r="B723" s="127"/>
      <c r="C723" s="128"/>
      <c r="H723" s="187"/>
    </row>
    <row r="724" spans="1:8" s="185" customFormat="1" ht="12.75" x14ac:dyDescent="0.2">
      <c r="A724" s="177"/>
      <c r="B724" s="127"/>
      <c r="C724" s="128"/>
      <c r="H724" s="187"/>
    </row>
    <row r="725" spans="1:8" s="185" customFormat="1" ht="12.75" x14ac:dyDescent="0.2">
      <c r="A725" s="177"/>
      <c r="B725" s="127"/>
      <c r="C725" s="128"/>
      <c r="H725" s="187"/>
    </row>
    <row r="726" spans="1:8" s="185" customFormat="1" ht="12.75" x14ac:dyDescent="0.2">
      <c r="A726" s="177"/>
      <c r="B726" s="127"/>
      <c r="C726" s="128"/>
      <c r="H726" s="187"/>
    </row>
    <row r="727" spans="1:8" s="185" customFormat="1" ht="12.75" x14ac:dyDescent="0.2">
      <c r="A727" s="177"/>
      <c r="B727" s="127"/>
      <c r="C727" s="128"/>
      <c r="H727" s="187"/>
    </row>
    <row r="728" spans="1:8" s="185" customFormat="1" ht="12.75" x14ac:dyDescent="0.2">
      <c r="A728" s="177"/>
      <c r="B728" s="127"/>
      <c r="C728" s="128"/>
      <c r="H728" s="187"/>
    </row>
    <row r="729" spans="1:8" s="185" customFormat="1" ht="12.75" x14ac:dyDescent="0.2">
      <c r="A729" s="177"/>
      <c r="B729" s="127"/>
      <c r="C729" s="128"/>
      <c r="H729" s="187"/>
    </row>
    <row r="730" spans="1:8" s="185" customFormat="1" ht="12.75" x14ac:dyDescent="0.2">
      <c r="A730" s="177"/>
      <c r="B730" s="127"/>
      <c r="C730" s="128"/>
      <c r="H730" s="187"/>
    </row>
    <row r="731" spans="1:8" s="185" customFormat="1" ht="12.75" x14ac:dyDescent="0.2">
      <c r="A731" s="177"/>
      <c r="B731" s="127"/>
      <c r="C731" s="128"/>
      <c r="H731" s="187"/>
    </row>
    <row r="732" spans="1:8" s="185" customFormat="1" ht="12.75" x14ac:dyDescent="0.2">
      <c r="A732" s="177"/>
      <c r="B732" s="127"/>
      <c r="C732" s="128"/>
      <c r="H732" s="187"/>
    </row>
    <row r="733" spans="1:8" s="185" customFormat="1" ht="12.75" x14ac:dyDescent="0.2">
      <c r="A733" s="177"/>
      <c r="B733" s="127"/>
      <c r="C733" s="128"/>
      <c r="H733" s="187"/>
    </row>
    <row r="734" spans="1:8" s="185" customFormat="1" ht="12.75" x14ac:dyDescent="0.2">
      <c r="A734" s="177"/>
      <c r="B734" s="127"/>
      <c r="C734" s="128"/>
      <c r="H734" s="187"/>
    </row>
    <row r="735" spans="1:8" s="185" customFormat="1" ht="12.75" x14ac:dyDescent="0.2">
      <c r="A735" s="177"/>
      <c r="B735" s="127"/>
      <c r="C735" s="128"/>
      <c r="H735" s="187"/>
    </row>
    <row r="736" spans="1:8" s="185" customFormat="1" ht="12.75" x14ac:dyDescent="0.2">
      <c r="A736" s="177"/>
      <c r="B736" s="127"/>
      <c r="C736" s="128"/>
      <c r="H736" s="187"/>
    </row>
    <row r="737" spans="1:8" s="185" customFormat="1" ht="12.75" x14ac:dyDescent="0.2">
      <c r="A737" s="177"/>
      <c r="B737" s="127"/>
      <c r="C737" s="128"/>
      <c r="H737" s="187"/>
    </row>
    <row r="738" spans="1:8" s="185" customFormat="1" ht="12.75" x14ac:dyDescent="0.2">
      <c r="A738" s="177"/>
      <c r="B738" s="127"/>
      <c r="C738" s="128"/>
      <c r="H738" s="187"/>
    </row>
    <row r="739" spans="1:8" s="185" customFormat="1" ht="12.75" x14ac:dyDescent="0.2">
      <c r="A739" s="177"/>
      <c r="B739" s="127"/>
      <c r="C739" s="128"/>
      <c r="H739" s="187"/>
    </row>
    <row r="740" spans="1:8" s="185" customFormat="1" ht="12.75" x14ac:dyDescent="0.2">
      <c r="A740" s="177"/>
      <c r="B740" s="127"/>
      <c r="C740" s="128"/>
      <c r="H740" s="187"/>
    </row>
    <row r="741" spans="1:8" s="185" customFormat="1" ht="12.75" x14ac:dyDescent="0.2">
      <c r="A741" s="177"/>
      <c r="B741" s="127"/>
      <c r="C741" s="128"/>
      <c r="H741" s="187"/>
    </row>
    <row r="742" spans="1:8" s="185" customFormat="1" ht="12.75" x14ac:dyDescent="0.2">
      <c r="A742" s="177"/>
      <c r="B742" s="127"/>
      <c r="C742" s="128"/>
      <c r="H742" s="187"/>
    </row>
    <row r="743" spans="1:8" s="185" customFormat="1" ht="12.75" x14ac:dyDescent="0.2">
      <c r="A743" s="177"/>
      <c r="B743" s="127"/>
      <c r="C743" s="128"/>
      <c r="H743" s="187"/>
    </row>
    <row r="744" spans="1:8" s="185" customFormat="1" ht="12.75" x14ac:dyDescent="0.2">
      <c r="A744" s="177"/>
      <c r="B744" s="127"/>
      <c r="C744" s="128"/>
      <c r="H744" s="187"/>
    </row>
    <row r="745" spans="1:8" s="185" customFormat="1" ht="12.75" x14ac:dyDescent="0.2">
      <c r="A745" s="177"/>
      <c r="B745" s="127"/>
      <c r="C745" s="128"/>
      <c r="H745" s="187"/>
    </row>
    <row r="746" spans="1:8" s="185" customFormat="1" ht="12.75" x14ac:dyDescent="0.2">
      <c r="A746" s="177"/>
      <c r="B746" s="127"/>
      <c r="C746" s="128"/>
      <c r="H746" s="187"/>
    </row>
    <row r="747" spans="1:8" s="185" customFormat="1" ht="12.75" x14ac:dyDescent="0.2">
      <c r="A747" s="177"/>
      <c r="B747" s="127"/>
      <c r="C747" s="128"/>
      <c r="H747" s="187"/>
    </row>
    <row r="748" spans="1:8" s="185" customFormat="1" ht="12.75" x14ac:dyDescent="0.2">
      <c r="A748" s="177"/>
      <c r="B748" s="127"/>
      <c r="C748" s="128"/>
      <c r="H748" s="187"/>
    </row>
    <row r="749" spans="1:8" s="185" customFormat="1" ht="12.75" x14ac:dyDescent="0.2">
      <c r="A749" s="177"/>
      <c r="B749" s="127"/>
      <c r="C749" s="128"/>
      <c r="H749" s="187"/>
    </row>
    <row r="750" spans="1:8" s="185" customFormat="1" ht="12.75" x14ac:dyDescent="0.2">
      <c r="A750" s="177"/>
      <c r="B750" s="127"/>
      <c r="C750" s="128"/>
      <c r="H750" s="187"/>
    </row>
    <row r="751" spans="1:8" s="185" customFormat="1" ht="12.75" x14ac:dyDescent="0.2">
      <c r="A751" s="177"/>
      <c r="B751" s="127"/>
      <c r="C751" s="128"/>
      <c r="H751" s="187"/>
    </row>
    <row r="752" spans="1:8" s="185" customFormat="1" ht="12.75" x14ac:dyDescent="0.2">
      <c r="A752" s="177"/>
      <c r="B752" s="127"/>
      <c r="C752" s="128"/>
      <c r="H752" s="187"/>
    </row>
    <row r="753" spans="1:8" s="185" customFormat="1" ht="12.75" x14ac:dyDescent="0.2">
      <c r="A753" s="177"/>
      <c r="B753" s="127"/>
      <c r="C753" s="128"/>
      <c r="H753" s="187"/>
    </row>
    <row r="754" spans="1:8" s="185" customFormat="1" ht="12.75" x14ac:dyDescent="0.2">
      <c r="A754" s="177"/>
      <c r="B754" s="127"/>
      <c r="C754" s="128"/>
      <c r="H754" s="187"/>
    </row>
    <row r="755" spans="1:8" s="185" customFormat="1" ht="12.75" x14ac:dyDescent="0.2">
      <c r="A755" s="177"/>
      <c r="B755" s="127"/>
      <c r="C755" s="128"/>
      <c r="H755" s="187"/>
    </row>
    <row r="756" spans="1:8" s="185" customFormat="1" ht="12.75" x14ac:dyDescent="0.2">
      <c r="A756" s="177"/>
      <c r="B756" s="127"/>
      <c r="C756" s="128"/>
      <c r="H756" s="187"/>
    </row>
    <row r="757" spans="1:8" s="185" customFormat="1" ht="12.75" x14ac:dyDescent="0.2">
      <c r="A757" s="177"/>
      <c r="B757" s="127"/>
      <c r="C757" s="128"/>
      <c r="H757" s="187"/>
    </row>
    <row r="758" spans="1:8" s="185" customFormat="1" ht="12.75" x14ac:dyDescent="0.2">
      <c r="A758" s="177"/>
      <c r="B758" s="127"/>
      <c r="C758" s="128"/>
      <c r="H758" s="187"/>
    </row>
    <row r="759" spans="1:8" s="185" customFormat="1" ht="12.75" x14ac:dyDescent="0.2">
      <c r="A759" s="177"/>
      <c r="B759" s="127"/>
      <c r="C759" s="128"/>
      <c r="H759" s="187"/>
    </row>
    <row r="760" spans="1:8" s="185" customFormat="1" ht="12.75" x14ac:dyDescent="0.2">
      <c r="A760" s="177"/>
      <c r="B760" s="127"/>
      <c r="C760" s="128"/>
      <c r="H760" s="187"/>
    </row>
    <row r="761" spans="1:8" s="185" customFormat="1" ht="12.75" x14ac:dyDescent="0.2">
      <c r="A761" s="177"/>
      <c r="B761" s="127"/>
      <c r="C761" s="128"/>
      <c r="H761" s="187"/>
    </row>
    <row r="762" spans="1:8" s="185" customFormat="1" ht="12.75" x14ac:dyDescent="0.2">
      <c r="A762" s="177"/>
      <c r="B762" s="127"/>
      <c r="C762" s="128"/>
      <c r="H762" s="187"/>
    </row>
    <row r="763" spans="1:8" s="185" customFormat="1" ht="12.75" x14ac:dyDescent="0.2">
      <c r="A763" s="177"/>
      <c r="B763" s="127"/>
      <c r="C763" s="128"/>
      <c r="H763" s="187"/>
    </row>
    <row r="764" spans="1:8" s="185" customFormat="1" ht="12.75" x14ac:dyDescent="0.2">
      <c r="A764" s="177"/>
      <c r="B764" s="127"/>
      <c r="C764" s="128"/>
      <c r="H764" s="187"/>
    </row>
    <row r="765" spans="1:8" s="185" customFormat="1" ht="12.75" x14ac:dyDescent="0.2">
      <c r="A765" s="177"/>
      <c r="B765" s="127"/>
      <c r="C765" s="128"/>
      <c r="H765" s="187"/>
    </row>
    <row r="766" spans="1:8" s="185" customFormat="1" ht="12.75" x14ac:dyDescent="0.2">
      <c r="A766" s="177"/>
      <c r="B766" s="127"/>
      <c r="C766" s="128"/>
      <c r="H766" s="187"/>
    </row>
    <row r="767" spans="1:8" s="185" customFormat="1" ht="12.75" x14ac:dyDescent="0.2">
      <c r="A767" s="177"/>
      <c r="B767" s="127"/>
      <c r="C767" s="128"/>
      <c r="H767" s="187"/>
    </row>
    <row r="768" spans="1:8" s="185" customFormat="1" ht="12.75" x14ac:dyDescent="0.2">
      <c r="A768" s="177"/>
      <c r="B768" s="127"/>
      <c r="C768" s="128"/>
      <c r="H768" s="187"/>
    </row>
    <row r="769" spans="1:8" s="185" customFormat="1" ht="12.75" x14ac:dyDescent="0.2">
      <c r="A769" s="177"/>
      <c r="B769" s="127"/>
      <c r="C769" s="128"/>
      <c r="H769" s="187"/>
    </row>
    <row r="770" spans="1:8" s="185" customFormat="1" ht="12.75" x14ac:dyDescent="0.2">
      <c r="A770" s="177"/>
      <c r="B770" s="127"/>
      <c r="C770" s="128"/>
      <c r="H770" s="187"/>
    </row>
    <row r="771" spans="1:8" s="185" customFormat="1" ht="12.75" x14ac:dyDescent="0.2">
      <c r="A771" s="177"/>
      <c r="B771" s="127"/>
      <c r="C771" s="128"/>
      <c r="H771" s="187"/>
    </row>
    <row r="772" spans="1:8" s="185" customFormat="1" ht="12.75" x14ac:dyDescent="0.2">
      <c r="A772" s="177"/>
      <c r="B772" s="127"/>
      <c r="C772" s="128"/>
      <c r="H772" s="187"/>
    </row>
    <row r="773" spans="1:8" s="185" customFormat="1" ht="12.75" x14ac:dyDescent="0.2">
      <c r="A773" s="177"/>
      <c r="B773" s="127"/>
      <c r="C773" s="128"/>
      <c r="H773" s="187"/>
    </row>
    <row r="774" spans="1:8" s="185" customFormat="1" ht="12.75" x14ac:dyDescent="0.2">
      <c r="A774" s="177"/>
      <c r="B774" s="127"/>
      <c r="C774" s="128"/>
      <c r="H774" s="187"/>
    </row>
    <row r="775" spans="1:8" s="185" customFormat="1" ht="12.75" x14ac:dyDescent="0.2">
      <c r="A775" s="177"/>
      <c r="B775" s="127"/>
      <c r="C775" s="128"/>
      <c r="H775" s="187"/>
    </row>
    <row r="776" spans="1:8" s="185" customFormat="1" ht="12.75" x14ac:dyDescent="0.2">
      <c r="A776" s="177"/>
      <c r="B776" s="127"/>
      <c r="C776" s="128"/>
      <c r="H776" s="187"/>
    </row>
    <row r="777" spans="1:8" s="185" customFormat="1" ht="12.75" x14ac:dyDescent="0.2">
      <c r="A777" s="177"/>
      <c r="B777" s="127"/>
      <c r="C777" s="128"/>
      <c r="H777" s="187"/>
    </row>
    <row r="778" spans="1:8" s="185" customFormat="1" ht="12.75" x14ac:dyDescent="0.2">
      <c r="A778" s="177"/>
      <c r="B778" s="127"/>
      <c r="C778" s="128"/>
      <c r="H778" s="187"/>
    </row>
    <row r="779" spans="1:8" s="185" customFormat="1" ht="12.75" x14ac:dyDescent="0.2">
      <c r="A779" s="177"/>
      <c r="B779" s="127"/>
      <c r="C779" s="128"/>
      <c r="H779" s="187"/>
    </row>
    <row r="780" spans="1:8" s="185" customFormat="1" ht="12.75" x14ac:dyDescent="0.2">
      <c r="A780" s="177"/>
      <c r="B780" s="127"/>
      <c r="C780" s="128"/>
      <c r="H780" s="187"/>
    </row>
    <row r="781" spans="1:8" s="185" customFormat="1" ht="12.75" x14ac:dyDescent="0.2">
      <c r="A781" s="177"/>
      <c r="B781" s="127"/>
      <c r="C781" s="128"/>
      <c r="H781" s="187"/>
    </row>
    <row r="782" spans="1:8" s="185" customFormat="1" ht="12.75" x14ac:dyDescent="0.2">
      <c r="A782" s="177"/>
      <c r="B782" s="127"/>
      <c r="C782" s="128"/>
      <c r="H782" s="187"/>
    </row>
    <row r="783" spans="1:8" s="185" customFormat="1" ht="12.75" x14ac:dyDescent="0.2">
      <c r="A783" s="177"/>
      <c r="B783" s="127"/>
      <c r="C783" s="128"/>
      <c r="H783" s="187"/>
    </row>
    <row r="784" spans="1:8" s="185" customFormat="1" ht="12.75" x14ac:dyDescent="0.2">
      <c r="A784" s="177"/>
      <c r="B784" s="127"/>
      <c r="C784" s="128"/>
      <c r="H784" s="187"/>
    </row>
    <row r="785" spans="1:8" s="185" customFormat="1" ht="12.75" x14ac:dyDescent="0.2">
      <c r="A785" s="177"/>
      <c r="B785" s="127"/>
      <c r="C785" s="128"/>
      <c r="H785" s="187"/>
    </row>
    <row r="786" spans="1:8" s="185" customFormat="1" ht="12.75" x14ac:dyDescent="0.2">
      <c r="A786" s="177"/>
      <c r="B786" s="127"/>
      <c r="C786" s="128"/>
      <c r="H786" s="187"/>
    </row>
    <row r="787" spans="1:8" s="185" customFormat="1" ht="12.75" x14ac:dyDescent="0.2">
      <c r="A787" s="177"/>
      <c r="B787" s="127"/>
      <c r="C787" s="128"/>
      <c r="H787" s="187"/>
    </row>
    <row r="788" spans="1:8" s="185" customFormat="1" ht="12.75" x14ac:dyDescent="0.2">
      <c r="A788" s="177"/>
      <c r="B788" s="127"/>
      <c r="C788" s="128"/>
      <c r="H788" s="187"/>
    </row>
    <row r="789" spans="1:8" s="185" customFormat="1" ht="12.75" x14ac:dyDescent="0.2">
      <c r="A789" s="177"/>
      <c r="B789" s="127"/>
      <c r="C789" s="128"/>
      <c r="H789" s="187"/>
    </row>
    <row r="790" spans="1:8" s="185" customFormat="1" ht="12.75" x14ac:dyDescent="0.2">
      <c r="A790" s="177"/>
      <c r="B790" s="127"/>
      <c r="C790" s="128"/>
      <c r="H790" s="187"/>
    </row>
    <row r="791" spans="1:8" s="185" customFormat="1" ht="12.75" x14ac:dyDescent="0.2">
      <c r="A791" s="177"/>
      <c r="B791" s="127"/>
      <c r="C791" s="128"/>
      <c r="H791" s="187"/>
    </row>
    <row r="792" spans="1:8" s="185" customFormat="1" ht="12.75" x14ac:dyDescent="0.2">
      <c r="A792" s="177"/>
      <c r="B792" s="127"/>
      <c r="C792" s="128"/>
      <c r="H792" s="187"/>
    </row>
    <row r="793" spans="1:8" s="185" customFormat="1" ht="12.75" x14ac:dyDescent="0.2">
      <c r="A793" s="177"/>
      <c r="B793" s="127"/>
      <c r="C793" s="128"/>
      <c r="H793" s="187"/>
    </row>
    <row r="794" spans="1:8" s="185" customFormat="1" ht="12.75" x14ac:dyDescent="0.2">
      <c r="A794" s="177"/>
      <c r="B794" s="127"/>
      <c r="C794" s="128"/>
      <c r="H794" s="187"/>
    </row>
    <row r="795" spans="1:8" s="185" customFormat="1" ht="12.75" x14ac:dyDescent="0.2">
      <c r="A795" s="177"/>
      <c r="B795" s="127"/>
      <c r="C795" s="128"/>
      <c r="H795" s="187"/>
    </row>
    <row r="796" spans="1:8" s="185" customFormat="1" ht="12.75" x14ac:dyDescent="0.2">
      <c r="A796" s="177"/>
      <c r="B796" s="127"/>
      <c r="C796" s="128"/>
      <c r="H796" s="187"/>
    </row>
    <row r="797" spans="1:8" s="185" customFormat="1" ht="12.75" x14ac:dyDescent="0.2">
      <c r="A797" s="177"/>
      <c r="B797" s="127"/>
      <c r="C797" s="128"/>
      <c r="H797" s="187"/>
    </row>
    <row r="798" spans="1:8" s="185" customFormat="1" ht="12.75" x14ac:dyDescent="0.2">
      <c r="A798" s="177"/>
      <c r="B798" s="127"/>
      <c r="C798" s="128"/>
      <c r="H798" s="187"/>
    </row>
    <row r="799" spans="1:8" s="185" customFormat="1" ht="12.75" x14ac:dyDescent="0.2">
      <c r="A799" s="177"/>
      <c r="B799" s="127"/>
      <c r="C799" s="128"/>
      <c r="H799" s="187"/>
    </row>
    <row r="800" spans="1:8" s="185" customFormat="1" ht="12.75" x14ac:dyDescent="0.2">
      <c r="A800" s="177"/>
      <c r="B800" s="127"/>
      <c r="C800" s="128"/>
      <c r="H800" s="187"/>
    </row>
    <row r="801" spans="1:8" s="185" customFormat="1" ht="12.75" x14ac:dyDescent="0.2">
      <c r="A801" s="177"/>
      <c r="B801" s="127"/>
      <c r="C801" s="128"/>
      <c r="H801" s="187"/>
    </row>
    <row r="802" spans="1:8" s="185" customFormat="1" ht="12.75" x14ac:dyDescent="0.2">
      <c r="A802" s="177"/>
      <c r="B802" s="127"/>
      <c r="C802" s="128"/>
      <c r="H802" s="187"/>
    </row>
    <row r="803" spans="1:8" s="185" customFormat="1" ht="12.75" x14ac:dyDescent="0.2">
      <c r="A803" s="177"/>
      <c r="B803" s="127"/>
      <c r="C803" s="128"/>
      <c r="H803" s="187"/>
    </row>
    <row r="804" spans="1:8" s="185" customFormat="1" ht="12.75" x14ac:dyDescent="0.2">
      <c r="A804" s="177"/>
      <c r="B804" s="127"/>
      <c r="C804" s="128"/>
      <c r="H804" s="187"/>
    </row>
    <row r="805" spans="1:8" s="185" customFormat="1" ht="12.75" x14ac:dyDescent="0.2">
      <c r="A805" s="177"/>
      <c r="B805" s="127"/>
      <c r="C805" s="128"/>
      <c r="H805" s="187"/>
    </row>
    <row r="806" spans="1:8" s="185" customFormat="1" ht="12.75" x14ac:dyDescent="0.2">
      <c r="A806" s="177"/>
      <c r="B806" s="127"/>
      <c r="C806" s="128"/>
      <c r="H806" s="187"/>
    </row>
    <row r="807" spans="1:8" s="185" customFormat="1" ht="12.75" x14ac:dyDescent="0.2">
      <c r="A807" s="177"/>
      <c r="B807" s="127"/>
      <c r="C807" s="128"/>
      <c r="H807" s="187"/>
    </row>
    <row r="808" spans="1:8" s="185" customFormat="1" ht="12.75" x14ac:dyDescent="0.2">
      <c r="A808" s="177"/>
      <c r="B808" s="127"/>
      <c r="C808" s="128"/>
      <c r="H808" s="187"/>
    </row>
    <row r="809" spans="1:8" s="185" customFormat="1" ht="12.75" x14ac:dyDescent="0.2">
      <c r="A809" s="177"/>
      <c r="B809" s="127"/>
      <c r="C809" s="128"/>
      <c r="H809" s="187"/>
    </row>
    <row r="810" spans="1:8" s="185" customFormat="1" ht="12.75" x14ac:dyDescent="0.2">
      <c r="A810" s="177"/>
      <c r="B810" s="127"/>
      <c r="C810" s="128"/>
      <c r="H810" s="187"/>
    </row>
    <row r="811" spans="1:8" s="185" customFormat="1" ht="12.75" x14ac:dyDescent="0.2">
      <c r="A811" s="177"/>
      <c r="B811" s="127"/>
      <c r="C811" s="128"/>
      <c r="H811" s="187"/>
    </row>
    <row r="812" spans="1:8" s="185" customFormat="1" ht="12.75" x14ac:dyDescent="0.2">
      <c r="A812" s="177"/>
      <c r="B812" s="127"/>
      <c r="C812" s="128"/>
      <c r="H812" s="187"/>
    </row>
    <row r="813" spans="1:8" s="185" customFormat="1" ht="12.75" x14ac:dyDescent="0.2">
      <c r="A813" s="177"/>
      <c r="B813" s="127"/>
      <c r="C813" s="128"/>
      <c r="H813" s="187"/>
    </row>
    <row r="814" spans="1:8" s="185" customFormat="1" ht="12.75" x14ac:dyDescent="0.2">
      <c r="A814" s="177"/>
      <c r="B814" s="127"/>
      <c r="C814" s="128"/>
      <c r="H814" s="187"/>
    </row>
    <row r="815" spans="1:8" s="185" customFormat="1" ht="12.75" x14ac:dyDescent="0.2">
      <c r="A815" s="177"/>
      <c r="B815" s="127"/>
      <c r="C815" s="128"/>
      <c r="H815" s="187"/>
    </row>
    <row r="816" spans="1:8" s="185" customFormat="1" ht="12.75" x14ac:dyDescent="0.2">
      <c r="A816" s="177"/>
      <c r="B816" s="127"/>
      <c r="C816" s="128"/>
      <c r="H816" s="187"/>
    </row>
    <row r="817" spans="1:8" s="185" customFormat="1" ht="12.75" x14ac:dyDescent="0.2">
      <c r="A817" s="177"/>
      <c r="B817" s="127"/>
      <c r="C817" s="128"/>
      <c r="H817" s="187"/>
    </row>
    <row r="818" spans="1:8" s="185" customFormat="1" ht="12.75" x14ac:dyDescent="0.2">
      <c r="A818" s="177"/>
      <c r="B818" s="127"/>
      <c r="C818" s="128"/>
      <c r="H818" s="187"/>
    </row>
    <row r="819" spans="1:8" s="185" customFormat="1" ht="12.75" x14ac:dyDescent="0.2">
      <c r="A819" s="177"/>
      <c r="B819" s="127"/>
      <c r="C819" s="128"/>
      <c r="H819" s="187"/>
    </row>
    <row r="820" spans="1:8" s="185" customFormat="1" ht="12.75" x14ac:dyDescent="0.2">
      <c r="A820" s="177"/>
      <c r="B820" s="127"/>
      <c r="C820" s="128"/>
      <c r="H820" s="187"/>
    </row>
    <row r="821" spans="1:8" s="185" customFormat="1" ht="12.75" x14ac:dyDescent="0.2">
      <c r="A821" s="177"/>
      <c r="B821" s="127"/>
      <c r="C821" s="128"/>
      <c r="H821" s="187"/>
    </row>
    <row r="822" spans="1:8" s="185" customFormat="1" ht="12.75" x14ac:dyDescent="0.2">
      <c r="A822" s="177"/>
      <c r="B822" s="127"/>
      <c r="C822" s="128"/>
      <c r="H822" s="187"/>
    </row>
    <row r="823" spans="1:8" s="185" customFormat="1" ht="12.75" x14ac:dyDescent="0.2">
      <c r="A823" s="177"/>
      <c r="B823" s="127"/>
      <c r="C823" s="128"/>
      <c r="H823" s="187"/>
    </row>
    <row r="824" spans="1:8" s="185" customFormat="1" ht="12.75" x14ac:dyDescent="0.2">
      <c r="A824" s="177"/>
      <c r="B824" s="127"/>
      <c r="C824" s="128"/>
      <c r="H824" s="187"/>
    </row>
    <row r="825" spans="1:8" s="185" customFormat="1" ht="12.75" x14ac:dyDescent="0.2">
      <c r="A825" s="177"/>
      <c r="B825" s="127"/>
      <c r="C825" s="128"/>
      <c r="H825" s="187"/>
    </row>
    <row r="826" spans="1:8" s="185" customFormat="1" ht="12.75" x14ac:dyDescent="0.2">
      <c r="A826" s="177"/>
      <c r="B826" s="127"/>
      <c r="C826" s="128"/>
      <c r="H826" s="187"/>
    </row>
    <row r="827" spans="1:8" s="185" customFormat="1" ht="12.75" x14ac:dyDescent="0.2">
      <c r="A827" s="177"/>
      <c r="B827" s="127"/>
      <c r="C827" s="128"/>
      <c r="H827" s="187"/>
    </row>
    <row r="828" spans="1:8" s="185" customFormat="1" ht="12.75" x14ac:dyDescent="0.2">
      <c r="A828" s="177"/>
      <c r="B828" s="127"/>
      <c r="C828" s="128"/>
      <c r="H828" s="187"/>
    </row>
    <row r="829" spans="1:8" s="185" customFormat="1" ht="12.75" x14ac:dyDescent="0.2">
      <c r="A829" s="177"/>
      <c r="B829" s="127"/>
      <c r="C829" s="128"/>
      <c r="H829" s="187"/>
    </row>
    <row r="830" spans="1:8" s="185" customFormat="1" ht="12.75" x14ac:dyDescent="0.2">
      <c r="A830" s="177"/>
      <c r="B830" s="127"/>
      <c r="C830" s="128"/>
      <c r="H830" s="187"/>
    </row>
    <row r="831" spans="1:8" s="185" customFormat="1" ht="12.75" x14ac:dyDescent="0.2">
      <c r="A831" s="177"/>
      <c r="B831" s="127"/>
      <c r="C831" s="128"/>
      <c r="H831" s="187"/>
    </row>
    <row r="832" spans="1:8" s="185" customFormat="1" ht="12.75" x14ac:dyDescent="0.2">
      <c r="A832" s="177"/>
      <c r="B832" s="127"/>
      <c r="C832" s="128"/>
      <c r="H832" s="187"/>
    </row>
    <row r="833" spans="1:8" s="185" customFormat="1" ht="12.75" x14ac:dyDescent="0.2">
      <c r="A833" s="177"/>
      <c r="B833" s="127"/>
      <c r="C833" s="128"/>
      <c r="H833" s="187"/>
    </row>
    <row r="834" spans="1:8" s="185" customFormat="1" ht="12.75" x14ac:dyDescent="0.2">
      <c r="A834" s="177"/>
      <c r="B834" s="127"/>
      <c r="C834" s="128"/>
      <c r="H834" s="187"/>
    </row>
    <row r="835" spans="1:8" s="185" customFormat="1" ht="12.75" x14ac:dyDescent="0.2">
      <c r="A835" s="177"/>
      <c r="B835" s="127"/>
      <c r="C835" s="128"/>
      <c r="H835" s="187"/>
    </row>
    <row r="836" spans="1:8" s="185" customFormat="1" ht="12.75" x14ac:dyDescent="0.2">
      <c r="A836" s="177"/>
      <c r="B836" s="127"/>
      <c r="C836" s="128"/>
      <c r="H836" s="187"/>
    </row>
    <row r="837" spans="1:8" s="185" customFormat="1" ht="12.75" x14ac:dyDescent="0.2">
      <c r="A837" s="177"/>
      <c r="B837" s="127"/>
      <c r="C837" s="128"/>
      <c r="H837" s="187"/>
    </row>
    <row r="838" spans="1:8" s="185" customFormat="1" ht="12.75" x14ac:dyDescent="0.2">
      <c r="A838" s="177"/>
      <c r="B838" s="127"/>
      <c r="C838" s="128"/>
      <c r="H838" s="187"/>
    </row>
    <row r="839" spans="1:8" s="185" customFormat="1" ht="12.75" x14ac:dyDescent="0.2">
      <c r="A839" s="177"/>
      <c r="B839" s="127"/>
      <c r="C839" s="128"/>
      <c r="H839" s="187"/>
    </row>
    <row r="840" spans="1:8" s="185" customFormat="1" ht="12.75" x14ac:dyDescent="0.2">
      <c r="A840" s="177"/>
      <c r="B840" s="127"/>
      <c r="C840" s="128"/>
      <c r="H840" s="187"/>
    </row>
    <row r="841" spans="1:8" s="185" customFormat="1" ht="12.75" x14ac:dyDescent="0.2">
      <c r="A841" s="177"/>
      <c r="B841" s="127"/>
      <c r="C841" s="128"/>
      <c r="H841" s="187"/>
    </row>
    <row r="842" spans="1:8" s="185" customFormat="1" ht="12.75" x14ac:dyDescent="0.2">
      <c r="A842" s="177"/>
      <c r="B842" s="127"/>
      <c r="C842" s="128"/>
      <c r="H842" s="187"/>
    </row>
    <row r="843" spans="1:8" s="185" customFormat="1" ht="12.75" x14ac:dyDescent="0.2">
      <c r="A843" s="177"/>
      <c r="B843" s="127"/>
      <c r="C843" s="128"/>
      <c r="H843" s="187"/>
    </row>
    <row r="844" spans="1:8" s="185" customFormat="1" ht="12.75" x14ac:dyDescent="0.2">
      <c r="A844" s="177"/>
      <c r="B844" s="127"/>
      <c r="C844" s="128"/>
      <c r="H844" s="187"/>
    </row>
    <row r="845" spans="1:8" s="185" customFormat="1" ht="12.75" x14ac:dyDescent="0.2">
      <c r="A845" s="177"/>
      <c r="B845" s="127"/>
      <c r="C845" s="128"/>
      <c r="H845" s="187"/>
    </row>
    <row r="846" spans="1:8" s="185" customFormat="1" ht="12.75" x14ac:dyDescent="0.2">
      <c r="A846" s="177"/>
      <c r="B846" s="127"/>
      <c r="C846" s="128"/>
      <c r="H846" s="187"/>
    </row>
    <row r="847" spans="1:8" s="185" customFormat="1" ht="12.75" x14ac:dyDescent="0.2">
      <c r="A847" s="177"/>
      <c r="B847" s="127"/>
      <c r="C847" s="128"/>
      <c r="H847" s="187"/>
    </row>
    <row r="848" spans="1:8" s="185" customFormat="1" ht="12.75" x14ac:dyDescent="0.2">
      <c r="A848" s="177"/>
      <c r="B848" s="127"/>
      <c r="C848" s="128"/>
      <c r="H848" s="187"/>
    </row>
    <row r="849" spans="1:8" s="185" customFormat="1" ht="12.75" x14ac:dyDescent="0.2">
      <c r="A849" s="177"/>
      <c r="B849" s="127"/>
      <c r="C849" s="128"/>
      <c r="H849" s="187"/>
    </row>
    <row r="850" spans="1:8" s="185" customFormat="1" ht="12.75" x14ac:dyDescent="0.2">
      <c r="A850" s="177"/>
      <c r="B850" s="127"/>
      <c r="C850" s="128"/>
      <c r="H850" s="187"/>
    </row>
    <row r="851" spans="1:8" s="185" customFormat="1" ht="12.75" x14ac:dyDescent="0.2">
      <c r="A851" s="177"/>
      <c r="B851" s="127"/>
      <c r="C851" s="128"/>
      <c r="H851" s="187"/>
    </row>
    <row r="852" spans="1:8" s="185" customFormat="1" ht="12.75" x14ac:dyDescent="0.2">
      <c r="A852" s="177"/>
      <c r="B852" s="127"/>
      <c r="C852" s="128"/>
      <c r="H852" s="187"/>
    </row>
    <row r="853" spans="1:8" s="185" customFormat="1" ht="12.75" x14ac:dyDescent="0.2">
      <c r="A853" s="177"/>
      <c r="B853" s="127"/>
      <c r="C853" s="128"/>
      <c r="H853" s="187"/>
    </row>
    <row r="854" spans="1:8" s="185" customFormat="1" ht="12.75" x14ac:dyDescent="0.2">
      <c r="A854" s="177"/>
      <c r="B854" s="127"/>
      <c r="C854" s="128"/>
      <c r="H854" s="187"/>
    </row>
    <row r="855" spans="1:8" s="185" customFormat="1" ht="12.75" x14ac:dyDescent="0.2">
      <c r="A855" s="177"/>
      <c r="B855" s="127"/>
      <c r="C855" s="128"/>
      <c r="H855" s="187"/>
    </row>
    <row r="856" spans="1:8" s="185" customFormat="1" ht="12.75" x14ac:dyDescent="0.2">
      <c r="A856" s="177"/>
      <c r="B856" s="127"/>
      <c r="C856" s="128"/>
      <c r="H856" s="187"/>
    </row>
    <row r="857" spans="1:8" s="185" customFormat="1" ht="12.75" x14ac:dyDescent="0.2">
      <c r="A857" s="177"/>
      <c r="B857" s="127"/>
      <c r="C857" s="128"/>
      <c r="H857" s="187"/>
    </row>
    <row r="858" spans="1:8" s="185" customFormat="1" ht="12.75" x14ac:dyDescent="0.2">
      <c r="A858" s="177"/>
      <c r="B858" s="127"/>
      <c r="C858" s="128"/>
      <c r="H858" s="187"/>
    </row>
    <row r="859" spans="1:8" s="185" customFormat="1" ht="12.75" x14ac:dyDescent="0.2">
      <c r="A859" s="177"/>
      <c r="B859" s="127"/>
      <c r="C859" s="128"/>
      <c r="H859" s="187"/>
    </row>
    <row r="860" spans="1:8" s="185" customFormat="1" ht="12.75" x14ac:dyDescent="0.2">
      <c r="A860" s="177"/>
      <c r="B860" s="127"/>
      <c r="C860" s="128"/>
      <c r="H860" s="187"/>
    </row>
    <row r="861" spans="1:8" s="185" customFormat="1" ht="12.75" x14ac:dyDescent="0.2">
      <c r="A861" s="177"/>
      <c r="B861" s="127"/>
      <c r="C861" s="128"/>
      <c r="H861" s="187"/>
    </row>
    <row r="862" spans="1:8" s="185" customFormat="1" ht="12.75" x14ac:dyDescent="0.2">
      <c r="A862" s="177"/>
      <c r="B862" s="127"/>
      <c r="C862" s="128"/>
      <c r="H862" s="187"/>
    </row>
    <row r="863" spans="1:8" s="185" customFormat="1" ht="12.75" x14ac:dyDescent="0.2">
      <c r="A863" s="177"/>
      <c r="B863" s="127"/>
      <c r="C863" s="128"/>
      <c r="H863" s="187"/>
    </row>
    <row r="864" spans="1:8" s="185" customFormat="1" ht="12.75" x14ac:dyDescent="0.2">
      <c r="A864" s="177"/>
      <c r="B864" s="127"/>
      <c r="C864" s="128"/>
      <c r="H864" s="187"/>
    </row>
    <row r="865" spans="1:8" s="185" customFormat="1" ht="12.75" x14ac:dyDescent="0.2">
      <c r="A865" s="177"/>
      <c r="B865" s="127"/>
      <c r="C865" s="128"/>
      <c r="H865" s="187"/>
    </row>
    <row r="866" spans="1:8" s="185" customFormat="1" ht="12.75" x14ac:dyDescent="0.2">
      <c r="A866" s="177"/>
      <c r="B866" s="127"/>
      <c r="C866" s="128"/>
      <c r="H866" s="187"/>
    </row>
    <row r="867" spans="1:8" s="185" customFormat="1" ht="12.75" x14ac:dyDescent="0.2">
      <c r="A867" s="177"/>
      <c r="B867" s="127"/>
      <c r="C867" s="128"/>
      <c r="H867" s="187"/>
    </row>
    <row r="868" spans="1:8" s="185" customFormat="1" ht="12.75" x14ac:dyDescent="0.2">
      <c r="A868" s="177"/>
      <c r="B868" s="127"/>
      <c r="C868" s="128"/>
      <c r="H868" s="187"/>
    </row>
    <row r="869" spans="1:8" s="185" customFormat="1" ht="12.75" x14ac:dyDescent="0.2">
      <c r="A869" s="177"/>
      <c r="B869" s="127"/>
      <c r="C869" s="128"/>
      <c r="H869" s="187"/>
    </row>
    <row r="870" spans="1:8" s="185" customFormat="1" ht="12.75" x14ac:dyDescent="0.2">
      <c r="A870" s="177"/>
      <c r="B870" s="127"/>
      <c r="C870" s="128"/>
      <c r="H870" s="187"/>
    </row>
    <row r="871" spans="1:8" s="185" customFormat="1" ht="12.75" x14ac:dyDescent="0.2">
      <c r="A871" s="177"/>
      <c r="B871" s="127"/>
      <c r="C871" s="128"/>
      <c r="H871" s="187"/>
    </row>
    <row r="872" spans="1:8" s="185" customFormat="1" ht="12.75" x14ac:dyDescent="0.2">
      <c r="A872" s="177"/>
      <c r="B872" s="127"/>
      <c r="C872" s="128"/>
      <c r="H872" s="187"/>
    </row>
    <row r="873" spans="1:8" s="185" customFormat="1" ht="12.75" x14ac:dyDescent="0.2">
      <c r="A873" s="177"/>
      <c r="B873" s="127"/>
      <c r="C873" s="128"/>
      <c r="H873" s="187"/>
    </row>
    <row r="874" spans="1:8" s="185" customFormat="1" ht="12.75" x14ac:dyDescent="0.2">
      <c r="A874" s="177"/>
      <c r="B874" s="127"/>
      <c r="C874" s="128"/>
      <c r="H874" s="187"/>
    </row>
    <row r="875" spans="1:8" s="185" customFormat="1" ht="12.75" x14ac:dyDescent="0.2">
      <c r="A875" s="177"/>
      <c r="B875" s="127"/>
      <c r="C875" s="128"/>
      <c r="H875" s="187"/>
    </row>
    <row r="876" spans="1:8" s="185" customFormat="1" ht="12.75" x14ac:dyDescent="0.2">
      <c r="A876" s="177"/>
      <c r="B876" s="127"/>
      <c r="C876" s="128"/>
      <c r="H876" s="187"/>
    </row>
    <row r="877" spans="1:8" s="185" customFormat="1" ht="12.75" x14ac:dyDescent="0.2">
      <c r="A877" s="177"/>
      <c r="B877" s="127"/>
      <c r="C877" s="128"/>
      <c r="H877" s="187"/>
    </row>
    <row r="878" spans="1:8" s="185" customFormat="1" ht="12.75" x14ac:dyDescent="0.2">
      <c r="A878" s="177"/>
      <c r="B878" s="127"/>
      <c r="C878" s="128"/>
      <c r="H878" s="187"/>
    </row>
    <row r="879" spans="1:8" s="185" customFormat="1" ht="12.75" x14ac:dyDescent="0.2">
      <c r="A879" s="177"/>
      <c r="B879" s="127"/>
      <c r="C879" s="128"/>
      <c r="H879" s="187"/>
    </row>
    <row r="880" spans="1:8" s="185" customFormat="1" ht="12.75" x14ac:dyDescent="0.2">
      <c r="A880" s="177"/>
      <c r="B880" s="127"/>
      <c r="C880" s="128"/>
      <c r="H880" s="187"/>
    </row>
    <row r="881" spans="1:8" s="185" customFormat="1" ht="12.75" x14ac:dyDescent="0.2">
      <c r="A881" s="177"/>
      <c r="B881" s="127"/>
      <c r="C881" s="128"/>
      <c r="H881" s="187"/>
    </row>
    <row r="882" spans="1:8" s="185" customFormat="1" ht="12.75" x14ac:dyDescent="0.2">
      <c r="A882" s="177"/>
      <c r="B882" s="127"/>
      <c r="C882" s="128"/>
      <c r="H882" s="187"/>
    </row>
    <row r="883" spans="1:8" s="185" customFormat="1" ht="12.75" x14ac:dyDescent="0.2">
      <c r="A883" s="177"/>
      <c r="B883" s="127"/>
      <c r="C883" s="128"/>
      <c r="H883" s="187"/>
    </row>
    <row r="884" spans="1:8" s="185" customFormat="1" ht="12.75" x14ac:dyDescent="0.2">
      <c r="A884" s="177"/>
      <c r="B884" s="127"/>
      <c r="C884" s="128"/>
      <c r="H884" s="187"/>
    </row>
    <row r="885" spans="1:8" s="185" customFormat="1" ht="12.75" x14ac:dyDescent="0.2">
      <c r="A885" s="177"/>
      <c r="B885" s="127"/>
      <c r="C885" s="128"/>
      <c r="H885" s="187"/>
    </row>
    <row r="886" spans="1:8" s="185" customFormat="1" ht="12.75" x14ac:dyDescent="0.2">
      <c r="A886" s="177"/>
      <c r="B886" s="127"/>
      <c r="C886" s="128"/>
      <c r="H886" s="187"/>
    </row>
    <row r="887" spans="1:8" s="185" customFormat="1" ht="12.75" x14ac:dyDescent="0.2">
      <c r="A887" s="177"/>
      <c r="B887" s="127"/>
      <c r="C887" s="128"/>
      <c r="H887" s="187"/>
    </row>
    <row r="888" spans="1:8" s="185" customFormat="1" ht="12.75" x14ac:dyDescent="0.2">
      <c r="A888" s="177"/>
      <c r="B888" s="127"/>
      <c r="C888" s="128"/>
      <c r="H888" s="187"/>
    </row>
    <row r="889" spans="1:8" s="185" customFormat="1" ht="12.75" x14ac:dyDescent="0.2">
      <c r="A889" s="177"/>
      <c r="B889" s="127"/>
      <c r="C889" s="128"/>
      <c r="H889" s="187"/>
    </row>
    <row r="890" spans="1:8" s="185" customFormat="1" ht="12.75" x14ac:dyDescent="0.2">
      <c r="A890" s="177"/>
      <c r="B890" s="127"/>
      <c r="C890" s="128"/>
      <c r="H890" s="187"/>
    </row>
    <row r="891" spans="1:8" s="185" customFormat="1" ht="12.75" x14ac:dyDescent="0.2">
      <c r="A891" s="177"/>
      <c r="B891" s="127"/>
      <c r="C891" s="128"/>
      <c r="H891" s="187"/>
    </row>
    <row r="892" spans="1:8" s="185" customFormat="1" ht="12.75" x14ac:dyDescent="0.2">
      <c r="A892" s="177"/>
      <c r="B892" s="127"/>
      <c r="C892" s="128"/>
      <c r="H892" s="187"/>
    </row>
    <row r="893" spans="1:8" s="185" customFormat="1" ht="12.75" x14ac:dyDescent="0.2">
      <c r="A893" s="177"/>
      <c r="B893" s="127"/>
      <c r="C893" s="128"/>
      <c r="H893" s="187"/>
    </row>
    <row r="894" spans="1:8" s="185" customFormat="1" ht="12.75" x14ac:dyDescent="0.2">
      <c r="A894" s="177"/>
      <c r="B894" s="127"/>
      <c r="C894" s="128"/>
      <c r="H894" s="187"/>
    </row>
    <row r="895" spans="1:8" s="185" customFormat="1" ht="12.75" x14ac:dyDescent="0.2">
      <c r="A895" s="177"/>
      <c r="B895" s="127"/>
      <c r="C895" s="128"/>
      <c r="H895" s="187"/>
    </row>
    <row r="896" spans="1:8" s="185" customFormat="1" ht="12.75" x14ac:dyDescent="0.2">
      <c r="A896" s="177"/>
      <c r="B896" s="127"/>
      <c r="C896" s="128"/>
      <c r="H896" s="187"/>
    </row>
    <row r="897" spans="1:8" s="185" customFormat="1" ht="12.75" x14ac:dyDescent="0.2">
      <c r="A897" s="177"/>
      <c r="B897" s="127"/>
      <c r="C897" s="128"/>
      <c r="H897" s="187"/>
    </row>
    <row r="898" spans="1:8" s="185" customFormat="1" ht="12.75" x14ac:dyDescent="0.2">
      <c r="A898" s="177"/>
      <c r="B898" s="127"/>
      <c r="C898" s="128"/>
      <c r="H898" s="187"/>
    </row>
    <row r="899" spans="1:8" s="185" customFormat="1" ht="12.75" x14ac:dyDescent="0.2">
      <c r="A899" s="177"/>
      <c r="B899" s="127"/>
      <c r="C899" s="128"/>
      <c r="H899" s="187"/>
    </row>
    <row r="900" spans="1:8" s="185" customFormat="1" ht="12.75" x14ac:dyDescent="0.2">
      <c r="A900" s="177"/>
      <c r="B900" s="127"/>
      <c r="C900" s="128"/>
      <c r="H900" s="187"/>
    </row>
    <row r="901" spans="1:8" s="185" customFormat="1" ht="12.75" x14ac:dyDescent="0.2">
      <c r="A901" s="177"/>
      <c r="B901" s="127"/>
      <c r="C901" s="128"/>
      <c r="H901" s="187"/>
    </row>
    <row r="902" spans="1:8" s="185" customFormat="1" ht="12.75" x14ac:dyDescent="0.2">
      <c r="A902" s="177"/>
      <c r="B902" s="127"/>
      <c r="C902" s="128"/>
      <c r="H902" s="187"/>
    </row>
    <row r="903" spans="1:8" s="185" customFormat="1" ht="12.75" x14ac:dyDescent="0.2">
      <c r="A903" s="177"/>
      <c r="B903" s="127"/>
      <c r="C903" s="128"/>
      <c r="H903" s="187"/>
    </row>
    <row r="904" spans="1:8" s="185" customFormat="1" ht="12.75" x14ac:dyDescent="0.2">
      <c r="A904" s="177"/>
      <c r="B904" s="127"/>
      <c r="C904" s="128"/>
      <c r="H904" s="187"/>
    </row>
    <row r="905" spans="1:8" s="185" customFormat="1" ht="12.75" x14ac:dyDescent="0.2">
      <c r="A905" s="177"/>
      <c r="B905" s="127"/>
      <c r="C905" s="128"/>
      <c r="H905" s="187"/>
    </row>
    <row r="906" spans="1:8" s="185" customFormat="1" ht="12.75" x14ac:dyDescent="0.2">
      <c r="A906" s="177"/>
      <c r="B906" s="127"/>
      <c r="C906" s="128"/>
      <c r="H906" s="187"/>
    </row>
    <row r="907" spans="1:8" s="185" customFormat="1" ht="12.75" x14ac:dyDescent="0.2">
      <c r="A907" s="177"/>
      <c r="B907" s="127"/>
      <c r="C907" s="128"/>
      <c r="H907" s="187"/>
    </row>
    <row r="908" spans="1:8" s="185" customFormat="1" ht="12.75" x14ac:dyDescent="0.2">
      <c r="A908" s="177"/>
      <c r="B908" s="127"/>
      <c r="C908" s="128"/>
      <c r="H908" s="187"/>
    </row>
    <row r="909" spans="1:8" s="185" customFormat="1" ht="12.75" x14ac:dyDescent="0.2">
      <c r="A909" s="177"/>
      <c r="B909" s="127"/>
      <c r="C909" s="128"/>
      <c r="H909" s="187"/>
    </row>
    <row r="910" spans="1:8" s="185" customFormat="1" ht="12.75" x14ac:dyDescent="0.2">
      <c r="A910" s="177"/>
      <c r="B910" s="127"/>
      <c r="C910" s="128"/>
      <c r="H910" s="187"/>
    </row>
    <row r="911" spans="1:8" s="185" customFormat="1" ht="12.75" x14ac:dyDescent="0.2">
      <c r="A911" s="177"/>
      <c r="B911" s="127"/>
      <c r="C911" s="128"/>
      <c r="H911" s="187"/>
    </row>
    <row r="912" spans="1:8" s="185" customFormat="1" ht="12.75" x14ac:dyDescent="0.2">
      <c r="A912" s="177"/>
      <c r="B912" s="127"/>
      <c r="C912" s="128"/>
      <c r="H912" s="187"/>
    </row>
    <row r="913" spans="1:8" s="185" customFormat="1" ht="12.75" x14ac:dyDescent="0.2">
      <c r="A913" s="177"/>
      <c r="B913" s="127"/>
      <c r="C913" s="128"/>
      <c r="H913" s="187"/>
    </row>
    <row r="914" spans="1:8" s="185" customFormat="1" ht="12.75" x14ac:dyDescent="0.2">
      <c r="A914" s="177"/>
      <c r="B914" s="127"/>
      <c r="C914" s="128"/>
      <c r="H914" s="187"/>
    </row>
    <row r="915" spans="1:8" s="185" customFormat="1" ht="12.75" x14ac:dyDescent="0.2">
      <c r="A915" s="177"/>
      <c r="B915" s="127"/>
      <c r="C915" s="128"/>
      <c r="H915" s="187"/>
    </row>
    <row r="916" spans="1:8" s="185" customFormat="1" ht="12.75" x14ac:dyDescent="0.2">
      <c r="A916" s="177"/>
      <c r="B916" s="127"/>
      <c r="C916" s="128"/>
      <c r="H916" s="187"/>
    </row>
    <row r="917" spans="1:8" s="185" customFormat="1" ht="12.75" x14ac:dyDescent="0.2">
      <c r="A917" s="177"/>
      <c r="B917" s="127"/>
      <c r="C917" s="128"/>
      <c r="H917" s="187"/>
    </row>
    <row r="918" spans="1:8" s="185" customFormat="1" ht="12.75" x14ac:dyDescent="0.2">
      <c r="A918" s="177"/>
      <c r="B918" s="127"/>
      <c r="C918" s="128"/>
      <c r="H918" s="187"/>
    </row>
    <row r="919" spans="1:8" s="185" customFormat="1" ht="12.75" x14ac:dyDescent="0.2">
      <c r="A919" s="177"/>
      <c r="B919" s="127"/>
      <c r="C919" s="128"/>
      <c r="H919" s="187"/>
    </row>
    <row r="920" spans="1:8" s="185" customFormat="1" ht="12.75" x14ac:dyDescent="0.2">
      <c r="A920" s="177"/>
      <c r="B920" s="127"/>
      <c r="C920" s="128"/>
      <c r="H920" s="187"/>
    </row>
    <row r="921" spans="1:8" s="185" customFormat="1" ht="12.75" x14ac:dyDescent="0.2">
      <c r="A921" s="177"/>
      <c r="B921" s="127"/>
      <c r="C921" s="128"/>
      <c r="H921" s="187"/>
    </row>
    <row r="922" spans="1:8" s="185" customFormat="1" ht="12.75" x14ac:dyDescent="0.2">
      <c r="A922" s="177"/>
      <c r="B922" s="127"/>
      <c r="C922" s="128"/>
      <c r="H922" s="187"/>
    </row>
    <row r="923" spans="1:8" s="185" customFormat="1" ht="12.75" x14ac:dyDescent="0.2">
      <c r="A923" s="177"/>
      <c r="B923" s="127"/>
      <c r="C923" s="128"/>
      <c r="H923" s="187"/>
    </row>
    <row r="924" spans="1:8" s="185" customFormat="1" ht="12.75" x14ac:dyDescent="0.2">
      <c r="A924" s="177"/>
      <c r="B924" s="127"/>
      <c r="C924" s="128"/>
      <c r="H924" s="187"/>
    </row>
    <row r="925" spans="1:8" s="185" customFormat="1" ht="12.75" x14ac:dyDescent="0.2">
      <c r="A925" s="177"/>
      <c r="B925" s="127"/>
      <c r="C925" s="128"/>
      <c r="H925" s="187"/>
    </row>
    <row r="926" spans="1:8" s="185" customFormat="1" ht="12.75" x14ac:dyDescent="0.2">
      <c r="A926" s="177"/>
      <c r="B926" s="127"/>
      <c r="C926" s="128"/>
      <c r="H926" s="187"/>
    </row>
    <row r="927" spans="1:8" s="185" customFormat="1" ht="12.75" x14ac:dyDescent="0.2">
      <c r="A927" s="177"/>
      <c r="B927" s="127"/>
      <c r="C927" s="128"/>
      <c r="H927" s="187"/>
    </row>
    <row r="928" spans="1:8" s="185" customFormat="1" ht="12.75" x14ac:dyDescent="0.2">
      <c r="A928" s="177"/>
      <c r="B928" s="127"/>
      <c r="C928" s="128"/>
      <c r="H928" s="187"/>
    </row>
    <row r="929" spans="1:8" s="185" customFormat="1" ht="12.75" x14ac:dyDescent="0.2">
      <c r="A929" s="177"/>
      <c r="B929" s="127"/>
      <c r="C929" s="128"/>
      <c r="H929" s="187"/>
    </row>
    <row r="930" spans="1:8" s="185" customFormat="1" ht="12.75" x14ac:dyDescent="0.2">
      <c r="A930" s="177"/>
      <c r="B930" s="127"/>
      <c r="C930" s="128"/>
      <c r="H930" s="187"/>
    </row>
    <row r="931" spans="1:8" s="185" customFormat="1" ht="12.75" x14ac:dyDescent="0.2">
      <c r="A931" s="177"/>
      <c r="B931" s="127"/>
      <c r="C931" s="128"/>
      <c r="H931" s="187"/>
    </row>
    <row r="932" spans="1:8" s="185" customFormat="1" ht="12.75" x14ac:dyDescent="0.2">
      <c r="A932" s="177"/>
      <c r="B932" s="127"/>
      <c r="C932" s="128"/>
      <c r="H932" s="187"/>
    </row>
    <row r="933" spans="1:8" s="185" customFormat="1" ht="12.75" x14ac:dyDescent="0.2">
      <c r="A933" s="177"/>
      <c r="B933" s="127"/>
      <c r="C933" s="128"/>
      <c r="H933" s="187"/>
    </row>
    <row r="934" spans="1:8" s="185" customFormat="1" ht="12.75" x14ac:dyDescent="0.2">
      <c r="A934" s="177"/>
      <c r="B934" s="127"/>
      <c r="C934" s="128"/>
      <c r="H934" s="187"/>
    </row>
    <row r="935" spans="1:8" s="185" customFormat="1" ht="12.75" x14ac:dyDescent="0.2">
      <c r="A935" s="177"/>
      <c r="B935" s="127"/>
      <c r="C935" s="128"/>
      <c r="H935" s="187"/>
    </row>
    <row r="936" spans="1:8" s="185" customFormat="1" ht="12.75" x14ac:dyDescent="0.2">
      <c r="A936" s="177"/>
      <c r="B936" s="127"/>
      <c r="C936" s="128"/>
      <c r="H936" s="187"/>
    </row>
    <row r="937" spans="1:8" s="185" customFormat="1" ht="12.75" x14ac:dyDescent="0.2">
      <c r="A937" s="177"/>
      <c r="B937" s="127"/>
      <c r="C937" s="128"/>
      <c r="H937" s="187"/>
    </row>
    <row r="938" spans="1:8" s="185" customFormat="1" ht="12.75" x14ac:dyDescent="0.2">
      <c r="A938" s="177"/>
      <c r="B938" s="127"/>
      <c r="C938" s="128"/>
      <c r="H938" s="187"/>
    </row>
    <row r="939" spans="1:8" s="185" customFormat="1" ht="12.75" x14ac:dyDescent="0.2">
      <c r="A939" s="177"/>
      <c r="B939" s="127"/>
      <c r="C939" s="128"/>
      <c r="H939" s="187"/>
    </row>
    <row r="940" spans="1:8" s="185" customFormat="1" ht="12.75" x14ac:dyDescent="0.2">
      <c r="A940" s="177"/>
      <c r="B940" s="127"/>
      <c r="C940" s="128"/>
      <c r="H940" s="187"/>
    </row>
    <row r="941" spans="1:8" s="185" customFormat="1" ht="12.75" x14ac:dyDescent="0.2">
      <c r="A941" s="177"/>
      <c r="B941" s="127"/>
      <c r="C941" s="128"/>
      <c r="H941" s="187"/>
    </row>
    <row r="942" spans="1:8" s="185" customFormat="1" ht="12.75" x14ac:dyDescent="0.2">
      <c r="A942" s="177"/>
      <c r="B942" s="127"/>
      <c r="C942" s="128"/>
      <c r="H942" s="187"/>
    </row>
    <row r="943" spans="1:8" s="185" customFormat="1" ht="12.75" x14ac:dyDescent="0.2">
      <c r="A943" s="177"/>
      <c r="B943" s="127"/>
      <c r="C943" s="128"/>
      <c r="H943" s="187"/>
    </row>
    <row r="944" spans="1:8" s="185" customFormat="1" ht="12.75" x14ac:dyDescent="0.2">
      <c r="A944" s="177"/>
      <c r="B944" s="127"/>
      <c r="C944" s="128"/>
      <c r="H944" s="187"/>
    </row>
    <row r="945" spans="1:8" s="185" customFormat="1" ht="12.75" x14ac:dyDescent="0.2">
      <c r="A945" s="177"/>
      <c r="B945" s="127"/>
      <c r="C945" s="128"/>
      <c r="H945" s="187"/>
    </row>
    <row r="946" spans="1:8" s="185" customFormat="1" ht="12.75" x14ac:dyDescent="0.2">
      <c r="A946" s="177"/>
      <c r="B946" s="127"/>
      <c r="C946" s="128"/>
      <c r="H946" s="187"/>
    </row>
    <row r="947" spans="1:8" s="185" customFormat="1" ht="12.75" x14ac:dyDescent="0.2">
      <c r="A947" s="177"/>
      <c r="B947" s="127"/>
      <c r="C947" s="128"/>
      <c r="H947" s="187"/>
    </row>
    <row r="948" spans="1:8" s="185" customFormat="1" ht="12.75" x14ac:dyDescent="0.2">
      <c r="A948" s="177"/>
      <c r="B948" s="127"/>
      <c r="C948" s="128"/>
      <c r="H948" s="187"/>
    </row>
    <row r="949" spans="1:8" s="185" customFormat="1" ht="12.75" x14ac:dyDescent="0.2">
      <c r="A949" s="177"/>
      <c r="B949" s="127"/>
      <c r="C949" s="128"/>
      <c r="H949" s="187"/>
    </row>
    <row r="950" spans="1:8" s="185" customFormat="1" ht="12.75" x14ac:dyDescent="0.2">
      <c r="A950" s="177"/>
      <c r="B950" s="127"/>
      <c r="C950" s="128"/>
      <c r="H950" s="187"/>
    </row>
    <row r="951" spans="1:8" s="185" customFormat="1" ht="12.75" x14ac:dyDescent="0.2">
      <c r="A951" s="177"/>
      <c r="B951" s="127"/>
      <c r="C951" s="128"/>
      <c r="H951" s="187"/>
    </row>
    <row r="952" spans="1:8" s="185" customFormat="1" ht="12.75" x14ac:dyDescent="0.2">
      <c r="A952" s="177"/>
      <c r="B952" s="127"/>
      <c r="C952" s="128"/>
      <c r="H952" s="187"/>
    </row>
    <row r="953" spans="1:8" s="185" customFormat="1" ht="12.75" x14ac:dyDescent="0.2">
      <c r="A953" s="177"/>
      <c r="B953" s="127"/>
      <c r="C953" s="128"/>
      <c r="H953" s="187"/>
    </row>
    <row r="954" spans="1:8" s="185" customFormat="1" ht="12.75" x14ac:dyDescent="0.2">
      <c r="A954" s="177"/>
      <c r="B954" s="127"/>
      <c r="C954" s="128"/>
      <c r="H954" s="187"/>
    </row>
    <row r="955" spans="1:8" s="185" customFormat="1" ht="12.75" x14ac:dyDescent="0.2">
      <c r="A955" s="177"/>
      <c r="B955" s="127"/>
      <c r="C955" s="128"/>
      <c r="H955" s="187"/>
    </row>
    <row r="956" spans="1:8" s="185" customFormat="1" ht="12.75" x14ac:dyDescent="0.2">
      <c r="A956" s="177"/>
      <c r="B956" s="127"/>
      <c r="C956" s="128"/>
      <c r="H956" s="187"/>
    </row>
    <row r="957" spans="1:8" s="185" customFormat="1" ht="12.75" x14ac:dyDescent="0.2">
      <c r="A957" s="177"/>
      <c r="B957" s="127"/>
      <c r="C957" s="128"/>
      <c r="H957" s="187"/>
    </row>
    <row r="958" spans="1:8" s="185" customFormat="1" ht="12.75" x14ac:dyDescent="0.2">
      <c r="A958" s="177"/>
      <c r="B958" s="127"/>
      <c r="C958" s="128"/>
      <c r="H958" s="187"/>
    </row>
    <row r="959" spans="1:8" s="185" customFormat="1" ht="12.75" x14ac:dyDescent="0.2">
      <c r="A959" s="177"/>
      <c r="B959" s="127"/>
      <c r="C959" s="128"/>
      <c r="H959" s="187"/>
    </row>
    <row r="960" spans="1:8" s="185" customFormat="1" ht="12.75" x14ac:dyDescent="0.2">
      <c r="A960" s="177"/>
      <c r="B960" s="127"/>
      <c r="C960" s="128"/>
      <c r="H960" s="187"/>
    </row>
    <row r="961" spans="1:8" s="185" customFormat="1" ht="12.75" x14ac:dyDescent="0.2">
      <c r="A961" s="177"/>
      <c r="B961" s="127"/>
      <c r="C961" s="128"/>
      <c r="H961" s="187"/>
    </row>
    <row r="962" spans="1:8" s="185" customFormat="1" ht="12.75" x14ac:dyDescent="0.2">
      <c r="A962" s="177"/>
      <c r="B962" s="127"/>
      <c r="C962" s="128"/>
      <c r="H962" s="187"/>
    </row>
    <row r="963" spans="1:8" s="185" customFormat="1" ht="12.75" x14ac:dyDescent="0.2">
      <c r="A963" s="177"/>
      <c r="B963" s="127"/>
      <c r="C963" s="128"/>
      <c r="H963" s="187"/>
    </row>
    <row r="964" spans="1:8" s="185" customFormat="1" ht="12.75" x14ac:dyDescent="0.2">
      <c r="A964" s="177"/>
      <c r="B964" s="127"/>
      <c r="C964" s="128"/>
      <c r="H964" s="187"/>
    </row>
    <row r="965" spans="1:8" s="185" customFormat="1" ht="12.75" x14ac:dyDescent="0.2">
      <c r="A965" s="177"/>
      <c r="B965" s="127"/>
      <c r="C965" s="128"/>
      <c r="H965" s="187"/>
    </row>
    <row r="966" spans="1:8" s="185" customFormat="1" ht="12.75" x14ac:dyDescent="0.2">
      <c r="A966" s="177"/>
      <c r="B966" s="127"/>
      <c r="C966" s="128"/>
      <c r="H966" s="187"/>
    </row>
    <row r="967" spans="1:8" s="185" customFormat="1" ht="12.75" x14ac:dyDescent="0.2">
      <c r="A967" s="177"/>
      <c r="B967" s="127"/>
      <c r="C967" s="128"/>
      <c r="H967" s="187"/>
    </row>
    <row r="968" spans="1:8" s="185" customFormat="1" ht="12.75" x14ac:dyDescent="0.2">
      <c r="A968" s="177"/>
      <c r="B968" s="127"/>
      <c r="C968" s="128"/>
      <c r="H968" s="187"/>
    </row>
    <row r="969" spans="1:8" s="185" customFormat="1" ht="12.75" x14ac:dyDescent="0.2">
      <c r="A969" s="177"/>
      <c r="B969" s="127"/>
      <c r="C969" s="128"/>
      <c r="H969" s="187"/>
    </row>
    <row r="970" spans="1:8" s="185" customFormat="1" ht="12.75" x14ac:dyDescent="0.2">
      <c r="A970" s="177"/>
      <c r="B970" s="127"/>
      <c r="C970" s="128"/>
      <c r="H970" s="187"/>
    </row>
    <row r="971" spans="1:8" s="185" customFormat="1" ht="12.75" x14ac:dyDescent="0.2">
      <c r="A971" s="177"/>
      <c r="B971" s="127"/>
      <c r="C971" s="128"/>
      <c r="H971" s="187"/>
    </row>
    <row r="972" spans="1:8" s="185" customFormat="1" ht="12.75" x14ac:dyDescent="0.2">
      <c r="A972" s="177"/>
      <c r="B972" s="127"/>
      <c r="C972" s="128"/>
      <c r="H972" s="187"/>
    </row>
    <row r="973" spans="1:8" s="185" customFormat="1" ht="12.75" x14ac:dyDescent="0.2">
      <c r="A973" s="177"/>
      <c r="B973" s="127"/>
      <c r="C973" s="128"/>
      <c r="H973" s="187"/>
    </row>
    <row r="974" spans="1:8" s="185" customFormat="1" ht="12.75" x14ac:dyDescent="0.2">
      <c r="A974" s="177"/>
      <c r="B974" s="127"/>
      <c r="C974" s="128"/>
      <c r="H974" s="187"/>
    </row>
    <row r="975" spans="1:8" s="185" customFormat="1" ht="12.75" x14ac:dyDescent="0.2">
      <c r="A975" s="177"/>
      <c r="B975" s="127"/>
      <c r="C975" s="128"/>
      <c r="H975" s="187"/>
    </row>
    <row r="976" spans="1:8" s="185" customFormat="1" ht="12.75" x14ac:dyDescent="0.2">
      <c r="A976" s="177"/>
      <c r="B976" s="127"/>
      <c r="C976" s="128"/>
      <c r="H976" s="187"/>
    </row>
    <row r="977" spans="1:8" s="185" customFormat="1" ht="12.75" x14ac:dyDescent="0.2">
      <c r="A977" s="177"/>
      <c r="B977" s="127"/>
      <c r="C977" s="128"/>
      <c r="H977" s="187"/>
    </row>
    <row r="978" spans="1:8" s="185" customFormat="1" ht="12.75" x14ac:dyDescent="0.2">
      <c r="A978" s="177"/>
      <c r="B978" s="127"/>
      <c r="C978" s="128"/>
      <c r="H978" s="187"/>
    </row>
    <row r="979" spans="1:8" s="185" customFormat="1" ht="12.75" x14ac:dyDescent="0.2">
      <c r="A979" s="177"/>
      <c r="B979" s="127"/>
      <c r="C979" s="128"/>
      <c r="H979" s="187"/>
    </row>
    <row r="980" spans="1:8" s="185" customFormat="1" ht="12.75" x14ac:dyDescent="0.2">
      <c r="A980" s="177"/>
      <c r="B980" s="127"/>
      <c r="C980" s="128"/>
      <c r="H980" s="187"/>
    </row>
    <row r="981" spans="1:8" s="185" customFormat="1" ht="12.75" x14ac:dyDescent="0.2">
      <c r="A981" s="177"/>
      <c r="B981" s="127"/>
      <c r="C981" s="128"/>
      <c r="H981" s="187"/>
    </row>
    <row r="982" spans="1:8" s="185" customFormat="1" ht="12.75" x14ac:dyDescent="0.2">
      <c r="A982" s="177"/>
      <c r="B982" s="127"/>
      <c r="C982" s="128"/>
      <c r="H982" s="187"/>
    </row>
    <row r="983" spans="1:8" s="185" customFormat="1" ht="12.75" x14ac:dyDescent="0.2">
      <c r="A983" s="177"/>
      <c r="B983" s="127"/>
      <c r="C983" s="128"/>
      <c r="H983" s="187"/>
    </row>
    <row r="984" spans="1:8" s="185" customFormat="1" ht="12.75" x14ac:dyDescent="0.2">
      <c r="A984" s="177"/>
      <c r="B984" s="127"/>
      <c r="C984" s="128"/>
      <c r="H984" s="187"/>
    </row>
    <row r="985" spans="1:8" s="185" customFormat="1" ht="12.75" x14ac:dyDescent="0.2">
      <c r="A985" s="177"/>
      <c r="B985" s="127"/>
      <c r="C985" s="128"/>
      <c r="H985" s="187"/>
    </row>
    <row r="986" spans="1:8" s="185" customFormat="1" ht="12.75" x14ac:dyDescent="0.2">
      <c r="A986" s="177"/>
      <c r="B986" s="127"/>
      <c r="C986" s="128"/>
      <c r="H986" s="187"/>
    </row>
    <row r="987" spans="1:8" s="185" customFormat="1" ht="12.75" x14ac:dyDescent="0.2">
      <c r="A987" s="177"/>
      <c r="B987" s="127"/>
      <c r="C987" s="128"/>
      <c r="H987" s="187"/>
    </row>
    <row r="988" spans="1:8" s="185" customFormat="1" ht="12.75" x14ac:dyDescent="0.2">
      <c r="A988" s="177"/>
      <c r="B988" s="127"/>
      <c r="C988" s="128"/>
      <c r="H988" s="187"/>
    </row>
    <row r="989" spans="1:8" s="185" customFormat="1" ht="12.75" x14ac:dyDescent="0.2">
      <c r="A989" s="177"/>
      <c r="B989" s="127"/>
      <c r="C989" s="128"/>
      <c r="H989" s="187"/>
    </row>
    <row r="990" spans="1:8" s="185" customFormat="1" ht="12.75" x14ac:dyDescent="0.2">
      <c r="A990" s="177"/>
      <c r="B990" s="127"/>
      <c r="C990" s="128"/>
      <c r="H990" s="187"/>
    </row>
    <row r="991" spans="1:8" s="185" customFormat="1" ht="12.75" x14ac:dyDescent="0.2">
      <c r="A991" s="177"/>
      <c r="B991" s="127"/>
      <c r="C991" s="128"/>
      <c r="H991" s="187"/>
    </row>
    <row r="992" spans="1:8" s="185" customFormat="1" ht="12.75" x14ac:dyDescent="0.2">
      <c r="A992" s="177"/>
      <c r="B992" s="127"/>
      <c r="C992" s="128"/>
      <c r="H992" s="187"/>
    </row>
    <row r="993" spans="1:8" s="185" customFormat="1" ht="12.75" x14ac:dyDescent="0.2">
      <c r="A993" s="177"/>
      <c r="B993" s="127"/>
      <c r="C993" s="128"/>
      <c r="H993" s="187"/>
    </row>
    <row r="994" spans="1:8" s="185" customFormat="1" ht="12.75" x14ac:dyDescent="0.2">
      <c r="A994" s="177"/>
      <c r="B994" s="127"/>
      <c r="C994" s="128"/>
      <c r="H994" s="187"/>
    </row>
    <row r="995" spans="1:8" s="185" customFormat="1" ht="12.75" x14ac:dyDescent="0.2">
      <c r="A995" s="177"/>
      <c r="B995" s="127"/>
      <c r="C995" s="128"/>
      <c r="H995" s="187"/>
    </row>
    <row r="996" spans="1:8" s="185" customFormat="1" ht="12.75" x14ac:dyDescent="0.2">
      <c r="A996" s="177"/>
      <c r="B996" s="127"/>
      <c r="C996" s="128"/>
      <c r="H996" s="187"/>
    </row>
    <row r="997" spans="1:8" s="185" customFormat="1" ht="12.75" x14ac:dyDescent="0.2">
      <c r="A997" s="177"/>
      <c r="B997" s="127"/>
      <c r="C997" s="128"/>
      <c r="H997" s="187"/>
    </row>
    <row r="998" spans="1:8" s="185" customFormat="1" ht="12.75" x14ac:dyDescent="0.2">
      <c r="A998" s="177"/>
      <c r="B998" s="127"/>
      <c r="C998" s="128"/>
      <c r="H998" s="187"/>
    </row>
    <row r="999" spans="1:8" s="185" customFormat="1" ht="12.75" x14ac:dyDescent="0.2">
      <c r="A999" s="177"/>
      <c r="B999" s="127"/>
      <c r="C999" s="128"/>
      <c r="H999" s="187"/>
    </row>
    <row r="1000" spans="1:8" s="185" customFormat="1" ht="12.75" x14ac:dyDescent="0.2">
      <c r="A1000" s="177"/>
      <c r="B1000" s="127"/>
      <c r="C1000" s="128"/>
      <c r="H1000" s="187"/>
    </row>
    <row r="1001" spans="1:8" s="185" customFormat="1" ht="12.75" x14ac:dyDescent="0.2">
      <c r="A1001" s="177"/>
      <c r="B1001" s="127"/>
      <c r="C1001" s="128"/>
      <c r="H1001" s="187"/>
    </row>
    <row r="1002" spans="1:8" s="185" customFormat="1" ht="12.75" x14ac:dyDescent="0.2">
      <c r="A1002" s="177"/>
      <c r="B1002" s="127"/>
      <c r="C1002" s="128"/>
      <c r="H1002" s="187"/>
    </row>
    <row r="1003" spans="1:8" s="185" customFormat="1" ht="12.75" x14ac:dyDescent="0.2">
      <c r="A1003" s="177"/>
      <c r="B1003" s="127"/>
      <c r="C1003" s="128"/>
      <c r="H1003" s="187"/>
    </row>
    <row r="1004" spans="1:8" s="185" customFormat="1" ht="12.75" x14ac:dyDescent="0.2">
      <c r="A1004" s="177"/>
      <c r="B1004" s="127"/>
      <c r="C1004" s="128"/>
      <c r="H1004" s="187"/>
    </row>
    <row r="1005" spans="1:8" s="185" customFormat="1" ht="12.75" x14ac:dyDescent="0.2">
      <c r="A1005" s="177"/>
      <c r="B1005" s="127"/>
      <c r="C1005" s="128"/>
      <c r="H1005" s="187"/>
    </row>
    <row r="1006" spans="1:8" s="185" customFormat="1" ht="12.75" x14ac:dyDescent="0.2">
      <c r="A1006" s="177"/>
      <c r="B1006" s="127"/>
      <c r="C1006" s="128"/>
      <c r="H1006" s="187"/>
    </row>
    <row r="1007" spans="1:8" s="185" customFormat="1" ht="12.75" x14ac:dyDescent="0.2">
      <c r="A1007" s="177"/>
      <c r="B1007" s="127"/>
      <c r="C1007" s="128"/>
      <c r="H1007" s="187"/>
    </row>
    <row r="1008" spans="1:8" s="185" customFormat="1" ht="12.75" x14ac:dyDescent="0.2">
      <c r="A1008" s="177"/>
      <c r="B1008" s="127"/>
      <c r="C1008" s="128"/>
      <c r="H1008" s="187"/>
    </row>
    <row r="1009" spans="1:8" s="185" customFormat="1" ht="12.75" x14ac:dyDescent="0.2">
      <c r="A1009" s="177"/>
      <c r="B1009" s="127"/>
      <c r="C1009" s="128"/>
      <c r="H1009" s="187"/>
    </row>
    <row r="1010" spans="1:8" s="185" customFormat="1" ht="12.75" x14ac:dyDescent="0.2">
      <c r="A1010" s="177"/>
      <c r="B1010" s="127"/>
      <c r="C1010" s="128"/>
      <c r="H1010" s="187"/>
    </row>
    <row r="1011" spans="1:8" s="185" customFormat="1" ht="12.75" x14ac:dyDescent="0.2">
      <c r="A1011" s="177"/>
      <c r="B1011" s="127"/>
      <c r="C1011" s="128"/>
      <c r="H1011" s="187"/>
    </row>
    <row r="1012" spans="1:8" s="185" customFormat="1" ht="12.75" x14ac:dyDescent="0.2">
      <c r="A1012" s="177"/>
      <c r="B1012" s="127"/>
      <c r="C1012" s="128"/>
      <c r="H1012" s="187"/>
    </row>
    <row r="1013" spans="1:8" s="185" customFormat="1" ht="12.75" x14ac:dyDescent="0.2">
      <c r="A1013" s="177"/>
      <c r="B1013" s="127"/>
      <c r="C1013" s="128"/>
      <c r="H1013" s="187"/>
    </row>
    <row r="1014" spans="1:8" s="185" customFormat="1" ht="12.75" x14ac:dyDescent="0.2">
      <c r="A1014" s="177"/>
      <c r="B1014" s="127"/>
      <c r="C1014" s="128"/>
      <c r="H1014" s="187"/>
    </row>
    <row r="1015" spans="1:8" s="185" customFormat="1" ht="12.75" x14ac:dyDescent="0.2">
      <c r="A1015" s="177"/>
      <c r="B1015" s="127"/>
      <c r="C1015" s="128"/>
      <c r="H1015" s="187"/>
    </row>
    <row r="1016" spans="1:8" s="185" customFormat="1" ht="12.75" x14ac:dyDescent="0.2">
      <c r="A1016" s="177"/>
      <c r="B1016" s="127"/>
      <c r="C1016" s="128"/>
      <c r="H1016" s="187"/>
    </row>
    <row r="1017" spans="1:8" s="185" customFormat="1" ht="12.75" x14ac:dyDescent="0.2">
      <c r="A1017" s="177"/>
      <c r="B1017" s="127"/>
      <c r="C1017" s="128"/>
      <c r="H1017" s="187"/>
    </row>
    <row r="1018" spans="1:8" s="185" customFormat="1" ht="12.75" x14ac:dyDescent="0.2">
      <c r="A1018" s="177"/>
      <c r="B1018" s="127"/>
      <c r="C1018" s="128"/>
      <c r="H1018" s="187"/>
    </row>
    <row r="1019" spans="1:8" s="185" customFormat="1" ht="12.75" x14ac:dyDescent="0.2">
      <c r="A1019" s="177"/>
      <c r="B1019" s="127"/>
      <c r="C1019" s="128"/>
      <c r="H1019" s="187"/>
    </row>
    <row r="1020" spans="1:8" s="185" customFormat="1" ht="12.75" x14ac:dyDescent="0.2">
      <c r="A1020" s="177"/>
      <c r="B1020" s="127"/>
      <c r="C1020" s="128"/>
      <c r="H1020" s="187"/>
    </row>
    <row r="1021" spans="1:8" s="185" customFormat="1" ht="12.75" x14ac:dyDescent="0.2">
      <c r="A1021" s="177"/>
      <c r="B1021" s="127"/>
      <c r="C1021" s="128"/>
      <c r="H1021" s="187"/>
    </row>
    <row r="1022" spans="1:8" s="185" customFormat="1" ht="12.75" x14ac:dyDescent="0.2">
      <c r="A1022" s="177"/>
      <c r="B1022" s="127"/>
      <c r="C1022" s="128"/>
      <c r="H1022" s="187"/>
    </row>
    <row r="1023" spans="1:8" s="185" customFormat="1" ht="12.75" x14ac:dyDescent="0.2">
      <c r="A1023" s="177"/>
      <c r="B1023" s="127"/>
      <c r="C1023" s="128"/>
      <c r="H1023" s="187"/>
    </row>
    <row r="1024" spans="1:8" s="185" customFormat="1" ht="12.75" x14ac:dyDescent="0.2">
      <c r="A1024" s="177"/>
      <c r="B1024" s="127"/>
      <c r="C1024" s="128"/>
      <c r="H1024" s="187"/>
    </row>
    <row r="1025" spans="1:8" s="185" customFormat="1" ht="12.75" x14ac:dyDescent="0.2">
      <c r="A1025" s="177"/>
      <c r="B1025" s="127"/>
      <c r="C1025" s="128"/>
      <c r="H1025" s="187"/>
    </row>
    <row r="1026" spans="1:8" s="185" customFormat="1" ht="12.75" x14ac:dyDescent="0.2">
      <c r="A1026" s="177"/>
      <c r="B1026" s="127"/>
      <c r="C1026" s="128"/>
      <c r="H1026" s="187"/>
    </row>
    <row r="1027" spans="1:8" s="185" customFormat="1" ht="12.75" x14ac:dyDescent="0.2">
      <c r="A1027" s="177"/>
      <c r="B1027" s="127"/>
      <c r="C1027" s="128"/>
      <c r="H1027" s="187"/>
    </row>
    <row r="1028" spans="1:8" s="185" customFormat="1" ht="12.75" x14ac:dyDescent="0.2">
      <c r="A1028" s="177"/>
      <c r="B1028" s="127"/>
      <c r="C1028" s="128"/>
      <c r="H1028" s="187"/>
    </row>
    <row r="1029" spans="1:8" s="185" customFormat="1" ht="12.75" x14ac:dyDescent="0.2">
      <c r="A1029" s="177"/>
      <c r="B1029" s="127"/>
      <c r="C1029" s="128"/>
      <c r="H1029" s="187"/>
    </row>
    <row r="1030" spans="1:8" s="185" customFormat="1" ht="12.75" x14ac:dyDescent="0.2">
      <c r="A1030" s="177"/>
      <c r="B1030" s="127"/>
      <c r="C1030" s="128"/>
      <c r="H1030" s="187"/>
    </row>
    <row r="1031" spans="1:8" s="185" customFormat="1" ht="12.75" x14ac:dyDescent="0.2">
      <c r="A1031" s="177"/>
      <c r="B1031" s="127"/>
      <c r="C1031" s="128"/>
      <c r="H1031" s="187"/>
    </row>
    <row r="1032" spans="1:8" s="185" customFormat="1" ht="12.75" x14ac:dyDescent="0.2">
      <c r="A1032" s="177"/>
      <c r="B1032" s="127"/>
      <c r="C1032" s="128"/>
      <c r="H1032" s="187"/>
    </row>
    <row r="1033" spans="1:8" s="185" customFormat="1" ht="12.75" x14ac:dyDescent="0.2">
      <c r="A1033" s="177"/>
      <c r="B1033" s="127"/>
      <c r="C1033" s="128"/>
      <c r="H1033" s="187"/>
    </row>
    <row r="1034" spans="1:8" s="185" customFormat="1" ht="12.75" x14ac:dyDescent="0.2">
      <c r="A1034" s="177"/>
      <c r="B1034" s="127"/>
      <c r="C1034" s="128"/>
      <c r="H1034" s="187"/>
    </row>
    <row r="1035" spans="1:8" s="185" customFormat="1" ht="12.75" x14ac:dyDescent="0.2">
      <c r="A1035" s="177"/>
      <c r="B1035" s="127"/>
      <c r="C1035" s="128"/>
      <c r="H1035" s="187"/>
    </row>
    <row r="1036" spans="1:8" s="185" customFormat="1" ht="12.75" x14ac:dyDescent="0.2">
      <c r="A1036" s="177"/>
      <c r="B1036" s="127"/>
      <c r="C1036" s="128"/>
      <c r="H1036" s="187"/>
    </row>
    <row r="1037" spans="1:8" s="185" customFormat="1" ht="12.75" x14ac:dyDescent="0.2">
      <c r="A1037" s="177"/>
      <c r="B1037" s="127"/>
      <c r="C1037" s="128"/>
      <c r="H1037" s="187"/>
    </row>
    <row r="1038" spans="1:8" s="185" customFormat="1" ht="12.75" x14ac:dyDescent="0.2">
      <c r="A1038" s="177"/>
      <c r="B1038" s="127"/>
      <c r="C1038" s="128"/>
      <c r="H1038" s="187"/>
    </row>
    <row r="1039" spans="1:8" s="185" customFormat="1" ht="12.75" x14ac:dyDescent="0.2">
      <c r="A1039" s="177"/>
      <c r="B1039" s="127"/>
      <c r="C1039" s="128"/>
      <c r="H1039" s="187"/>
    </row>
    <row r="1040" spans="1:8" s="185" customFormat="1" ht="12.75" x14ac:dyDescent="0.2">
      <c r="A1040" s="177"/>
      <c r="B1040" s="127"/>
      <c r="C1040" s="128"/>
      <c r="H1040" s="187"/>
    </row>
    <row r="1041" spans="1:8" s="185" customFormat="1" ht="12.75" x14ac:dyDescent="0.2">
      <c r="A1041" s="177"/>
      <c r="B1041" s="127"/>
      <c r="C1041" s="128"/>
      <c r="H1041" s="187"/>
    </row>
    <row r="1042" spans="1:8" s="185" customFormat="1" ht="12.75" x14ac:dyDescent="0.2">
      <c r="A1042" s="177"/>
      <c r="B1042" s="127"/>
      <c r="C1042" s="128"/>
      <c r="H1042" s="187"/>
    </row>
    <row r="1043" spans="1:8" s="185" customFormat="1" ht="12.75" x14ac:dyDescent="0.2">
      <c r="A1043" s="177"/>
      <c r="B1043" s="127"/>
      <c r="C1043" s="128"/>
      <c r="H1043" s="187"/>
    </row>
    <row r="1044" spans="1:8" s="185" customFormat="1" ht="12.75" x14ac:dyDescent="0.2">
      <c r="A1044" s="177"/>
      <c r="B1044" s="127"/>
      <c r="C1044" s="128"/>
      <c r="H1044" s="187"/>
    </row>
    <row r="1045" spans="1:8" s="185" customFormat="1" ht="12.75" x14ac:dyDescent="0.2">
      <c r="A1045" s="177"/>
      <c r="B1045" s="127"/>
      <c r="C1045" s="128"/>
      <c r="H1045" s="187"/>
    </row>
    <row r="1046" spans="1:8" s="185" customFormat="1" ht="12.75" x14ac:dyDescent="0.2">
      <c r="A1046" s="177"/>
      <c r="B1046" s="127"/>
      <c r="C1046" s="128"/>
      <c r="H1046" s="187"/>
    </row>
    <row r="1047" spans="1:8" s="185" customFormat="1" ht="12.75" x14ac:dyDescent="0.2">
      <c r="A1047" s="177"/>
      <c r="B1047" s="127"/>
      <c r="C1047" s="128"/>
      <c r="H1047" s="187"/>
    </row>
    <row r="1048" spans="1:8" s="185" customFormat="1" ht="12.75" x14ac:dyDescent="0.2">
      <c r="A1048" s="177"/>
      <c r="B1048" s="127"/>
      <c r="C1048" s="128"/>
      <c r="H1048" s="187"/>
    </row>
    <row r="1049" spans="1:8" s="185" customFormat="1" ht="12.75" x14ac:dyDescent="0.2">
      <c r="A1049" s="177"/>
      <c r="B1049" s="127"/>
      <c r="C1049" s="128"/>
      <c r="H1049" s="187"/>
    </row>
    <row r="1050" spans="1:8" s="185" customFormat="1" ht="12.75" x14ac:dyDescent="0.2">
      <c r="A1050" s="177"/>
      <c r="B1050" s="127"/>
      <c r="C1050" s="128"/>
      <c r="H1050" s="187"/>
    </row>
    <row r="1051" spans="1:8" s="185" customFormat="1" ht="12.75" x14ac:dyDescent="0.2">
      <c r="A1051" s="177"/>
      <c r="B1051" s="127"/>
      <c r="C1051" s="128"/>
      <c r="H1051" s="187"/>
    </row>
    <row r="1052" spans="1:8" s="185" customFormat="1" ht="12.75" x14ac:dyDescent="0.2">
      <c r="A1052" s="177"/>
      <c r="B1052" s="127"/>
      <c r="C1052" s="128"/>
      <c r="H1052" s="187"/>
    </row>
    <row r="1053" spans="1:8" s="185" customFormat="1" ht="12.75" x14ac:dyDescent="0.2">
      <c r="A1053" s="177"/>
      <c r="B1053" s="127"/>
      <c r="C1053" s="128"/>
      <c r="H1053" s="187"/>
    </row>
    <row r="1054" spans="1:8" s="185" customFormat="1" ht="12.75" x14ac:dyDescent="0.2">
      <c r="A1054" s="177"/>
      <c r="B1054" s="127"/>
      <c r="C1054" s="128"/>
      <c r="H1054" s="187"/>
    </row>
    <row r="1055" spans="1:8" s="185" customFormat="1" ht="12.75" x14ac:dyDescent="0.2">
      <c r="A1055" s="177"/>
      <c r="B1055" s="127"/>
      <c r="C1055" s="128"/>
      <c r="H1055" s="187"/>
    </row>
    <row r="1056" spans="1:8" s="185" customFormat="1" ht="12.75" x14ac:dyDescent="0.2">
      <c r="A1056" s="177"/>
      <c r="B1056" s="127"/>
      <c r="C1056" s="128"/>
      <c r="H1056" s="187"/>
    </row>
    <row r="1057" spans="1:8" s="185" customFormat="1" ht="12.75" x14ac:dyDescent="0.2">
      <c r="A1057" s="177"/>
      <c r="B1057" s="127"/>
      <c r="C1057" s="128"/>
      <c r="H1057" s="187"/>
    </row>
    <row r="1058" spans="1:8" s="185" customFormat="1" ht="12.75" x14ac:dyDescent="0.2">
      <c r="A1058" s="177"/>
      <c r="B1058" s="127"/>
      <c r="C1058" s="128"/>
      <c r="H1058" s="187"/>
    </row>
    <row r="1059" spans="1:8" s="185" customFormat="1" ht="12.75" x14ac:dyDescent="0.2">
      <c r="A1059" s="177"/>
      <c r="B1059" s="127"/>
      <c r="C1059" s="128"/>
      <c r="H1059" s="187"/>
    </row>
    <row r="1060" spans="1:8" s="185" customFormat="1" ht="12.75" x14ac:dyDescent="0.2">
      <c r="A1060" s="177"/>
      <c r="B1060" s="127"/>
      <c r="C1060" s="128"/>
      <c r="H1060" s="187"/>
    </row>
    <row r="1061" spans="1:8" s="185" customFormat="1" ht="12.75" x14ac:dyDescent="0.2">
      <c r="A1061" s="177"/>
      <c r="B1061" s="127"/>
      <c r="C1061" s="128"/>
      <c r="H1061" s="187"/>
    </row>
    <row r="1062" spans="1:8" s="185" customFormat="1" ht="12.75" x14ac:dyDescent="0.2">
      <c r="A1062" s="177"/>
      <c r="B1062" s="127"/>
      <c r="C1062" s="128"/>
      <c r="H1062" s="187"/>
    </row>
    <row r="1063" spans="1:8" s="185" customFormat="1" ht="12.75" x14ac:dyDescent="0.2">
      <c r="A1063" s="177"/>
      <c r="B1063" s="127"/>
      <c r="C1063" s="128"/>
      <c r="H1063" s="187"/>
    </row>
    <row r="1064" spans="1:8" s="185" customFormat="1" ht="12.75" x14ac:dyDescent="0.2">
      <c r="A1064" s="177"/>
      <c r="B1064" s="127"/>
      <c r="C1064" s="128"/>
      <c r="H1064" s="187"/>
    </row>
    <row r="1065" spans="1:8" s="185" customFormat="1" ht="12.75" x14ac:dyDescent="0.2">
      <c r="A1065" s="177"/>
      <c r="B1065" s="127"/>
      <c r="C1065" s="128"/>
      <c r="H1065" s="187"/>
    </row>
    <row r="1066" spans="1:8" s="185" customFormat="1" ht="12.75" x14ac:dyDescent="0.2">
      <c r="A1066" s="177"/>
      <c r="B1066" s="127"/>
      <c r="C1066" s="128"/>
      <c r="H1066" s="187"/>
    </row>
    <row r="1067" spans="1:8" s="185" customFormat="1" ht="12.75" x14ac:dyDescent="0.2">
      <c r="A1067" s="177"/>
      <c r="B1067" s="127"/>
      <c r="C1067" s="128"/>
      <c r="H1067" s="187"/>
    </row>
    <row r="1068" spans="1:8" s="185" customFormat="1" ht="12.75" x14ac:dyDescent="0.2">
      <c r="A1068" s="177"/>
      <c r="B1068" s="127"/>
      <c r="C1068" s="128"/>
      <c r="H1068" s="187"/>
    </row>
    <row r="1069" spans="1:8" s="185" customFormat="1" ht="12.75" x14ac:dyDescent="0.2">
      <c r="A1069" s="177"/>
      <c r="B1069" s="127"/>
      <c r="C1069" s="128"/>
      <c r="H1069" s="187"/>
    </row>
    <row r="1070" spans="1:8" s="185" customFormat="1" ht="12.75" x14ac:dyDescent="0.2">
      <c r="A1070" s="177"/>
      <c r="B1070" s="127"/>
      <c r="C1070" s="128"/>
      <c r="H1070" s="187"/>
    </row>
    <row r="1071" spans="1:8" s="185" customFormat="1" ht="12.75" x14ac:dyDescent="0.2">
      <c r="A1071" s="177"/>
      <c r="B1071" s="127"/>
      <c r="C1071" s="128"/>
      <c r="H1071" s="187"/>
    </row>
    <row r="1072" spans="1:8" s="185" customFormat="1" ht="12.75" x14ac:dyDescent="0.2">
      <c r="A1072" s="177"/>
      <c r="B1072" s="127"/>
      <c r="C1072" s="128"/>
      <c r="H1072" s="187"/>
    </row>
    <row r="1073" spans="1:8" s="185" customFormat="1" ht="12.75" x14ac:dyDescent="0.2">
      <c r="A1073" s="177"/>
      <c r="B1073" s="127"/>
      <c r="C1073" s="128"/>
      <c r="H1073" s="187"/>
    </row>
    <row r="1074" spans="1:8" s="185" customFormat="1" ht="12.75" x14ac:dyDescent="0.2">
      <c r="A1074" s="177"/>
      <c r="B1074" s="127"/>
      <c r="C1074" s="128"/>
      <c r="H1074" s="187"/>
    </row>
    <row r="1075" spans="1:8" s="185" customFormat="1" ht="12.75" x14ac:dyDescent="0.2">
      <c r="A1075" s="177"/>
      <c r="B1075" s="127"/>
      <c r="C1075" s="128"/>
      <c r="H1075" s="187"/>
    </row>
    <row r="1076" spans="1:8" s="185" customFormat="1" ht="12.75" x14ac:dyDescent="0.2">
      <c r="A1076" s="177"/>
      <c r="B1076" s="127"/>
      <c r="C1076" s="128"/>
      <c r="H1076" s="187"/>
    </row>
    <row r="1077" spans="1:8" s="185" customFormat="1" ht="12.75" x14ac:dyDescent="0.2">
      <c r="A1077" s="177"/>
      <c r="B1077" s="127"/>
      <c r="C1077" s="128"/>
      <c r="H1077" s="187"/>
    </row>
    <row r="1078" spans="1:8" s="185" customFormat="1" ht="12.75" x14ac:dyDescent="0.2">
      <c r="A1078" s="177"/>
      <c r="B1078" s="127"/>
      <c r="C1078" s="128"/>
      <c r="H1078" s="187"/>
    </row>
    <row r="1079" spans="1:8" s="185" customFormat="1" ht="12.75" x14ac:dyDescent="0.2">
      <c r="A1079" s="177"/>
      <c r="B1079" s="127"/>
      <c r="C1079" s="128"/>
      <c r="H1079" s="187"/>
    </row>
    <row r="1080" spans="1:8" s="185" customFormat="1" ht="12.75" x14ac:dyDescent="0.2">
      <c r="A1080" s="177"/>
      <c r="B1080" s="127"/>
      <c r="C1080" s="128"/>
      <c r="H1080" s="187"/>
    </row>
    <row r="1081" spans="1:8" s="185" customFormat="1" ht="12.75" x14ac:dyDescent="0.2">
      <c r="A1081" s="177"/>
      <c r="B1081" s="127"/>
      <c r="C1081" s="128"/>
      <c r="H1081" s="187"/>
    </row>
    <row r="1082" spans="1:8" s="185" customFormat="1" ht="12.75" x14ac:dyDescent="0.2">
      <c r="A1082" s="177"/>
      <c r="B1082" s="127"/>
      <c r="C1082" s="128"/>
      <c r="H1082" s="187"/>
    </row>
    <row r="1083" spans="1:8" s="185" customFormat="1" ht="12.75" x14ac:dyDescent="0.2">
      <c r="A1083" s="177"/>
      <c r="B1083" s="127"/>
      <c r="C1083" s="128"/>
      <c r="H1083" s="187"/>
    </row>
    <row r="1084" spans="1:8" s="185" customFormat="1" ht="12.75" x14ac:dyDescent="0.2">
      <c r="A1084" s="177"/>
      <c r="B1084" s="127"/>
      <c r="C1084" s="128"/>
      <c r="H1084" s="187"/>
    </row>
    <row r="1085" spans="1:8" s="185" customFormat="1" ht="12.75" x14ac:dyDescent="0.2">
      <c r="A1085" s="177"/>
      <c r="B1085" s="127"/>
      <c r="C1085" s="128"/>
      <c r="H1085" s="187"/>
    </row>
    <row r="1086" spans="1:8" s="185" customFormat="1" ht="12.75" x14ac:dyDescent="0.2">
      <c r="A1086" s="177"/>
      <c r="B1086" s="127"/>
      <c r="C1086" s="128"/>
      <c r="H1086" s="187"/>
    </row>
    <row r="1087" spans="1:8" s="185" customFormat="1" ht="12.75" x14ac:dyDescent="0.2">
      <c r="A1087" s="177"/>
      <c r="B1087" s="127"/>
      <c r="C1087" s="128"/>
      <c r="H1087" s="187"/>
    </row>
    <row r="1088" spans="1:8" s="185" customFormat="1" ht="12.75" x14ac:dyDescent="0.2">
      <c r="A1088" s="177"/>
      <c r="B1088" s="127"/>
      <c r="C1088" s="128"/>
      <c r="H1088" s="187"/>
    </row>
    <row r="1089" spans="1:8" s="185" customFormat="1" ht="12.75" x14ac:dyDescent="0.2">
      <c r="A1089" s="177"/>
      <c r="B1089" s="127"/>
      <c r="C1089" s="128"/>
      <c r="H1089" s="187"/>
    </row>
    <row r="1090" spans="1:8" s="185" customFormat="1" ht="12.75" x14ac:dyDescent="0.2">
      <c r="A1090" s="177"/>
      <c r="B1090" s="127"/>
      <c r="C1090" s="128"/>
      <c r="H1090" s="187"/>
    </row>
    <row r="1091" spans="1:8" s="185" customFormat="1" ht="12.75" x14ac:dyDescent="0.2">
      <c r="A1091" s="177"/>
      <c r="B1091" s="127"/>
      <c r="C1091" s="128"/>
      <c r="H1091" s="187"/>
    </row>
    <row r="1092" spans="1:8" s="185" customFormat="1" ht="12.75" x14ac:dyDescent="0.2">
      <c r="A1092" s="177"/>
      <c r="B1092" s="127"/>
      <c r="C1092" s="128"/>
      <c r="H1092" s="187"/>
    </row>
    <row r="1093" spans="1:8" s="185" customFormat="1" ht="12.75" x14ac:dyDescent="0.2">
      <c r="A1093" s="177"/>
      <c r="B1093" s="127"/>
      <c r="C1093" s="128"/>
      <c r="H1093" s="187"/>
    </row>
    <row r="1094" spans="1:8" s="185" customFormat="1" ht="12.75" x14ac:dyDescent="0.2">
      <c r="A1094" s="177"/>
      <c r="B1094" s="127"/>
      <c r="C1094" s="128"/>
      <c r="H1094" s="187"/>
    </row>
    <row r="1095" spans="1:8" s="185" customFormat="1" ht="12.75" x14ac:dyDescent="0.2">
      <c r="A1095" s="177"/>
      <c r="B1095" s="127"/>
      <c r="C1095" s="128"/>
      <c r="H1095" s="187"/>
    </row>
    <row r="1096" spans="1:8" s="185" customFormat="1" ht="12.75" x14ac:dyDescent="0.2">
      <c r="A1096" s="177"/>
      <c r="B1096" s="127"/>
      <c r="C1096" s="128"/>
      <c r="H1096" s="187"/>
    </row>
    <row r="1097" spans="1:8" s="185" customFormat="1" ht="12.75" x14ac:dyDescent="0.2">
      <c r="A1097" s="177"/>
      <c r="B1097" s="127"/>
      <c r="C1097" s="128"/>
      <c r="H1097" s="187"/>
    </row>
    <row r="1098" spans="1:8" s="185" customFormat="1" ht="12.75" x14ac:dyDescent="0.2">
      <c r="A1098" s="177"/>
      <c r="B1098" s="127"/>
      <c r="C1098" s="128"/>
      <c r="H1098" s="187"/>
    </row>
    <row r="1099" spans="1:8" s="185" customFormat="1" ht="12.75" x14ac:dyDescent="0.2">
      <c r="A1099" s="177"/>
      <c r="B1099" s="127"/>
      <c r="C1099" s="128"/>
      <c r="H1099" s="187"/>
    </row>
    <row r="1100" spans="1:8" s="185" customFormat="1" ht="12.75" x14ac:dyDescent="0.2">
      <c r="A1100" s="177"/>
      <c r="B1100" s="127"/>
      <c r="C1100" s="128"/>
      <c r="H1100" s="187"/>
    </row>
    <row r="1101" spans="1:8" s="185" customFormat="1" ht="12.75" x14ac:dyDescent="0.2">
      <c r="A1101" s="177"/>
      <c r="B1101" s="127"/>
      <c r="C1101" s="128"/>
      <c r="H1101" s="187"/>
    </row>
    <row r="1102" spans="1:8" s="185" customFormat="1" ht="12.75" x14ac:dyDescent="0.2">
      <c r="A1102" s="177"/>
      <c r="B1102" s="127"/>
      <c r="C1102" s="128"/>
      <c r="H1102" s="187"/>
    </row>
    <row r="1103" spans="1:8" s="185" customFormat="1" ht="12.75" x14ac:dyDescent="0.2">
      <c r="A1103" s="177"/>
      <c r="B1103" s="127"/>
      <c r="C1103" s="128"/>
      <c r="H1103" s="187"/>
    </row>
    <row r="1104" spans="1:8" s="185" customFormat="1" ht="12.75" x14ac:dyDescent="0.2">
      <c r="A1104" s="177"/>
      <c r="B1104" s="127"/>
      <c r="C1104" s="128"/>
      <c r="H1104" s="187"/>
    </row>
    <row r="1105" spans="1:8" s="185" customFormat="1" ht="12.75" x14ac:dyDescent="0.2">
      <c r="A1105" s="177"/>
      <c r="B1105" s="127"/>
      <c r="C1105" s="128"/>
      <c r="H1105" s="187"/>
    </row>
    <row r="1106" spans="1:8" s="185" customFormat="1" ht="12.75" x14ac:dyDescent="0.2">
      <c r="A1106" s="177"/>
      <c r="B1106" s="127"/>
      <c r="C1106" s="128"/>
      <c r="H1106" s="187"/>
    </row>
    <row r="1107" spans="1:8" s="185" customFormat="1" ht="12.75" x14ac:dyDescent="0.2">
      <c r="A1107" s="177"/>
      <c r="B1107" s="127"/>
      <c r="C1107" s="128"/>
      <c r="H1107" s="187"/>
    </row>
    <row r="1108" spans="1:8" s="185" customFormat="1" ht="12.75" x14ac:dyDescent="0.2">
      <c r="A1108" s="177"/>
      <c r="B1108" s="127"/>
      <c r="C1108" s="128"/>
      <c r="H1108" s="187"/>
    </row>
    <row r="1109" spans="1:8" s="185" customFormat="1" ht="12.75" x14ac:dyDescent="0.2">
      <c r="A1109" s="177"/>
      <c r="B1109" s="127"/>
      <c r="C1109" s="128"/>
      <c r="H1109" s="187"/>
    </row>
    <row r="1110" spans="1:8" s="185" customFormat="1" ht="12.75" x14ac:dyDescent="0.2">
      <c r="A1110" s="177"/>
      <c r="B1110" s="127"/>
      <c r="C1110" s="128"/>
      <c r="H1110" s="187"/>
    </row>
    <row r="1111" spans="1:8" s="185" customFormat="1" ht="12.75" x14ac:dyDescent="0.2">
      <c r="A1111" s="177"/>
      <c r="B1111" s="127"/>
      <c r="C1111" s="128"/>
      <c r="H1111" s="187"/>
    </row>
    <row r="1112" spans="1:8" s="185" customFormat="1" ht="12.75" x14ac:dyDescent="0.2">
      <c r="A1112" s="177"/>
      <c r="B1112" s="127"/>
      <c r="C1112" s="128"/>
      <c r="H1112" s="187"/>
    </row>
    <row r="1113" spans="1:8" s="185" customFormat="1" ht="12.75" x14ac:dyDescent="0.2">
      <c r="A1113" s="177"/>
      <c r="B1113" s="127"/>
      <c r="C1113" s="128"/>
      <c r="H1113" s="187"/>
    </row>
    <row r="1114" spans="1:8" s="185" customFormat="1" ht="12.75" x14ac:dyDescent="0.2">
      <c r="A1114" s="177"/>
      <c r="B1114" s="127"/>
      <c r="C1114" s="128"/>
      <c r="H1114" s="187"/>
    </row>
    <row r="1115" spans="1:8" s="185" customFormat="1" ht="12.75" x14ac:dyDescent="0.2">
      <c r="A1115" s="177"/>
      <c r="B1115" s="127"/>
      <c r="C1115" s="128"/>
      <c r="H1115" s="187"/>
    </row>
    <row r="1116" spans="1:8" s="185" customFormat="1" ht="12.75" x14ac:dyDescent="0.2">
      <c r="A1116" s="177"/>
      <c r="B1116" s="127"/>
      <c r="C1116" s="128"/>
      <c r="H1116" s="187"/>
    </row>
    <row r="1117" spans="1:8" s="185" customFormat="1" ht="12.75" x14ac:dyDescent="0.2">
      <c r="A1117" s="177"/>
      <c r="B1117" s="127"/>
      <c r="C1117" s="128"/>
      <c r="H1117" s="187"/>
    </row>
    <row r="1118" spans="1:8" s="185" customFormat="1" ht="12.75" x14ac:dyDescent="0.2">
      <c r="A1118" s="177"/>
      <c r="B1118" s="127"/>
      <c r="C1118" s="128"/>
      <c r="H1118" s="187"/>
    </row>
    <row r="1119" spans="1:8" s="185" customFormat="1" ht="12.75" x14ac:dyDescent="0.2">
      <c r="A1119" s="177"/>
      <c r="B1119" s="127"/>
      <c r="C1119" s="128"/>
      <c r="H1119" s="187"/>
    </row>
    <row r="1120" spans="1:8" s="185" customFormat="1" ht="12.75" x14ac:dyDescent="0.2">
      <c r="A1120" s="177"/>
      <c r="B1120" s="127"/>
      <c r="C1120" s="128"/>
      <c r="H1120" s="187"/>
    </row>
    <row r="1121" spans="1:8" s="185" customFormat="1" ht="12.75" x14ac:dyDescent="0.2">
      <c r="A1121" s="177"/>
      <c r="B1121" s="127"/>
      <c r="C1121" s="128"/>
      <c r="H1121" s="187"/>
    </row>
    <row r="1122" spans="1:8" s="185" customFormat="1" ht="12.75" x14ac:dyDescent="0.2">
      <c r="A1122" s="177"/>
      <c r="B1122" s="127"/>
      <c r="C1122" s="128"/>
      <c r="H1122" s="187"/>
    </row>
    <row r="1123" spans="1:8" s="185" customFormat="1" ht="12.75" x14ac:dyDescent="0.2">
      <c r="A1123" s="177"/>
      <c r="B1123" s="127"/>
      <c r="C1123" s="128"/>
      <c r="H1123" s="187"/>
    </row>
    <row r="1124" spans="1:8" s="185" customFormat="1" ht="12.75" x14ac:dyDescent="0.2">
      <c r="A1124" s="177"/>
      <c r="B1124" s="127"/>
      <c r="C1124" s="128"/>
      <c r="H1124" s="187"/>
    </row>
    <row r="1125" spans="1:8" s="185" customFormat="1" ht="12.75" x14ac:dyDescent="0.2">
      <c r="A1125" s="177"/>
      <c r="B1125" s="127"/>
      <c r="C1125" s="128"/>
      <c r="H1125" s="187"/>
    </row>
    <row r="1126" spans="1:8" s="185" customFormat="1" ht="12.75" x14ac:dyDescent="0.2">
      <c r="A1126" s="177"/>
      <c r="B1126" s="127"/>
      <c r="C1126" s="128"/>
      <c r="H1126" s="187"/>
    </row>
    <row r="1127" spans="1:8" s="185" customFormat="1" ht="12.75" x14ac:dyDescent="0.2">
      <c r="A1127" s="177"/>
      <c r="B1127" s="127"/>
      <c r="C1127" s="128"/>
      <c r="H1127" s="187"/>
    </row>
    <row r="1128" spans="1:8" s="185" customFormat="1" ht="12.75" x14ac:dyDescent="0.2">
      <c r="A1128" s="177"/>
      <c r="B1128" s="127"/>
      <c r="C1128" s="128"/>
      <c r="H1128" s="187"/>
    </row>
    <row r="1129" spans="1:8" s="185" customFormat="1" ht="12.75" x14ac:dyDescent="0.2">
      <c r="A1129" s="177"/>
      <c r="B1129" s="127"/>
      <c r="C1129" s="128"/>
      <c r="H1129" s="187"/>
    </row>
    <row r="1130" spans="1:8" s="185" customFormat="1" ht="12.75" x14ac:dyDescent="0.2">
      <c r="A1130" s="177"/>
      <c r="B1130" s="127"/>
      <c r="C1130" s="128"/>
      <c r="H1130" s="187"/>
    </row>
    <row r="1131" spans="1:8" s="185" customFormat="1" ht="12.75" x14ac:dyDescent="0.2">
      <c r="A1131" s="177"/>
      <c r="B1131" s="127"/>
      <c r="C1131" s="128"/>
      <c r="H1131" s="187"/>
    </row>
    <row r="1132" spans="1:8" s="185" customFormat="1" ht="12.75" x14ac:dyDescent="0.2">
      <c r="A1132" s="177"/>
      <c r="B1132" s="127"/>
      <c r="C1132" s="128"/>
      <c r="H1132" s="187"/>
    </row>
    <row r="1133" spans="1:8" s="185" customFormat="1" ht="12.75" x14ac:dyDescent="0.2">
      <c r="A1133" s="177"/>
      <c r="B1133" s="127"/>
      <c r="C1133" s="128"/>
      <c r="H1133" s="187"/>
    </row>
    <row r="1134" spans="1:8" s="185" customFormat="1" ht="12.75" x14ac:dyDescent="0.2">
      <c r="A1134" s="177"/>
      <c r="B1134" s="127"/>
      <c r="C1134" s="128"/>
      <c r="H1134" s="187"/>
    </row>
    <row r="1135" spans="1:8" s="185" customFormat="1" ht="12.75" x14ac:dyDescent="0.2">
      <c r="A1135" s="177"/>
      <c r="B1135" s="127"/>
      <c r="C1135" s="128"/>
      <c r="H1135" s="187"/>
    </row>
    <row r="1136" spans="1:8" s="185" customFormat="1" ht="12.75" x14ac:dyDescent="0.2">
      <c r="A1136" s="177"/>
      <c r="B1136" s="127"/>
      <c r="C1136" s="128"/>
      <c r="H1136" s="187"/>
    </row>
    <row r="1137" spans="1:8" s="185" customFormat="1" ht="12.75" x14ac:dyDescent="0.2">
      <c r="A1137" s="177"/>
      <c r="B1137" s="127"/>
      <c r="C1137" s="128"/>
      <c r="H1137" s="187"/>
    </row>
    <row r="1138" spans="1:8" s="185" customFormat="1" ht="12.75" x14ac:dyDescent="0.2">
      <c r="A1138" s="177"/>
      <c r="B1138" s="127"/>
      <c r="C1138" s="128"/>
      <c r="H1138" s="187"/>
    </row>
    <row r="1139" spans="1:8" s="185" customFormat="1" ht="12.75" x14ac:dyDescent="0.2">
      <c r="A1139" s="177"/>
      <c r="B1139" s="127"/>
      <c r="C1139" s="128"/>
      <c r="H1139" s="187"/>
    </row>
    <row r="1140" spans="1:8" s="185" customFormat="1" ht="12.75" x14ac:dyDescent="0.2">
      <c r="A1140" s="177"/>
      <c r="B1140" s="127"/>
      <c r="C1140" s="128"/>
      <c r="H1140" s="187"/>
    </row>
    <row r="1141" spans="1:8" s="185" customFormat="1" ht="12.75" x14ac:dyDescent="0.2">
      <c r="A1141" s="177"/>
      <c r="B1141" s="127"/>
      <c r="C1141" s="128"/>
      <c r="H1141" s="187"/>
    </row>
    <row r="1142" spans="1:8" s="185" customFormat="1" ht="12.75" x14ac:dyDescent="0.2">
      <c r="A1142" s="177"/>
      <c r="B1142" s="127"/>
      <c r="C1142" s="128"/>
      <c r="H1142" s="187"/>
    </row>
    <row r="1143" spans="1:8" s="185" customFormat="1" ht="12.75" x14ac:dyDescent="0.2">
      <c r="A1143" s="177"/>
      <c r="B1143" s="127"/>
      <c r="C1143" s="128"/>
      <c r="H1143" s="187"/>
    </row>
    <row r="1144" spans="1:8" s="185" customFormat="1" ht="12.75" x14ac:dyDescent="0.2">
      <c r="A1144" s="177"/>
      <c r="B1144" s="127"/>
      <c r="C1144" s="128"/>
      <c r="H1144" s="187"/>
    </row>
    <row r="1145" spans="1:8" s="185" customFormat="1" ht="12.75" x14ac:dyDescent="0.2">
      <c r="A1145" s="177"/>
      <c r="B1145" s="127"/>
      <c r="C1145" s="128"/>
      <c r="H1145" s="187"/>
    </row>
    <row r="1146" spans="1:8" s="185" customFormat="1" ht="12.75" x14ac:dyDescent="0.2">
      <c r="A1146" s="177"/>
      <c r="B1146" s="127"/>
      <c r="C1146" s="128"/>
      <c r="H1146" s="187"/>
    </row>
    <row r="1147" spans="1:8" s="185" customFormat="1" ht="12.75" x14ac:dyDescent="0.2">
      <c r="A1147" s="177"/>
      <c r="B1147" s="127"/>
      <c r="C1147" s="128"/>
      <c r="H1147" s="187"/>
    </row>
    <row r="1148" spans="1:8" s="185" customFormat="1" ht="12.75" x14ac:dyDescent="0.2">
      <c r="A1148" s="177"/>
      <c r="B1148" s="127"/>
      <c r="C1148" s="128"/>
      <c r="H1148" s="187"/>
    </row>
    <row r="1149" spans="1:8" s="185" customFormat="1" ht="12.75" x14ac:dyDescent="0.2">
      <c r="A1149" s="177"/>
      <c r="B1149" s="127"/>
      <c r="C1149" s="128"/>
      <c r="H1149" s="187"/>
    </row>
    <row r="1150" spans="1:8" s="185" customFormat="1" ht="12.75" x14ac:dyDescent="0.2">
      <c r="A1150" s="177"/>
      <c r="B1150" s="127"/>
      <c r="C1150" s="128"/>
      <c r="H1150" s="187"/>
    </row>
    <row r="1151" spans="1:8" s="185" customFormat="1" ht="12.75" x14ac:dyDescent="0.2">
      <c r="A1151" s="177"/>
      <c r="B1151" s="127"/>
      <c r="C1151" s="128"/>
      <c r="H1151" s="187"/>
    </row>
    <row r="1152" spans="1:8" s="185" customFormat="1" ht="12.75" x14ac:dyDescent="0.2">
      <c r="A1152" s="177"/>
      <c r="B1152" s="127"/>
      <c r="C1152" s="128"/>
      <c r="H1152" s="187"/>
    </row>
    <row r="1153" spans="1:8" s="185" customFormat="1" ht="12.75" x14ac:dyDescent="0.2">
      <c r="A1153" s="177"/>
      <c r="B1153" s="127"/>
      <c r="C1153" s="128"/>
      <c r="H1153" s="187"/>
    </row>
    <row r="1154" spans="1:8" s="185" customFormat="1" ht="12.75" x14ac:dyDescent="0.2">
      <c r="A1154" s="177"/>
      <c r="B1154" s="127"/>
      <c r="C1154" s="128"/>
      <c r="H1154" s="187"/>
    </row>
    <row r="1155" spans="1:8" s="185" customFormat="1" ht="12.75" x14ac:dyDescent="0.2">
      <c r="A1155" s="177"/>
      <c r="B1155" s="127"/>
      <c r="C1155" s="128"/>
      <c r="H1155" s="187"/>
    </row>
    <row r="1156" spans="1:8" s="185" customFormat="1" ht="12.75" x14ac:dyDescent="0.2">
      <c r="A1156" s="177"/>
      <c r="B1156" s="127"/>
      <c r="C1156" s="128"/>
      <c r="H1156" s="187"/>
    </row>
    <row r="1157" spans="1:8" s="185" customFormat="1" ht="12.75" x14ac:dyDescent="0.2">
      <c r="A1157" s="177"/>
      <c r="B1157" s="127"/>
      <c r="C1157" s="128"/>
      <c r="H1157" s="187"/>
    </row>
    <row r="1158" spans="1:8" s="185" customFormat="1" ht="12.75" x14ac:dyDescent="0.2">
      <c r="A1158" s="177"/>
      <c r="B1158" s="127"/>
      <c r="C1158" s="128"/>
      <c r="H1158" s="187"/>
    </row>
    <row r="1159" spans="1:8" s="185" customFormat="1" ht="12.75" x14ac:dyDescent="0.2">
      <c r="A1159" s="177"/>
      <c r="B1159" s="127"/>
      <c r="C1159" s="128"/>
      <c r="H1159" s="187"/>
    </row>
    <row r="1160" spans="1:8" s="185" customFormat="1" ht="12.75" x14ac:dyDescent="0.2">
      <c r="A1160" s="177"/>
      <c r="B1160" s="127"/>
      <c r="C1160" s="128"/>
      <c r="H1160" s="187"/>
    </row>
    <row r="1161" spans="1:8" s="185" customFormat="1" ht="12.75" x14ac:dyDescent="0.2">
      <c r="A1161" s="177"/>
      <c r="B1161" s="127"/>
      <c r="C1161" s="128"/>
      <c r="H1161" s="187"/>
    </row>
    <row r="1162" spans="1:8" s="185" customFormat="1" ht="12.75" x14ac:dyDescent="0.2">
      <c r="A1162" s="177"/>
      <c r="B1162" s="127"/>
      <c r="C1162" s="128"/>
      <c r="H1162" s="187"/>
    </row>
    <row r="1163" spans="1:8" s="185" customFormat="1" ht="12.75" x14ac:dyDescent="0.2">
      <c r="A1163" s="177"/>
      <c r="B1163" s="127"/>
      <c r="C1163" s="128"/>
      <c r="H1163" s="187"/>
    </row>
    <row r="1164" spans="1:8" s="185" customFormat="1" ht="12.75" x14ac:dyDescent="0.2">
      <c r="A1164" s="177"/>
      <c r="B1164" s="127"/>
      <c r="C1164" s="128"/>
      <c r="H1164" s="187"/>
    </row>
    <row r="1165" spans="1:8" s="185" customFormat="1" ht="12.75" x14ac:dyDescent="0.2">
      <c r="A1165" s="177"/>
      <c r="B1165" s="127"/>
      <c r="C1165" s="128"/>
      <c r="H1165" s="187"/>
    </row>
    <row r="1166" spans="1:8" s="185" customFormat="1" ht="12.75" x14ac:dyDescent="0.2">
      <c r="A1166" s="177"/>
      <c r="B1166" s="127"/>
      <c r="C1166" s="128"/>
      <c r="H1166" s="187"/>
    </row>
    <row r="1167" spans="1:8" s="185" customFormat="1" ht="12.75" x14ac:dyDescent="0.2">
      <c r="A1167" s="177"/>
      <c r="B1167" s="127"/>
      <c r="C1167" s="128"/>
      <c r="H1167" s="187"/>
    </row>
    <row r="1168" spans="1:8" s="185" customFormat="1" ht="12.75" x14ac:dyDescent="0.2">
      <c r="A1168" s="177"/>
      <c r="B1168" s="127"/>
      <c r="C1168" s="128"/>
      <c r="H1168" s="187"/>
    </row>
    <row r="1169" spans="1:8" s="185" customFormat="1" ht="12.75" x14ac:dyDescent="0.2">
      <c r="A1169" s="177"/>
      <c r="B1169" s="127"/>
      <c r="C1169" s="128"/>
      <c r="H1169" s="187"/>
    </row>
    <row r="1170" spans="1:8" s="185" customFormat="1" ht="12.75" x14ac:dyDescent="0.2">
      <c r="A1170" s="177"/>
      <c r="B1170" s="127"/>
      <c r="C1170" s="128"/>
      <c r="H1170" s="187"/>
    </row>
    <row r="1171" spans="1:8" s="185" customFormat="1" ht="12.75" x14ac:dyDescent="0.2">
      <c r="A1171" s="177"/>
      <c r="B1171" s="127"/>
      <c r="C1171" s="128"/>
      <c r="H1171" s="187"/>
    </row>
    <row r="1172" spans="1:8" s="185" customFormat="1" ht="12.75" x14ac:dyDescent="0.2">
      <c r="A1172" s="177"/>
      <c r="B1172" s="127"/>
      <c r="C1172" s="128"/>
      <c r="H1172" s="187"/>
    </row>
    <row r="1173" spans="1:8" s="185" customFormat="1" ht="12.75" x14ac:dyDescent="0.2">
      <c r="A1173" s="177"/>
      <c r="B1173" s="127"/>
      <c r="C1173" s="128"/>
      <c r="H1173" s="187"/>
    </row>
    <row r="1174" spans="1:8" s="185" customFormat="1" ht="12.75" x14ac:dyDescent="0.2">
      <c r="A1174" s="177"/>
      <c r="B1174" s="127"/>
      <c r="C1174" s="128"/>
      <c r="H1174" s="187"/>
    </row>
    <row r="1175" spans="1:8" s="185" customFormat="1" ht="12.75" x14ac:dyDescent="0.2">
      <c r="A1175" s="177"/>
      <c r="B1175" s="127"/>
      <c r="C1175" s="128"/>
      <c r="H1175" s="187"/>
    </row>
    <row r="1176" spans="1:8" s="185" customFormat="1" ht="12.75" x14ac:dyDescent="0.2">
      <c r="A1176" s="177"/>
      <c r="B1176" s="127"/>
      <c r="C1176" s="128"/>
      <c r="H1176" s="187"/>
    </row>
    <row r="1177" spans="1:8" s="185" customFormat="1" ht="12.75" x14ac:dyDescent="0.2">
      <c r="A1177" s="177"/>
      <c r="B1177" s="127"/>
      <c r="C1177" s="128"/>
      <c r="H1177" s="187"/>
    </row>
    <row r="1178" spans="1:8" s="185" customFormat="1" ht="12.75" x14ac:dyDescent="0.2">
      <c r="A1178" s="177"/>
      <c r="B1178" s="127"/>
      <c r="C1178" s="128"/>
      <c r="H1178" s="187"/>
    </row>
    <row r="1179" spans="1:8" s="185" customFormat="1" ht="12.75" x14ac:dyDescent="0.2">
      <c r="A1179" s="177"/>
      <c r="B1179" s="127"/>
      <c r="C1179" s="128"/>
      <c r="H1179" s="187"/>
    </row>
    <row r="1180" spans="1:8" s="185" customFormat="1" ht="12.75" x14ac:dyDescent="0.2">
      <c r="A1180" s="177"/>
      <c r="B1180" s="127"/>
      <c r="C1180" s="128"/>
      <c r="H1180" s="187"/>
    </row>
    <row r="1181" spans="1:8" s="185" customFormat="1" ht="12.75" x14ac:dyDescent="0.2">
      <c r="A1181" s="177"/>
      <c r="B1181" s="127"/>
      <c r="C1181" s="128"/>
      <c r="H1181" s="187"/>
    </row>
    <row r="1182" spans="1:8" s="185" customFormat="1" ht="12.75" x14ac:dyDescent="0.2">
      <c r="A1182" s="177"/>
      <c r="B1182" s="127"/>
      <c r="C1182" s="128"/>
      <c r="H1182" s="187"/>
    </row>
    <row r="1183" spans="1:8" s="185" customFormat="1" ht="12.75" x14ac:dyDescent="0.2">
      <c r="A1183" s="177"/>
      <c r="B1183" s="127"/>
      <c r="C1183" s="128"/>
      <c r="H1183" s="187"/>
    </row>
    <row r="1184" spans="1:8" s="185" customFormat="1" ht="12.75" x14ac:dyDescent="0.2">
      <c r="A1184" s="177"/>
      <c r="B1184" s="127"/>
      <c r="C1184" s="128"/>
      <c r="H1184" s="187"/>
    </row>
    <row r="1185" spans="1:8" s="185" customFormat="1" ht="12.75" x14ac:dyDescent="0.2">
      <c r="A1185" s="177"/>
      <c r="B1185" s="127"/>
      <c r="C1185" s="128"/>
      <c r="H1185" s="187"/>
    </row>
    <row r="1186" spans="1:8" s="185" customFormat="1" ht="12.75" x14ac:dyDescent="0.2">
      <c r="A1186" s="177"/>
      <c r="B1186" s="127"/>
      <c r="C1186" s="128"/>
      <c r="H1186" s="187"/>
    </row>
    <row r="1187" spans="1:8" s="185" customFormat="1" ht="12.75" x14ac:dyDescent="0.2">
      <c r="A1187" s="177"/>
      <c r="B1187" s="127"/>
      <c r="C1187" s="128"/>
      <c r="H1187" s="187"/>
    </row>
    <row r="1188" spans="1:8" s="185" customFormat="1" ht="12.75" x14ac:dyDescent="0.2">
      <c r="A1188" s="177"/>
      <c r="B1188" s="127"/>
      <c r="C1188" s="128"/>
      <c r="H1188" s="187"/>
    </row>
    <row r="1189" spans="1:8" s="185" customFormat="1" ht="12.75" x14ac:dyDescent="0.2">
      <c r="A1189" s="177"/>
      <c r="B1189" s="127"/>
      <c r="C1189" s="128"/>
      <c r="H1189" s="187"/>
    </row>
    <row r="1190" spans="1:8" s="185" customFormat="1" ht="12.75" x14ac:dyDescent="0.2">
      <c r="A1190" s="177"/>
      <c r="B1190" s="127"/>
      <c r="C1190" s="128"/>
      <c r="H1190" s="187"/>
    </row>
    <row r="1191" spans="1:8" s="185" customFormat="1" ht="12.75" x14ac:dyDescent="0.2">
      <c r="A1191" s="177"/>
      <c r="B1191" s="127"/>
      <c r="C1191" s="128"/>
      <c r="H1191" s="187"/>
    </row>
    <row r="1192" spans="1:8" s="185" customFormat="1" ht="12.75" x14ac:dyDescent="0.2">
      <c r="A1192" s="177"/>
      <c r="B1192" s="127"/>
      <c r="C1192" s="128"/>
      <c r="H1192" s="187"/>
    </row>
    <row r="1193" spans="1:8" s="185" customFormat="1" ht="12.75" x14ac:dyDescent="0.2">
      <c r="A1193" s="177"/>
      <c r="B1193" s="127"/>
      <c r="C1193" s="128"/>
      <c r="H1193" s="187"/>
    </row>
    <row r="1194" spans="1:8" s="185" customFormat="1" ht="12.75" x14ac:dyDescent="0.2">
      <c r="A1194" s="177"/>
      <c r="B1194" s="127"/>
      <c r="C1194" s="128"/>
      <c r="H1194" s="187"/>
    </row>
    <row r="1195" spans="1:8" s="185" customFormat="1" ht="12.75" x14ac:dyDescent="0.2">
      <c r="A1195" s="177"/>
      <c r="B1195" s="127"/>
      <c r="C1195" s="128"/>
      <c r="H1195" s="187"/>
    </row>
    <row r="1196" spans="1:8" s="185" customFormat="1" ht="12.75" x14ac:dyDescent="0.2">
      <c r="A1196" s="177"/>
      <c r="B1196" s="127"/>
      <c r="C1196" s="128"/>
      <c r="H1196" s="187"/>
    </row>
    <row r="1197" spans="1:8" s="185" customFormat="1" ht="12.75" x14ac:dyDescent="0.2">
      <c r="A1197" s="177"/>
      <c r="B1197" s="127"/>
      <c r="C1197" s="128"/>
      <c r="H1197" s="187"/>
    </row>
    <row r="1198" spans="1:8" s="185" customFormat="1" ht="12.75" x14ac:dyDescent="0.2">
      <c r="A1198" s="177"/>
      <c r="B1198" s="127"/>
      <c r="C1198" s="128"/>
      <c r="H1198" s="187"/>
    </row>
    <row r="1199" spans="1:8" s="185" customFormat="1" ht="12.75" x14ac:dyDescent="0.2">
      <c r="A1199" s="177"/>
      <c r="B1199" s="127"/>
      <c r="C1199" s="128"/>
      <c r="H1199" s="187"/>
    </row>
    <row r="1200" spans="1:8" s="185" customFormat="1" ht="12.75" x14ac:dyDescent="0.2">
      <c r="A1200" s="177"/>
      <c r="B1200" s="127"/>
      <c r="C1200" s="128"/>
      <c r="H1200" s="187"/>
    </row>
    <row r="1201" spans="1:8" s="185" customFormat="1" ht="12.75" x14ac:dyDescent="0.2">
      <c r="A1201" s="177"/>
      <c r="B1201" s="127"/>
      <c r="C1201" s="128"/>
      <c r="H1201" s="187"/>
    </row>
    <row r="1202" spans="1:8" s="185" customFormat="1" ht="12.75" x14ac:dyDescent="0.2">
      <c r="A1202" s="177"/>
      <c r="B1202" s="127"/>
      <c r="C1202" s="128"/>
      <c r="H1202" s="187"/>
    </row>
    <row r="1203" spans="1:8" s="185" customFormat="1" ht="12.75" x14ac:dyDescent="0.2">
      <c r="A1203" s="177"/>
      <c r="B1203" s="127"/>
      <c r="C1203" s="128"/>
      <c r="H1203" s="187"/>
    </row>
    <row r="1204" spans="1:8" s="185" customFormat="1" ht="12.75" x14ac:dyDescent="0.2">
      <c r="A1204" s="177"/>
      <c r="B1204" s="127"/>
      <c r="C1204" s="128"/>
      <c r="H1204" s="187"/>
    </row>
    <row r="1205" spans="1:8" s="185" customFormat="1" ht="12.75" x14ac:dyDescent="0.2">
      <c r="A1205" s="177"/>
      <c r="B1205" s="127"/>
      <c r="C1205" s="128"/>
      <c r="H1205" s="187"/>
    </row>
    <row r="1206" spans="1:8" s="185" customFormat="1" ht="12.75" x14ac:dyDescent="0.2">
      <c r="A1206" s="177"/>
      <c r="B1206" s="127"/>
      <c r="C1206" s="128"/>
      <c r="H1206" s="187"/>
    </row>
    <row r="1207" spans="1:8" s="185" customFormat="1" ht="12.75" x14ac:dyDescent="0.2">
      <c r="A1207" s="177"/>
      <c r="B1207" s="127"/>
      <c r="C1207" s="128"/>
      <c r="H1207" s="187"/>
    </row>
    <row r="1208" spans="1:8" s="185" customFormat="1" ht="12.75" x14ac:dyDescent="0.2">
      <c r="A1208" s="177"/>
      <c r="B1208" s="127"/>
      <c r="C1208" s="128"/>
      <c r="H1208" s="187"/>
    </row>
    <row r="1209" spans="1:8" s="185" customFormat="1" ht="12.75" x14ac:dyDescent="0.2">
      <c r="A1209" s="177"/>
      <c r="B1209" s="127"/>
      <c r="C1209" s="128"/>
      <c r="H1209" s="187"/>
    </row>
    <row r="1210" spans="1:8" s="185" customFormat="1" ht="12.75" x14ac:dyDescent="0.2">
      <c r="A1210" s="177"/>
      <c r="B1210" s="127"/>
      <c r="C1210" s="128"/>
      <c r="H1210" s="187"/>
    </row>
    <row r="1211" spans="1:8" s="185" customFormat="1" ht="12.75" x14ac:dyDescent="0.2">
      <c r="A1211" s="177"/>
      <c r="B1211" s="127"/>
      <c r="C1211" s="128"/>
      <c r="H1211" s="187"/>
    </row>
    <row r="1212" spans="1:8" s="185" customFormat="1" ht="12.75" x14ac:dyDescent="0.2">
      <c r="A1212" s="177"/>
      <c r="B1212" s="127"/>
      <c r="C1212" s="128"/>
      <c r="H1212" s="187"/>
    </row>
    <row r="1213" spans="1:8" s="185" customFormat="1" ht="12.75" x14ac:dyDescent="0.2">
      <c r="A1213" s="177"/>
      <c r="B1213" s="127"/>
      <c r="C1213" s="128"/>
      <c r="H1213" s="187"/>
    </row>
    <row r="1214" spans="1:8" s="185" customFormat="1" ht="12.75" x14ac:dyDescent="0.2">
      <c r="A1214" s="177"/>
      <c r="B1214" s="127"/>
      <c r="C1214" s="128"/>
      <c r="H1214" s="187"/>
    </row>
    <row r="1215" spans="1:8" s="185" customFormat="1" ht="12.75" x14ac:dyDescent="0.2">
      <c r="A1215" s="177"/>
      <c r="B1215" s="127"/>
      <c r="C1215" s="128"/>
      <c r="H1215" s="187"/>
    </row>
    <row r="1216" spans="1:8" s="185" customFormat="1" ht="12.75" x14ac:dyDescent="0.2">
      <c r="A1216" s="177"/>
      <c r="B1216" s="127"/>
      <c r="C1216" s="128"/>
      <c r="H1216" s="187"/>
    </row>
    <row r="1217" spans="1:8" s="185" customFormat="1" ht="12.75" x14ac:dyDescent="0.2">
      <c r="A1217" s="177"/>
      <c r="B1217" s="127"/>
      <c r="C1217" s="128"/>
      <c r="H1217" s="187"/>
    </row>
    <row r="1218" spans="1:8" s="185" customFormat="1" ht="12.75" x14ac:dyDescent="0.2">
      <c r="A1218" s="177"/>
      <c r="B1218" s="127"/>
      <c r="C1218" s="128"/>
      <c r="H1218" s="187"/>
    </row>
    <row r="1219" spans="1:8" s="185" customFormat="1" ht="12.75" x14ac:dyDescent="0.2">
      <c r="A1219" s="177"/>
      <c r="B1219" s="127"/>
      <c r="C1219" s="128"/>
      <c r="H1219" s="187"/>
    </row>
    <row r="1220" spans="1:8" s="185" customFormat="1" ht="12.75" x14ac:dyDescent="0.2">
      <c r="A1220" s="177"/>
      <c r="B1220" s="127"/>
      <c r="C1220" s="128"/>
      <c r="H1220" s="187"/>
    </row>
    <row r="1221" spans="1:8" s="185" customFormat="1" ht="12.75" x14ac:dyDescent="0.2">
      <c r="A1221" s="177"/>
      <c r="B1221" s="127"/>
      <c r="C1221" s="128"/>
      <c r="H1221" s="187"/>
    </row>
    <row r="1222" spans="1:8" s="185" customFormat="1" ht="12.75" x14ac:dyDescent="0.2">
      <c r="A1222" s="177"/>
      <c r="B1222" s="127"/>
      <c r="C1222" s="128"/>
      <c r="H1222" s="187"/>
    </row>
    <row r="1223" spans="1:8" s="185" customFormat="1" ht="12.75" x14ac:dyDescent="0.2">
      <c r="A1223" s="177"/>
      <c r="B1223" s="127"/>
      <c r="C1223" s="128"/>
      <c r="H1223" s="187"/>
    </row>
    <row r="1224" spans="1:8" s="185" customFormat="1" ht="12.75" x14ac:dyDescent="0.2">
      <c r="A1224" s="177"/>
      <c r="B1224" s="127"/>
      <c r="C1224" s="128"/>
      <c r="H1224" s="187"/>
    </row>
    <row r="1225" spans="1:8" s="185" customFormat="1" ht="12.75" x14ac:dyDescent="0.2">
      <c r="A1225" s="177"/>
      <c r="B1225" s="127"/>
      <c r="C1225" s="128"/>
      <c r="H1225" s="187"/>
    </row>
    <row r="1226" spans="1:8" s="185" customFormat="1" ht="12.75" x14ac:dyDescent="0.2">
      <c r="A1226" s="177"/>
      <c r="B1226" s="127"/>
      <c r="C1226" s="128"/>
      <c r="H1226" s="187"/>
    </row>
    <row r="1227" spans="1:8" s="185" customFormat="1" ht="12.75" x14ac:dyDescent="0.2">
      <c r="A1227" s="177"/>
      <c r="B1227" s="127"/>
      <c r="C1227" s="128"/>
      <c r="H1227" s="187"/>
    </row>
    <row r="1228" spans="1:8" s="185" customFormat="1" ht="12.75" x14ac:dyDescent="0.2">
      <c r="A1228" s="177"/>
      <c r="B1228" s="127"/>
      <c r="C1228" s="128"/>
      <c r="H1228" s="187"/>
    </row>
    <row r="1229" spans="1:8" s="185" customFormat="1" ht="12.75" x14ac:dyDescent="0.2">
      <c r="A1229" s="177"/>
      <c r="B1229" s="127"/>
      <c r="C1229" s="128"/>
      <c r="H1229" s="187"/>
    </row>
    <row r="1230" spans="1:8" s="185" customFormat="1" ht="12.75" x14ac:dyDescent="0.2">
      <c r="A1230" s="177"/>
      <c r="B1230" s="127"/>
      <c r="C1230" s="128"/>
      <c r="H1230" s="187"/>
    </row>
    <row r="1231" spans="1:8" s="185" customFormat="1" ht="12.75" x14ac:dyDescent="0.2">
      <c r="A1231" s="177"/>
      <c r="B1231" s="127"/>
      <c r="C1231" s="128"/>
      <c r="H1231" s="187"/>
    </row>
    <row r="1232" spans="1:8" s="185" customFormat="1" ht="12.75" x14ac:dyDescent="0.2">
      <c r="A1232" s="177"/>
      <c r="B1232" s="127"/>
      <c r="C1232" s="128"/>
      <c r="H1232" s="187"/>
    </row>
    <row r="1233" spans="1:8" s="185" customFormat="1" ht="12.75" x14ac:dyDescent="0.2">
      <c r="A1233" s="177"/>
      <c r="B1233" s="127"/>
      <c r="C1233" s="128"/>
      <c r="H1233" s="187"/>
    </row>
    <row r="1234" spans="1:8" s="185" customFormat="1" ht="12.75" x14ac:dyDescent="0.2">
      <c r="A1234" s="177"/>
      <c r="B1234" s="127"/>
      <c r="C1234" s="128"/>
      <c r="H1234" s="187"/>
    </row>
    <row r="1235" spans="1:8" s="185" customFormat="1" ht="12.75" x14ac:dyDescent="0.2">
      <c r="A1235" s="177"/>
      <c r="B1235" s="127"/>
      <c r="C1235" s="128"/>
      <c r="H1235" s="187"/>
    </row>
    <row r="1236" spans="1:8" s="185" customFormat="1" ht="12.75" x14ac:dyDescent="0.2">
      <c r="A1236" s="177"/>
      <c r="B1236" s="127"/>
      <c r="C1236" s="128"/>
      <c r="H1236" s="187"/>
    </row>
    <row r="1237" spans="1:8" s="185" customFormat="1" ht="12.75" x14ac:dyDescent="0.2">
      <c r="A1237" s="177"/>
      <c r="B1237" s="127"/>
      <c r="C1237" s="128"/>
      <c r="H1237" s="187"/>
    </row>
    <row r="1238" spans="1:8" s="185" customFormat="1" ht="12.75" x14ac:dyDescent="0.2">
      <c r="A1238" s="177"/>
      <c r="B1238" s="127"/>
      <c r="C1238" s="128"/>
      <c r="H1238" s="187"/>
    </row>
    <row r="1239" spans="1:8" s="185" customFormat="1" ht="12.75" x14ac:dyDescent="0.2">
      <c r="A1239" s="177"/>
      <c r="B1239" s="127"/>
      <c r="C1239" s="128"/>
      <c r="H1239" s="187"/>
    </row>
    <row r="1240" spans="1:8" s="185" customFormat="1" ht="12.75" x14ac:dyDescent="0.2">
      <c r="A1240" s="177"/>
      <c r="B1240" s="127"/>
      <c r="C1240" s="128"/>
      <c r="H1240" s="187"/>
    </row>
    <row r="1241" spans="1:8" s="185" customFormat="1" ht="12.75" x14ac:dyDescent="0.2">
      <c r="A1241" s="177"/>
      <c r="B1241" s="127"/>
      <c r="C1241" s="128"/>
      <c r="H1241" s="187"/>
    </row>
    <row r="1242" spans="1:8" s="185" customFormat="1" ht="12.75" x14ac:dyDescent="0.2">
      <c r="A1242" s="177"/>
      <c r="B1242" s="127"/>
      <c r="C1242" s="128"/>
      <c r="H1242" s="187"/>
    </row>
    <row r="1243" spans="1:8" s="185" customFormat="1" ht="12.75" x14ac:dyDescent="0.2">
      <c r="A1243" s="177"/>
      <c r="B1243" s="127"/>
      <c r="C1243" s="128"/>
      <c r="H1243" s="187"/>
    </row>
    <row r="1244" spans="1:8" s="185" customFormat="1" ht="12.75" x14ac:dyDescent="0.2">
      <c r="A1244" s="177"/>
      <c r="B1244" s="127"/>
      <c r="C1244" s="128"/>
      <c r="H1244" s="187"/>
    </row>
    <row r="1245" spans="1:8" s="185" customFormat="1" ht="12.75" x14ac:dyDescent="0.2">
      <c r="A1245" s="177"/>
      <c r="B1245" s="127"/>
      <c r="C1245" s="128"/>
      <c r="H1245" s="187"/>
    </row>
    <row r="1246" spans="1:8" s="185" customFormat="1" ht="12.75" x14ac:dyDescent="0.2">
      <c r="A1246" s="177"/>
      <c r="B1246" s="127"/>
      <c r="C1246" s="128"/>
      <c r="H1246" s="187"/>
    </row>
    <row r="1247" spans="1:8" s="185" customFormat="1" ht="12.75" x14ac:dyDescent="0.2">
      <c r="A1247" s="177"/>
      <c r="B1247" s="127"/>
      <c r="C1247" s="128"/>
      <c r="H1247" s="187"/>
    </row>
    <row r="1248" spans="1:8" s="185" customFormat="1" ht="12.75" x14ac:dyDescent="0.2">
      <c r="A1248" s="177"/>
      <c r="B1248" s="127"/>
      <c r="C1248" s="128"/>
      <c r="H1248" s="187"/>
    </row>
    <row r="1249" spans="1:8" s="185" customFormat="1" ht="12.75" x14ac:dyDescent="0.2">
      <c r="A1249" s="177"/>
      <c r="B1249" s="127"/>
      <c r="C1249" s="128"/>
      <c r="H1249" s="187"/>
    </row>
    <row r="1250" spans="1:8" s="185" customFormat="1" ht="12.75" x14ac:dyDescent="0.2">
      <c r="A1250" s="177"/>
      <c r="B1250" s="127"/>
      <c r="C1250" s="128"/>
      <c r="H1250" s="187"/>
    </row>
    <row r="1251" spans="1:8" s="185" customFormat="1" ht="12.75" x14ac:dyDescent="0.2">
      <c r="A1251" s="177"/>
      <c r="B1251" s="127"/>
      <c r="C1251" s="128"/>
      <c r="H1251" s="187"/>
    </row>
    <row r="1252" spans="1:8" s="185" customFormat="1" ht="12.75" x14ac:dyDescent="0.2">
      <c r="A1252" s="177"/>
      <c r="B1252" s="127"/>
      <c r="C1252" s="128"/>
      <c r="H1252" s="187"/>
    </row>
    <row r="1253" spans="1:8" s="185" customFormat="1" ht="12.75" x14ac:dyDescent="0.2">
      <c r="A1253" s="177"/>
      <c r="B1253" s="127"/>
      <c r="C1253" s="128"/>
      <c r="H1253" s="187"/>
    </row>
    <row r="1254" spans="1:8" s="185" customFormat="1" ht="12.75" x14ac:dyDescent="0.2">
      <c r="A1254" s="177"/>
      <c r="B1254" s="127"/>
      <c r="C1254" s="128"/>
      <c r="H1254" s="187"/>
    </row>
    <row r="1255" spans="1:8" s="185" customFormat="1" ht="12.75" x14ac:dyDescent="0.2">
      <c r="A1255" s="177"/>
      <c r="B1255" s="127"/>
      <c r="C1255" s="128"/>
      <c r="H1255" s="187"/>
    </row>
    <row r="1256" spans="1:8" s="185" customFormat="1" ht="12.75" x14ac:dyDescent="0.2">
      <c r="A1256" s="177"/>
      <c r="B1256" s="127"/>
      <c r="C1256" s="128"/>
      <c r="H1256" s="187"/>
    </row>
    <row r="1257" spans="1:8" s="185" customFormat="1" ht="12.75" x14ac:dyDescent="0.2">
      <c r="A1257" s="177"/>
      <c r="B1257" s="127"/>
      <c r="C1257" s="128"/>
      <c r="H1257" s="187"/>
    </row>
    <row r="1258" spans="1:8" s="185" customFormat="1" ht="12.75" x14ac:dyDescent="0.2">
      <c r="A1258" s="177"/>
      <c r="B1258" s="127"/>
      <c r="C1258" s="128"/>
      <c r="H1258" s="187"/>
    </row>
    <row r="1259" spans="1:8" s="185" customFormat="1" ht="12.75" x14ac:dyDescent="0.2">
      <c r="A1259" s="177"/>
      <c r="B1259" s="127"/>
      <c r="C1259" s="128"/>
      <c r="H1259" s="187"/>
    </row>
    <row r="1260" spans="1:8" s="185" customFormat="1" ht="12.75" x14ac:dyDescent="0.2">
      <c r="A1260" s="177"/>
      <c r="B1260" s="127"/>
      <c r="C1260" s="128"/>
      <c r="H1260" s="187"/>
    </row>
    <row r="1261" spans="1:8" s="185" customFormat="1" ht="12.75" x14ac:dyDescent="0.2">
      <c r="A1261" s="177"/>
      <c r="B1261" s="127"/>
      <c r="C1261" s="128"/>
      <c r="H1261" s="187"/>
    </row>
    <row r="1262" spans="1:8" s="185" customFormat="1" ht="12.75" x14ac:dyDescent="0.2">
      <c r="A1262" s="177"/>
      <c r="B1262" s="127"/>
      <c r="C1262" s="128"/>
      <c r="H1262" s="187"/>
    </row>
    <row r="1263" spans="1:8" s="185" customFormat="1" ht="12.75" x14ac:dyDescent="0.2">
      <c r="A1263" s="177"/>
      <c r="B1263" s="127"/>
      <c r="C1263" s="128"/>
      <c r="H1263" s="187"/>
    </row>
    <row r="1264" spans="1:8" s="185" customFormat="1" ht="12.75" x14ac:dyDescent="0.2">
      <c r="A1264" s="177"/>
      <c r="B1264" s="127"/>
      <c r="C1264" s="128"/>
      <c r="H1264" s="187"/>
    </row>
    <row r="1265" spans="1:8" s="185" customFormat="1" ht="12.75" x14ac:dyDescent="0.2">
      <c r="A1265" s="177"/>
      <c r="B1265" s="127"/>
      <c r="C1265" s="128"/>
      <c r="H1265" s="187"/>
    </row>
    <row r="1266" spans="1:8" s="185" customFormat="1" ht="12.75" x14ac:dyDescent="0.2">
      <c r="A1266" s="177"/>
      <c r="B1266" s="127"/>
      <c r="C1266" s="128"/>
      <c r="H1266" s="187"/>
    </row>
    <row r="1267" spans="1:8" s="185" customFormat="1" ht="12.75" x14ac:dyDescent="0.2">
      <c r="A1267" s="177"/>
      <c r="B1267" s="127"/>
      <c r="C1267" s="128"/>
      <c r="H1267" s="187"/>
    </row>
    <row r="1268" spans="1:8" s="185" customFormat="1" ht="12.75" x14ac:dyDescent="0.2">
      <c r="A1268" s="177"/>
      <c r="B1268" s="127"/>
      <c r="C1268" s="128"/>
      <c r="H1268" s="187"/>
    </row>
    <row r="1269" spans="1:8" s="185" customFormat="1" ht="12.75" x14ac:dyDescent="0.2">
      <c r="A1269" s="177"/>
      <c r="B1269" s="127"/>
      <c r="C1269" s="128"/>
      <c r="H1269" s="187"/>
    </row>
    <row r="1270" spans="1:8" s="185" customFormat="1" ht="12.75" x14ac:dyDescent="0.2">
      <c r="A1270" s="177"/>
      <c r="B1270" s="127"/>
      <c r="C1270" s="128"/>
      <c r="H1270" s="187"/>
    </row>
    <row r="1271" spans="1:8" s="185" customFormat="1" ht="12.75" x14ac:dyDescent="0.2">
      <c r="A1271" s="177"/>
      <c r="B1271" s="127"/>
      <c r="C1271" s="128"/>
      <c r="H1271" s="187"/>
    </row>
    <row r="1272" spans="1:8" s="185" customFormat="1" ht="12.75" x14ac:dyDescent="0.2">
      <c r="A1272" s="177"/>
      <c r="B1272" s="127"/>
      <c r="C1272" s="128"/>
      <c r="H1272" s="187"/>
    </row>
    <row r="1273" spans="1:8" s="185" customFormat="1" ht="12.75" x14ac:dyDescent="0.2">
      <c r="A1273" s="177"/>
      <c r="B1273" s="127"/>
      <c r="C1273" s="128"/>
      <c r="H1273" s="187"/>
    </row>
    <row r="1274" spans="1:8" s="185" customFormat="1" ht="12.75" x14ac:dyDescent="0.2">
      <c r="A1274" s="177"/>
      <c r="B1274" s="127"/>
      <c r="C1274" s="128"/>
      <c r="H1274" s="187"/>
    </row>
    <row r="1275" spans="1:8" s="185" customFormat="1" ht="12.75" x14ac:dyDescent="0.2">
      <c r="A1275" s="177"/>
      <c r="B1275" s="127"/>
      <c r="C1275" s="128"/>
      <c r="H1275" s="187"/>
    </row>
    <row r="1276" spans="1:8" s="185" customFormat="1" ht="12.75" x14ac:dyDescent="0.2">
      <c r="A1276" s="177"/>
      <c r="B1276" s="127"/>
      <c r="C1276" s="128"/>
      <c r="H1276" s="187"/>
    </row>
    <row r="1277" spans="1:8" s="185" customFormat="1" ht="12.75" x14ac:dyDescent="0.2">
      <c r="A1277" s="177"/>
      <c r="B1277" s="127"/>
      <c r="C1277" s="128"/>
      <c r="H1277" s="187"/>
    </row>
    <row r="1278" spans="1:8" s="185" customFormat="1" ht="12.75" x14ac:dyDescent="0.2">
      <c r="A1278" s="177"/>
      <c r="B1278" s="127"/>
      <c r="C1278" s="128"/>
      <c r="H1278" s="187"/>
    </row>
    <row r="1279" spans="1:8" s="185" customFormat="1" ht="12.75" x14ac:dyDescent="0.2">
      <c r="A1279" s="177"/>
      <c r="B1279" s="127"/>
      <c r="C1279" s="128"/>
      <c r="H1279" s="187"/>
    </row>
    <row r="1280" spans="1:8" s="185" customFormat="1" ht="12.75" x14ac:dyDescent="0.2">
      <c r="A1280" s="177"/>
      <c r="B1280" s="127"/>
      <c r="C1280" s="128"/>
      <c r="H1280" s="187"/>
    </row>
    <row r="1281" spans="1:8" s="185" customFormat="1" ht="12.75" x14ac:dyDescent="0.2">
      <c r="A1281" s="177"/>
      <c r="B1281" s="127"/>
      <c r="C1281" s="128"/>
      <c r="H1281" s="187"/>
    </row>
    <row r="1282" spans="1:8" s="185" customFormat="1" ht="12.75" x14ac:dyDescent="0.2">
      <c r="A1282" s="177"/>
      <c r="B1282" s="127"/>
      <c r="C1282" s="128"/>
      <c r="H1282" s="187"/>
    </row>
    <row r="1283" spans="1:8" s="185" customFormat="1" ht="12.75" x14ac:dyDescent="0.2">
      <c r="A1283" s="177"/>
      <c r="B1283" s="127"/>
      <c r="C1283" s="128"/>
      <c r="H1283" s="187"/>
    </row>
    <row r="1284" spans="1:8" s="185" customFormat="1" ht="12.75" x14ac:dyDescent="0.2">
      <c r="A1284" s="177"/>
      <c r="B1284" s="127"/>
      <c r="C1284" s="128"/>
      <c r="H1284" s="187"/>
    </row>
    <row r="1285" spans="1:8" s="185" customFormat="1" ht="12.75" x14ac:dyDescent="0.2">
      <c r="A1285" s="177"/>
      <c r="B1285" s="127"/>
      <c r="C1285" s="128"/>
      <c r="H1285" s="187"/>
    </row>
    <row r="1286" spans="1:8" s="185" customFormat="1" ht="12.75" x14ac:dyDescent="0.2">
      <c r="A1286" s="177"/>
      <c r="B1286" s="127"/>
      <c r="C1286" s="128"/>
      <c r="H1286" s="187"/>
    </row>
    <row r="1287" spans="1:8" s="185" customFormat="1" ht="12.75" x14ac:dyDescent="0.2">
      <c r="A1287" s="177"/>
      <c r="B1287" s="127"/>
      <c r="C1287" s="128"/>
      <c r="H1287" s="187"/>
    </row>
    <row r="1288" spans="1:8" s="185" customFormat="1" ht="12.75" x14ac:dyDescent="0.2">
      <c r="A1288" s="177"/>
      <c r="B1288" s="127"/>
      <c r="C1288" s="128"/>
      <c r="H1288" s="187"/>
    </row>
    <row r="1289" spans="1:8" s="185" customFormat="1" ht="12.75" x14ac:dyDescent="0.2">
      <c r="A1289" s="177"/>
      <c r="B1289" s="127"/>
      <c r="C1289" s="128"/>
      <c r="H1289" s="187"/>
    </row>
    <row r="1290" spans="1:8" s="185" customFormat="1" ht="12.75" x14ac:dyDescent="0.2">
      <c r="A1290" s="177"/>
      <c r="B1290" s="127"/>
      <c r="C1290" s="128"/>
      <c r="H1290" s="187"/>
    </row>
    <row r="1291" spans="1:8" s="185" customFormat="1" ht="12.75" x14ac:dyDescent="0.2">
      <c r="A1291" s="177"/>
      <c r="B1291" s="127"/>
      <c r="C1291" s="128"/>
      <c r="H1291" s="187"/>
    </row>
    <row r="1292" spans="1:8" s="185" customFormat="1" ht="12.75" x14ac:dyDescent="0.2">
      <c r="A1292" s="177"/>
      <c r="B1292" s="127"/>
      <c r="C1292" s="128"/>
      <c r="H1292" s="187"/>
    </row>
    <row r="1293" spans="1:8" s="185" customFormat="1" ht="12.75" x14ac:dyDescent="0.2">
      <c r="A1293" s="177"/>
      <c r="B1293" s="127"/>
      <c r="C1293" s="128"/>
      <c r="H1293" s="187"/>
    </row>
    <row r="1294" spans="1:8" s="185" customFormat="1" ht="12.75" x14ac:dyDescent="0.2">
      <c r="A1294" s="177"/>
      <c r="B1294" s="127"/>
      <c r="C1294" s="128"/>
      <c r="H1294" s="187"/>
    </row>
    <row r="1295" spans="1:8" s="185" customFormat="1" ht="12.75" x14ac:dyDescent="0.2">
      <c r="A1295" s="177"/>
      <c r="B1295" s="127"/>
      <c r="C1295" s="128"/>
      <c r="H1295" s="187"/>
    </row>
    <row r="1296" spans="1:8" s="185" customFormat="1" ht="12.75" x14ac:dyDescent="0.2">
      <c r="A1296" s="177"/>
      <c r="B1296" s="127"/>
      <c r="C1296" s="128"/>
      <c r="H1296" s="187"/>
    </row>
    <row r="1297" spans="1:8" s="185" customFormat="1" ht="12.75" x14ac:dyDescent="0.2">
      <c r="A1297" s="177"/>
      <c r="B1297" s="127"/>
      <c r="C1297" s="128"/>
      <c r="H1297" s="187"/>
    </row>
    <row r="1298" spans="1:8" s="185" customFormat="1" ht="12.75" x14ac:dyDescent="0.2">
      <c r="A1298" s="177"/>
      <c r="B1298" s="127"/>
      <c r="C1298" s="128"/>
      <c r="H1298" s="187"/>
    </row>
    <row r="1299" spans="1:8" s="185" customFormat="1" ht="12.75" x14ac:dyDescent="0.2">
      <c r="A1299" s="177"/>
      <c r="B1299" s="127"/>
      <c r="C1299" s="128"/>
      <c r="H1299" s="187"/>
    </row>
    <row r="1300" spans="1:8" s="185" customFormat="1" ht="12.75" x14ac:dyDescent="0.2">
      <c r="A1300" s="177"/>
      <c r="B1300" s="127"/>
      <c r="C1300" s="128"/>
      <c r="H1300" s="187"/>
    </row>
    <row r="1301" spans="1:8" s="185" customFormat="1" ht="12.75" x14ac:dyDescent="0.2">
      <c r="A1301" s="177"/>
      <c r="B1301" s="127"/>
      <c r="C1301" s="128"/>
      <c r="H1301" s="187"/>
    </row>
    <row r="1302" spans="1:8" s="185" customFormat="1" ht="12.75" x14ac:dyDescent="0.2">
      <c r="A1302" s="177"/>
      <c r="B1302" s="127"/>
      <c r="C1302" s="128"/>
      <c r="H1302" s="187"/>
    </row>
    <row r="1303" spans="1:8" s="185" customFormat="1" ht="12.75" x14ac:dyDescent="0.2">
      <c r="A1303" s="177"/>
      <c r="B1303" s="127"/>
      <c r="C1303" s="128"/>
      <c r="H1303" s="187"/>
    </row>
    <row r="1304" spans="1:8" s="185" customFormat="1" ht="12.75" x14ac:dyDescent="0.2">
      <c r="A1304" s="177"/>
      <c r="B1304" s="127"/>
      <c r="C1304" s="128"/>
      <c r="H1304" s="187"/>
    </row>
    <row r="1305" spans="1:8" s="185" customFormat="1" ht="12.75" x14ac:dyDescent="0.2">
      <c r="A1305" s="177"/>
      <c r="B1305" s="127"/>
      <c r="C1305" s="128"/>
      <c r="H1305" s="187"/>
    </row>
    <row r="1306" spans="1:8" s="185" customFormat="1" ht="12.75" x14ac:dyDescent="0.2">
      <c r="A1306" s="177"/>
      <c r="B1306" s="127"/>
      <c r="C1306" s="128"/>
      <c r="H1306" s="187"/>
    </row>
    <row r="1307" spans="1:8" s="185" customFormat="1" ht="12.75" x14ac:dyDescent="0.2">
      <c r="A1307" s="177"/>
      <c r="B1307" s="127"/>
      <c r="C1307" s="128"/>
      <c r="H1307" s="187"/>
    </row>
    <row r="1308" spans="1:8" s="185" customFormat="1" ht="12.75" x14ac:dyDescent="0.2">
      <c r="A1308" s="177"/>
      <c r="B1308" s="127"/>
      <c r="C1308" s="128"/>
      <c r="H1308" s="187"/>
    </row>
    <row r="1309" spans="1:8" s="185" customFormat="1" ht="12.75" x14ac:dyDescent="0.2">
      <c r="A1309" s="177"/>
      <c r="B1309" s="127"/>
      <c r="C1309" s="128"/>
      <c r="H1309" s="187"/>
    </row>
    <row r="1310" spans="1:8" s="185" customFormat="1" ht="12.75" x14ac:dyDescent="0.2">
      <c r="A1310" s="177"/>
      <c r="B1310" s="127"/>
      <c r="C1310" s="128"/>
      <c r="H1310" s="187"/>
    </row>
    <row r="1311" spans="1:8" s="185" customFormat="1" ht="12.75" x14ac:dyDescent="0.2">
      <c r="A1311" s="177"/>
      <c r="B1311" s="127"/>
      <c r="C1311" s="128"/>
      <c r="H1311" s="187"/>
    </row>
    <row r="1312" spans="1:8" s="185" customFormat="1" ht="12.75" x14ac:dyDescent="0.2">
      <c r="A1312" s="177"/>
      <c r="B1312" s="127"/>
      <c r="C1312" s="128"/>
      <c r="H1312" s="187"/>
    </row>
    <row r="1313" spans="1:8" s="185" customFormat="1" ht="12.75" x14ac:dyDescent="0.2">
      <c r="A1313" s="177"/>
      <c r="B1313" s="127"/>
      <c r="C1313" s="128"/>
      <c r="H1313" s="187"/>
    </row>
    <row r="1314" spans="1:8" s="185" customFormat="1" ht="12.75" x14ac:dyDescent="0.2">
      <c r="A1314" s="177"/>
      <c r="B1314" s="127"/>
      <c r="C1314" s="128"/>
      <c r="H1314" s="187"/>
    </row>
    <row r="1315" spans="1:8" s="185" customFormat="1" ht="12.75" x14ac:dyDescent="0.2">
      <c r="A1315" s="177"/>
      <c r="B1315" s="127"/>
      <c r="C1315" s="128"/>
      <c r="H1315" s="187"/>
    </row>
    <row r="1316" spans="1:8" s="185" customFormat="1" ht="12.75" x14ac:dyDescent="0.2">
      <c r="A1316" s="177"/>
      <c r="B1316" s="127"/>
      <c r="C1316" s="128"/>
      <c r="H1316" s="187"/>
    </row>
    <row r="1317" spans="1:8" s="185" customFormat="1" ht="12.75" x14ac:dyDescent="0.2">
      <c r="A1317" s="177"/>
      <c r="B1317" s="127"/>
      <c r="C1317" s="128"/>
      <c r="H1317" s="187"/>
    </row>
    <row r="1318" spans="1:8" s="185" customFormat="1" ht="12.75" x14ac:dyDescent="0.2">
      <c r="A1318" s="177"/>
      <c r="B1318" s="127"/>
      <c r="C1318" s="128"/>
      <c r="H1318" s="187"/>
    </row>
    <row r="1319" spans="1:8" s="185" customFormat="1" ht="12.75" x14ac:dyDescent="0.2">
      <c r="A1319" s="177"/>
      <c r="B1319" s="127"/>
      <c r="C1319" s="128"/>
      <c r="H1319" s="187"/>
    </row>
    <row r="1320" spans="1:8" s="185" customFormat="1" ht="12.75" x14ac:dyDescent="0.2">
      <c r="A1320" s="177"/>
      <c r="B1320" s="127"/>
      <c r="C1320" s="128"/>
      <c r="H1320" s="187"/>
    </row>
    <row r="1321" spans="1:8" s="185" customFormat="1" ht="12.75" x14ac:dyDescent="0.2">
      <c r="A1321" s="177"/>
      <c r="B1321" s="127"/>
      <c r="C1321" s="128"/>
      <c r="H1321" s="187"/>
    </row>
    <row r="1322" spans="1:8" s="185" customFormat="1" ht="12.75" x14ac:dyDescent="0.2">
      <c r="A1322" s="177"/>
      <c r="B1322" s="127"/>
      <c r="C1322" s="128"/>
      <c r="H1322" s="187"/>
    </row>
    <row r="1323" spans="1:8" s="185" customFormat="1" ht="12.75" x14ac:dyDescent="0.2">
      <c r="A1323" s="177"/>
      <c r="B1323" s="127"/>
      <c r="C1323" s="128"/>
      <c r="H1323" s="187"/>
    </row>
    <row r="1324" spans="1:8" s="185" customFormat="1" ht="12.75" x14ac:dyDescent="0.2">
      <c r="A1324" s="177"/>
      <c r="B1324" s="127"/>
      <c r="C1324" s="128"/>
      <c r="H1324" s="187"/>
    </row>
    <row r="1325" spans="1:8" s="185" customFormat="1" ht="12.75" x14ac:dyDescent="0.2">
      <c r="A1325" s="177"/>
      <c r="B1325" s="127"/>
      <c r="C1325" s="128"/>
      <c r="H1325" s="187"/>
    </row>
    <row r="1326" spans="1:8" s="185" customFormat="1" ht="12.75" x14ac:dyDescent="0.2">
      <c r="A1326" s="177"/>
      <c r="B1326" s="127"/>
      <c r="C1326" s="128"/>
      <c r="H1326" s="187"/>
    </row>
    <row r="1327" spans="1:8" s="185" customFormat="1" ht="12.75" x14ac:dyDescent="0.2">
      <c r="A1327" s="177"/>
      <c r="B1327" s="127"/>
      <c r="C1327" s="128"/>
      <c r="H1327" s="187"/>
    </row>
    <row r="1328" spans="1:8" s="185" customFormat="1" ht="12.75" x14ac:dyDescent="0.2">
      <c r="A1328" s="177"/>
      <c r="B1328" s="127"/>
      <c r="C1328" s="128"/>
      <c r="H1328" s="187"/>
    </row>
    <row r="1329" spans="1:8" s="185" customFormat="1" ht="12.75" x14ac:dyDescent="0.2">
      <c r="A1329" s="177"/>
      <c r="B1329" s="127"/>
      <c r="C1329" s="128"/>
      <c r="H1329" s="187"/>
    </row>
    <row r="1330" spans="1:8" s="185" customFormat="1" ht="12.75" x14ac:dyDescent="0.2">
      <c r="A1330" s="177"/>
      <c r="B1330" s="127"/>
      <c r="C1330" s="128"/>
      <c r="H1330" s="187"/>
    </row>
    <row r="1331" spans="1:8" s="185" customFormat="1" ht="12.75" x14ac:dyDescent="0.2">
      <c r="A1331" s="177"/>
      <c r="B1331" s="127"/>
      <c r="C1331" s="128"/>
      <c r="H1331" s="187"/>
    </row>
    <row r="1332" spans="1:8" s="185" customFormat="1" ht="12.75" x14ac:dyDescent="0.2">
      <c r="A1332" s="177"/>
      <c r="B1332" s="127"/>
      <c r="C1332" s="128"/>
      <c r="H1332" s="187"/>
    </row>
    <row r="1333" spans="1:8" s="185" customFormat="1" ht="12.75" x14ac:dyDescent="0.2">
      <c r="A1333" s="177"/>
      <c r="B1333" s="127"/>
      <c r="C1333" s="128"/>
      <c r="H1333" s="187"/>
    </row>
    <row r="1334" spans="1:8" s="185" customFormat="1" ht="12.75" x14ac:dyDescent="0.2">
      <c r="A1334" s="177"/>
      <c r="B1334" s="127"/>
      <c r="C1334" s="128"/>
      <c r="H1334" s="187"/>
    </row>
    <row r="1335" spans="1:8" s="185" customFormat="1" ht="12.75" x14ac:dyDescent="0.2">
      <c r="A1335" s="177"/>
      <c r="B1335" s="127"/>
      <c r="C1335" s="128"/>
      <c r="H1335" s="187"/>
    </row>
    <row r="1336" spans="1:8" s="185" customFormat="1" ht="12.75" x14ac:dyDescent="0.2">
      <c r="A1336" s="177"/>
      <c r="B1336" s="127"/>
      <c r="C1336" s="128"/>
      <c r="H1336" s="187"/>
    </row>
    <row r="1337" spans="1:8" s="185" customFormat="1" ht="12.75" x14ac:dyDescent="0.2">
      <c r="A1337" s="177"/>
      <c r="B1337" s="127"/>
      <c r="C1337" s="128"/>
      <c r="H1337" s="187"/>
    </row>
    <row r="1338" spans="1:8" s="185" customFormat="1" ht="12.75" x14ac:dyDescent="0.2">
      <c r="A1338" s="177"/>
      <c r="B1338" s="127"/>
      <c r="C1338" s="128"/>
      <c r="H1338" s="187"/>
    </row>
    <row r="1339" spans="1:8" s="185" customFormat="1" ht="12.75" x14ac:dyDescent="0.2">
      <c r="A1339" s="177"/>
      <c r="B1339" s="127"/>
      <c r="C1339" s="128"/>
      <c r="H1339" s="187"/>
    </row>
    <row r="1340" spans="1:8" s="185" customFormat="1" ht="12.75" x14ac:dyDescent="0.2">
      <c r="A1340" s="177"/>
      <c r="B1340" s="127"/>
      <c r="C1340" s="128"/>
      <c r="H1340" s="187"/>
    </row>
    <row r="1341" spans="1:8" s="185" customFormat="1" ht="12.75" x14ac:dyDescent="0.2">
      <c r="A1341" s="177"/>
      <c r="B1341" s="127"/>
      <c r="C1341" s="128"/>
      <c r="H1341" s="187"/>
    </row>
    <row r="1342" spans="1:8" s="185" customFormat="1" ht="12.75" x14ac:dyDescent="0.2">
      <c r="A1342" s="177"/>
      <c r="B1342" s="127"/>
      <c r="C1342" s="128"/>
      <c r="H1342" s="187"/>
    </row>
    <row r="1343" spans="1:8" s="185" customFormat="1" ht="12.75" x14ac:dyDescent="0.2">
      <c r="A1343" s="177"/>
      <c r="B1343" s="127"/>
      <c r="C1343" s="128"/>
      <c r="H1343" s="187"/>
    </row>
    <row r="1344" spans="1:8" s="185" customFormat="1" ht="12.75" x14ac:dyDescent="0.2">
      <c r="A1344" s="177"/>
      <c r="B1344" s="127"/>
      <c r="C1344" s="128"/>
      <c r="H1344" s="187"/>
    </row>
    <row r="1345" spans="1:8" s="185" customFormat="1" ht="12.75" x14ac:dyDescent="0.2">
      <c r="A1345" s="177"/>
      <c r="B1345" s="127"/>
      <c r="C1345" s="128"/>
      <c r="H1345" s="187"/>
    </row>
    <row r="1346" spans="1:8" s="185" customFormat="1" ht="12.75" x14ac:dyDescent="0.2">
      <c r="A1346" s="177"/>
      <c r="B1346" s="127"/>
      <c r="C1346" s="128"/>
      <c r="H1346" s="187"/>
    </row>
    <row r="1347" spans="1:8" s="185" customFormat="1" ht="12.75" x14ac:dyDescent="0.2">
      <c r="A1347" s="177"/>
      <c r="B1347" s="127"/>
      <c r="C1347" s="128"/>
      <c r="H1347" s="187"/>
    </row>
    <row r="1348" spans="1:8" s="185" customFormat="1" ht="12.75" x14ac:dyDescent="0.2">
      <c r="A1348" s="177"/>
      <c r="B1348" s="127"/>
      <c r="C1348" s="128"/>
      <c r="H1348" s="187"/>
    </row>
    <row r="1349" spans="1:8" s="185" customFormat="1" ht="12.75" x14ac:dyDescent="0.2">
      <c r="A1349" s="177"/>
      <c r="B1349" s="127"/>
      <c r="C1349" s="128"/>
      <c r="H1349" s="187"/>
    </row>
    <row r="1350" spans="1:8" s="185" customFormat="1" ht="12.75" x14ac:dyDescent="0.2">
      <c r="A1350" s="177"/>
      <c r="B1350" s="127"/>
      <c r="C1350" s="128"/>
      <c r="H1350" s="187"/>
    </row>
    <row r="1351" spans="1:8" s="185" customFormat="1" ht="12.75" x14ac:dyDescent="0.2">
      <c r="A1351" s="177"/>
      <c r="B1351" s="127"/>
      <c r="C1351" s="128"/>
      <c r="H1351" s="187"/>
    </row>
    <row r="1352" spans="1:8" s="185" customFormat="1" ht="12.75" x14ac:dyDescent="0.2">
      <c r="A1352" s="177"/>
      <c r="B1352" s="127"/>
      <c r="C1352" s="128"/>
      <c r="H1352" s="187"/>
    </row>
    <row r="1353" spans="1:8" s="185" customFormat="1" ht="12.75" x14ac:dyDescent="0.2">
      <c r="A1353" s="177"/>
      <c r="B1353" s="127"/>
      <c r="C1353" s="128"/>
      <c r="H1353" s="187"/>
    </row>
    <row r="1354" spans="1:8" s="185" customFormat="1" ht="12.75" x14ac:dyDescent="0.2">
      <c r="A1354" s="177"/>
      <c r="B1354" s="127"/>
      <c r="C1354" s="128"/>
      <c r="H1354" s="187"/>
    </row>
    <row r="1355" spans="1:8" s="185" customFormat="1" ht="12.75" x14ac:dyDescent="0.2">
      <c r="A1355" s="177"/>
      <c r="B1355" s="127"/>
      <c r="C1355" s="128"/>
      <c r="H1355" s="187"/>
    </row>
    <row r="1356" spans="1:8" s="185" customFormat="1" ht="12.75" x14ac:dyDescent="0.2">
      <c r="A1356" s="177"/>
      <c r="B1356" s="127"/>
      <c r="C1356" s="128"/>
      <c r="H1356" s="187"/>
    </row>
    <row r="1357" spans="1:8" s="185" customFormat="1" ht="12.75" x14ac:dyDescent="0.2">
      <c r="A1357" s="177"/>
      <c r="B1357" s="127"/>
      <c r="C1357" s="128"/>
      <c r="H1357" s="187"/>
    </row>
    <row r="1358" spans="1:8" s="185" customFormat="1" ht="12.75" x14ac:dyDescent="0.2">
      <c r="A1358" s="177"/>
      <c r="B1358" s="127"/>
      <c r="C1358" s="128"/>
      <c r="H1358" s="187"/>
    </row>
    <row r="1359" spans="1:8" s="185" customFormat="1" ht="12.75" x14ac:dyDescent="0.2">
      <c r="A1359" s="177"/>
      <c r="B1359" s="127"/>
      <c r="C1359" s="128"/>
      <c r="H1359" s="187"/>
    </row>
    <row r="1360" spans="1:8" s="185" customFormat="1" ht="12.75" x14ac:dyDescent="0.2">
      <c r="A1360" s="177"/>
      <c r="B1360" s="127"/>
      <c r="C1360" s="128"/>
      <c r="H1360" s="187"/>
    </row>
    <row r="1361" spans="1:8" s="185" customFormat="1" ht="12.75" x14ac:dyDescent="0.2">
      <c r="A1361" s="177"/>
      <c r="B1361" s="127"/>
      <c r="C1361" s="128"/>
      <c r="H1361" s="187"/>
    </row>
    <row r="1362" spans="1:8" s="185" customFormat="1" ht="12.75" x14ac:dyDescent="0.2">
      <c r="A1362" s="177"/>
      <c r="B1362" s="127"/>
      <c r="C1362" s="128"/>
      <c r="H1362" s="187"/>
    </row>
    <row r="1363" spans="1:8" s="185" customFormat="1" ht="12.75" x14ac:dyDescent="0.2">
      <c r="A1363" s="177"/>
      <c r="B1363" s="127"/>
      <c r="C1363" s="128"/>
      <c r="H1363" s="187"/>
    </row>
    <row r="1364" spans="1:8" s="185" customFormat="1" ht="12.75" x14ac:dyDescent="0.2">
      <c r="A1364" s="177"/>
      <c r="B1364" s="127"/>
      <c r="C1364" s="128"/>
      <c r="H1364" s="187"/>
    </row>
    <row r="1365" spans="1:8" s="185" customFormat="1" ht="12.75" x14ac:dyDescent="0.2">
      <c r="A1365" s="177"/>
      <c r="B1365" s="127"/>
      <c r="C1365" s="128"/>
      <c r="H1365" s="187"/>
    </row>
    <row r="1366" spans="1:8" s="185" customFormat="1" ht="12.75" x14ac:dyDescent="0.2">
      <c r="A1366" s="177"/>
      <c r="B1366" s="127"/>
      <c r="C1366" s="128"/>
      <c r="H1366" s="187"/>
    </row>
    <row r="1367" spans="1:8" s="185" customFormat="1" ht="12.75" x14ac:dyDescent="0.2">
      <c r="A1367" s="177"/>
      <c r="B1367" s="127"/>
      <c r="C1367" s="128"/>
      <c r="H1367" s="187"/>
    </row>
    <row r="1368" spans="1:8" s="185" customFormat="1" ht="12.75" x14ac:dyDescent="0.2">
      <c r="A1368" s="177"/>
      <c r="B1368" s="127"/>
      <c r="C1368" s="128"/>
      <c r="H1368" s="187"/>
    </row>
    <row r="1369" spans="1:8" s="185" customFormat="1" ht="12.75" x14ac:dyDescent="0.2">
      <c r="A1369" s="177"/>
      <c r="B1369" s="127"/>
      <c r="C1369" s="128"/>
      <c r="H1369" s="187"/>
    </row>
    <row r="1370" spans="1:8" s="185" customFormat="1" ht="12.75" x14ac:dyDescent="0.2">
      <c r="A1370" s="177"/>
      <c r="B1370" s="127"/>
      <c r="C1370" s="128"/>
      <c r="H1370" s="187"/>
    </row>
    <row r="1371" spans="1:8" s="185" customFormat="1" ht="12.75" x14ac:dyDescent="0.2">
      <c r="A1371" s="177"/>
      <c r="B1371" s="127"/>
      <c r="C1371" s="128"/>
      <c r="H1371" s="187"/>
    </row>
    <row r="1372" spans="1:8" s="185" customFormat="1" ht="12.75" x14ac:dyDescent="0.2">
      <c r="A1372" s="177"/>
      <c r="B1372" s="127"/>
      <c r="C1372" s="128"/>
      <c r="H1372" s="187"/>
    </row>
    <row r="1373" spans="1:8" s="185" customFormat="1" ht="12.75" x14ac:dyDescent="0.2">
      <c r="A1373" s="177"/>
      <c r="B1373" s="127"/>
      <c r="C1373" s="128"/>
      <c r="H1373" s="187"/>
    </row>
    <row r="1374" spans="1:8" s="185" customFormat="1" ht="12.75" x14ac:dyDescent="0.2">
      <c r="A1374" s="177"/>
      <c r="B1374" s="127"/>
      <c r="C1374" s="128"/>
      <c r="H1374" s="187"/>
    </row>
    <row r="1375" spans="1:8" s="185" customFormat="1" ht="12.75" x14ac:dyDescent="0.2">
      <c r="A1375" s="177"/>
      <c r="B1375" s="127"/>
      <c r="C1375" s="128"/>
      <c r="H1375" s="187"/>
    </row>
    <row r="1376" spans="1:8" s="185" customFormat="1" ht="12.75" x14ac:dyDescent="0.2">
      <c r="A1376" s="177"/>
      <c r="B1376" s="127"/>
      <c r="C1376" s="128"/>
      <c r="H1376" s="187"/>
    </row>
    <row r="1377" spans="1:8" s="185" customFormat="1" ht="12.75" x14ac:dyDescent="0.2">
      <c r="A1377" s="177"/>
      <c r="B1377" s="127"/>
      <c r="C1377" s="128"/>
      <c r="H1377" s="187"/>
    </row>
    <row r="1378" spans="1:8" s="185" customFormat="1" ht="12.75" x14ac:dyDescent="0.2">
      <c r="A1378" s="177"/>
      <c r="B1378" s="127"/>
      <c r="C1378" s="128"/>
      <c r="H1378" s="187"/>
    </row>
    <row r="1379" spans="1:8" s="185" customFormat="1" ht="12.75" x14ac:dyDescent="0.2">
      <c r="A1379" s="177"/>
      <c r="B1379" s="127"/>
      <c r="C1379" s="128"/>
      <c r="H1379" s="187"/>
    </row>
    <row r="1380" spans="1:8" s="185" customFormat="1" ht="12.75" x14ac:dyDescent="0.2">
      <c r="A1380" s="177"/>
      <c r="B1380" s="127"/>
      <c r="C1380" s="128"/>
      <c r="H1380" s="187"/>
    </row>
    <row r="1381" spans="1:8" s="185" customFormat="1" ht="12.75" x14ac:dyDescent="0.2">
      <c r="A1381" s="177"/>
      <c r="B1381" s="127"/>
      <c r="C1381" s="128"/>
      <c r="H1381" s="187"/>
    </row>
    <row r="1382" spans="1:8" s="185" customFormat="1" ht="12.75" x14ac:dyDescent="0.2">
      <c r="A1382" s="177"/>
      <c r="B1382" s="127"/>
      <c r="C1382" s="128"/>
      <c r="H1382" s="187"/>
    </row>
    <row r="1383" spans="1:8" s="185" customFormat="1" ht="12.75" x14ac:dyDescent="0.2">
      <c r="A1383" s="177"/>
      <c r="B1383" s="127"/>
      <c r="C1383" s="128"/>
      <c r="H1383" s="187"/>
    </row>
    <row r="1384" spans="1:8" s="185" customFormat="1" ht="12.75" x14ac:dyDescent="0.2">
      <c r="A1384" s="177"/>
      <c r="B1384" s="127"/>
      <c r="C1384" s="128"/>
      <c r="H1384" s="187"/>
    </row>
    <row r="1385" spans="1:8" s="185" customFormat="1" ht="12.75" x14ac:dyDescent="0.2">
      <c r="A1385" s="177"/>
      <c r="B1385" s="127"/>
      <c r="C1385" s="128"/>
      <c r="H1385" s="187"/>
    </row>
    <row r="1386" spans="1:8" s="185" customFormat="1" ht="12.75" x14ac:dyDescent="0.2">
      <c r="A1386" s="177"/>
      <c r="B1386" s="127"/>
      <c r="C1386" s="128"/>
      <c r="H1386" s="187"/>
    </row>
    <row r="1387" spans="1:8" s="185" customFormat="1" ht="12.75" x14ac:dyDescent="0.2">
      <c r="A1387" s="177"/>
      <c r="B1387" s="127"/>
      <c r="C1387" s="128"/>
      <c r="H1387" s="187"/>
    </row>
    <row r="1388" spans="1:8" s="185" customFormat="1" ht="12.75" x14ac:dyDescent="0.2">
      <c r="A1388" s="177"/>
      <c r="B1388" s="127"/>
      <c r="C1388" s="128"/>
      <c r="H1388" s="187"/>
    </row>
    <row r="1389" spans="1:8" s="185" customFormat="1" ht="12.75" x14ac:dyDescent="0.2">
      <c r="A1389" s="177"/>
      <c r="B1389" s="127"/>
      <c r="C1389" s="128"/>
      <c r="H1389" s="187"/>
    </row>
    <row r="1390" spans="1:8" s="185" customFormat="1" ht="12.75" x14ac:dyDescent="0.2">
      <c r="A1390" s="177"/>
      <c r="B1390" s="127"/>
      <c r="C1390" s="128"/>
      <c r="H1390" s="187"/>
    </row>
    <row r="1391" spans="1:8" s="185" customFormat="1" ht="12.75" x14ac:dyDescent="0.2">
      <c r="A1391" s="177"/>
      <c r="B1391" s="127"/>
      <c r="C1391" s="128"/>
      <c r="H1391" s="187"/>
    </row>
    <row r="1392" spans="1:8" s="185" customFormat="1" ht="12.75" x14ac:dyDescent="0.2">
      <c r="A1392" s="177"/>
      <c r="B1392" s="127"/>
      <c r="C1392" s="128"/>
      <c r="H1392" s="187"/>
    </row>
    <row r="1393" spans="1:8" s="185" customFormat="1" ht="12.75" x14ac:dyDescent="0.2">
      <c r="A1393" s="177"/>
      <c r="B1393" s="127"/>
      <c r="C1393" s="128"/>
      <c r="H1393" s="187"/>
    </row>
    <row r="1394" spans="1:8" s="185" customFormat="1" ht="12.75" x14ac:dyDescent="0.2">
      <c r="A1394" s="177"/>
      <c r="B1394" s="127"/>
      <c r="C1394" s="128"/>
      <c r="H1394" s="187"/>
    </row>
    <row r="1395" spans="1:8" s="185" customFormat="1" ht="12.75" x14ac:dyDescent="0.2">
      <c r="A1395" s="177"/>
      <c r="B1395" s="127"/>
      <c r="C1395" s="128"/>
      <c r="H1395" s="187"/>
    </row>
    <row r="1396" spans="1:8" s="185" customFormat="1" ht="12.75" x14ac:dyDescent="0.2">
      <c r="A1396" s="177"/>
      <c r="B1396" s="127"/>
      <c r="C1396" s="128"/>
      <c r="H1396" s="187"/>
    </row>
    <row r="1397" spans="1:8" s="185" customFormat="1" ht="12.75" x14ac:dyDescent="0.2">
      <c r="A1397" s="177"/>
      <c r="B1397" s="127"/>
      <c r="C1397" s="128"/>
      <c r="H1397" s="187"/>
    </row>
    <row r="1398" spans="1:8" s="185" customFormat="1" ht="12.75" x14ac:dyDescent="0.2">
      <c r="A1398" s="177"/>
      <c r="B1398" s="127"/>
      <c r="C1398" s="128"/>
      <c r="H1398" s="187"/>
    </row>
    <row r="1399" spans="1:8" s="185" customFormat="1" ht="12.75" x14ac:dyDescent="0.2">
      <c r="A1399" s="177"/>
      <c r="B1399" s="127"/>
      <c r="C1399" s="128"/>
      <c r="H1399" s="187"/>
    </row>
    <row r="1400" spans="1:8" s="185" customFormat="1" ht="12.75" x14ac:dyDescent="0.2">
      <c r="A1400" s="177"/>
      <c r="B1400" s="127"/>
      <c r="C1400" s="128"/>
      <c r="H1400" s="187"/>
    </row>
    <row r="1401" spans="1:8" s="185" customFormat="1" ht="12.75" x14ac:dyDescent="0.2">
      <c r="A1401" s="177"/>
      <c r="B1401" s="127"/>
      <c r="C1401" s="128"/>
      <c r="H1401" s="187"/>
    </row>
    <row r="1402" spans="1:8" s="185" customFormat="1" ht="12.75" x14ac:dyDescent="0.2">
      <c r="A1402" s="177"/>
      <c r="B1402" s="127"/>
      <c r="C1402" s="128"/>
      <c r="H1402" s="187"/>
    </row>
    <row r="1403" spans="1:8" s="185" customFormat="1" ht="12.75" x14ac:dyDescent="0.2">
      <c r="A1403" s="177"/>
      <c r="B1403" s="127"/>
      <c r="C1403" s="128"/>
      <c r="H1403" s="187"/>
    </row>
    <row r="1404" spans="1:8" s="185" customFormat="1" ht="12.75" x14ac:dyDescent="0.2">
      <c r="A1404" s="177"/>
      <c r="B1404" s="127"/>
      <c r="C1404" s="128"/>
      <c r="H1404" s="187"/>
    </row>
    <row r="1405" spans="1:8" s="185" customFormat="1" ht="12.75" x14ac:dyDescent="0.2">
      <c r="A1405" s="177"/>
      <c r="B1405" s="127"/>
      <c r="C1405" s="128"/>
      <c r="H1405" s="187"/>
    </row>
    <row r="1406" spans="1:8" s="185" customFormat="1" ht="12.75" x14ac:dyDescent="0.2">
      <c r="A1406" s="177"/>
      <c r="B1406" s="127"/>
      <c r="C1406" s="128"/>
      <c r="H1406" s="187"/>
    </row>
    <row r="1407" spans="1:8" s="185" customFormat="1" ht="12.75" x14ac:dyDescent="0.2">
      <c r="A1407" s="177"/>
      <c r="B1407" s="127"/>
      <c r="C1407" s="128"/>
      <c r="H1407" s="187"/>
    </row>
    <row r="1408" spans="1:8" s="185" customFormat="1" ht="12.75" x14ac:dyDescent="0.2">
      <c r="A1408" s="177"/>
      <c r="B1408" s="127"/>
      <c r="C1408" s="128"/>
      <c r="H1408" s="187"/>
    </row>
    <row r="1409" spans="1:8" s="185" customFormat="1" ht="12.75" x14ac:dyDescent="0.2">
      <c r="A1409" s="177"/>
      <c r="B1409" s="127"/>
      <c r="C1409" s="128"/>
      <c r="H1409" s="187"/>
    </row>
    <row r="1410" spans="1:8" s="185" customFormat="1" ht="12.75" x14ac:dyDescent="0.2">
      <c r="A1410" s="177"/>
      <c r="B1410" s="127"/>
      <c r="C1410" s="128"/>
      <c r="H1410" s="187"/>
    </row>
    <row r="1411" spans="1:8" s="185" customFormat="1" ht="12.75" x14ac:dyDescent="0.2">
      <c r="A1411" s="177"/>
      <c r="B1411" s="127"/>
      <c r="C1411" s="128"/>
      <c r="H1411" s="187"/>
    </row>
    <row r="1412" spans="1:8" s="185" customFormat="1" ht="12.75" x14ac:dyDescent="0.2">
      <c r="A1412" s="177"/>
      <c r="B1412" s="127"/>
      <c r="C1412" s="128"/>
      <c r="H1412" s="187"/>
    </row>
    <row r="1413" spans="1:8" s="185" customFormat="1" ht="12.75" x14ac:dyDescent="0.2">
      <c r="A1413" s="177"/>
      <c r="B1413" s="127"/>
      <c r="C1413" s="128"/>
      <c r="H1413" s="187"/>
    </row>
    <row r="1414" spans="1:8" s="185" customFormat="1" ht="12.75" x14ac:dyDescent="0.2">
      <c r="A1414" s="177"/>
      <c r="B1414" s="127"/>
      <c r="C1414" s="128"/>
      <c r="H1414" s="187"/>
    </row>
    <row r="1415" spans="1:8" s="185" customFormat="1" ht="12.75" x14ac:dyDescent="0.2">
      <c r="A1415" s="177"/>
      <c r="B1415" s="127"/>
      <c r="C1415" s="128"/>
      <c r="H1415" s="187"/>
    </row>
    <row r="1416" spans="1:8" s="185" customFormat="1" ht="12.75" x14ac:dyDescent="0.2">
      <c r="A1416" s="177"/>
      <c r="B1416" s="127"/>
      <c r="C1416" s="128"/>
      <c r="H1416" s="187"/>
    </row>
    <row r="1417" spans="1:8" s="185" customFormat="1" ht="12.75" x14ac:dyDescent="0.2">
      <c r="A1417" s="177"/>
      <c r="B1417" s="127"/>
      <c r="C1417" s="128"/>
      <c r="H1417" s="187"/>
    </row>
    <row r="1418" spans="1:8" s="185" customFormat="1" ht="12.75" x14ac:dyDescent="0.2">
      <c r="A1418" s="177"/>
      <c r="B1418" s="127"/>
      <c r="C1418" s="128"/>
      <c r="H1418" s="187"/>
    </row>
    <row r="1419" spans="1:8" s="185" customFormat="1" ht="12.75" x14ac:dyDescent="0.2">
      <c r="A1419" s="177"/>
      <c r="B1419" s="127"/>
      <c r="C1419" s="128"/>
      <c r="H1419" s="187"/>
    </row>
    <row r="1420" spans="1:8" s="185" customFormat="1" ht="12.75" x14ac:dyDescent="0.2">
      <c r="A1420" s="177"/>
      <c r="B1420" s="127"/>
      <c r="C1420" s="128"/>
      <c r="H1420" s="187"/>
    </row>
    <row r="1421" spans="1:8" s="185" customFormat="1" ht="12.75" x14ac:dyDescent="0.2">
      <c r="A1421" s="177"/>
      <c r="B1421" s="127"/>
      <c r="C1421" s="128"/>
      <c r="H1421" s="187"/>
    </row>
    <row r="1422" spans="1:8" s="185" customFormat="1" ht="12.75" x14ac:dyDescent="0.2">
      <c r="A1422" s="177"/>
      <c r="B1422" s="127"/>
      <c r="C1422" s="128"/>
      <c r="H1422" s="187"/>
    </row>
    <row r="1423" spans="1:8" s="185" customFormat="1" ht="12.75" x14ac:dyDescent="0.2">
      <c r="A1423" s="177"/>
      <c r="B1423" s="127"/>
      <c r="C1423" s="128"/>
      <c r="H1423" s="187"/>
    </row>
    <row r="1424" spans="1:8" s="185" customFormat="1" ht="12.75" x14ac:dyDescent="0.2">
      <c r="A1424" s="177"/>
      <c r="B1424" s="127"/>
      <c r="C1424" s="128"/>
      <c r="H1424" s="187"/>
    </row>
    <row r="1425" spans="1:8" s="185" customFormat="1" ht="12.75" x14ac:dyDescent="0.2">
      <c r="A1425" s="177"/>
      <c r="B1425" s="127"/>
      <c r="C1425" s="128"/>
      <c r="H1425" s="187"/>
    </row>
    <row r="1426" spans="1:8" s="185" customFormat="1" ht="12.75" x14ac:dyDescent="0.2">
      <c r="A1426" s="177"/>
      <c r="B1426" s="127"/>
      <c r="C1426" s="128"/>
      <c r="H1426" s="187"/>
    </row>
    <row r="1427" spans="1:8" s="185" customFormat="1" ht="12.75" x14ac:dyDescent="0.2">
      <c r="A1427" s="177"/>
      <c r="B1427" s="127"/>
      <c r="C1427" s="128"/>
      <c r="H1427" s="187"/>
    </row>
    <row r="1428" spans="1:8" s="185" customFormat="1" ht="12.75" x14ac:dyDescent="0.2">
      <c r="A1428" s="177"/>
      <c r="B1428" s="127"/>
      <c r="C1428" s="128"/>
      <c r="H1428" s="187"/>
    </row>
    <row r="1429" spans="1:8" s="185" customFormat="1" ht="12.75" x14ac:dyDescent="0.2">
      <c r="A1429" s="177"/>
      <c r="B1429" s="127"/>
      <c r="C1429" s="128"/>
      <c r="H1429" s="187"/>
    </row>
    <row r="1430" spans="1:8" s="185" customFormat="1" ht="12.75" x14ac:dyDescent="0.2">
      <c r="A1430" s="177"/>
      <c r="B1430" s="127"/>
      <c r="C1430" s="128"/>
      <c r="H1430" s="187"/>
    </row>
    <row r="1431" spans="1:8" s="185" customFormat="1" ht="12.75" x14ac:dyDescent="0.2">
      <c r="A1431" s="177"/>
      <c r="B1431" s="127"/>
      <c r="C1431" s="128"/>
      <c r="H1431" s="187"/>
    </row>
    <row r="1432" spans="1:8" s="185" customFormat="1" ht="12.75" x14ac:dyDescent="0.2">
      <c r="A1432" s="177"/>
      <c r="B1432" s="127"/>
      <c r="C1432" s="128"/>
      <c r="H1432" s="187"/>
    </row>
    <row r="1433" spans="1:8" s="185" customFormat="1" ht="12.75" x14ac:dyDescent="0.2">
      <c r="A1433" s="177"/>
      <c r="B1433" s="127"/>
      <c r="C1433" s="128"/>
      <c r="H1433" s="187"/>
    </row>
    <row r="1434" spans="1:8" s="185" customFormat="1" ht="12.75" x14ac:dyDescent="0.2">
      <c r="A1434" s="177"/>
      <c r="B1434" s="127"/>
      <c r="C1434" s="128"/>
      <c r="H1434" s="187"/>
    </row>
    <row r="1435" spans="1:8" s="185" customFormat="1" ht="12.75" x14ac:dyDescent="0.2">
      <c r="A1435" s="177"/>
      <c r="B1435" s="127"/>
      <c r="C1435" s="128"/>
      <c r="H1435" s="187"/>
    </row>
    <row r="1436" spans="1:8" s="185" customFormat="1" ht="12.75" x14ac:dyDescent="0.2">
      <c r="A1436" s="177"/>
      <c r="B1436" s="127"/>
      <c r="C1436" s="128"/>
      <c r="H1436" s="187"/>
    </row>
    <row r="1437" spans="1:8" s="185" customFormat="1" ht="12.75" x14ac:dyDescent="0.2">
      <c r="A1437" s="177"/>
      <c r="B1437" s="127"/>
      <c r="C1437" s="128"/>
      <c r="H1437" s="187"/>
    </row>
    <row r="1438" spans="1:8" s="185" customFormat="1" ht="12.75" x14ac:dyDescent="0.2">
      <c r="A1438" s="177"/>
      <c r="B1438" s="127"/>
      <c r="C1438" s="128"/>
      <c r="H1438" s="187"/>
    </row>
    <row r="1439" spans="1:8" s="185" customFormat="1" ht="12.75" x14ac:dyDescent="0.2">
      <c r="A1439" s="177"/>
      <c r="B1439" s="127"/>
      <c r="C1439" s="128"/>
      <c r="H1439" s="187"/>
    </row>
    <row r="1440" spans="1:8" s="185" customFormat="1" ht="12.75" x14ac:dyDescent="0.2">
      <c r="A1440" s="177"/>
      <c r="B1440" s="127"/>
      <c r="C1440" s="128"/>
      <c r="H1440" s="187"/>
    </row>
    <row r="1441" spans="1:8" s="185" customFormat="1" ht="12.75" x14ac:dyDescent="0.2">
      <c r="A1441" s="177"/>
      <c r="B1441" s="127"/>
      <c r="C1441" s="128"/>
      <c r="H1441" s="187"/>
    </row>
    <row r="1442" spans="1:8" s="185" customFormat="1" ht="12.75" x14ac:dyDescent="0.2">
      <c r="A1442" s="177"/>
      <c r="B1442" s="127"/>
      <c r="C1442" s="128"/>
      <c r="H1442" s="187"/>
    </row>
    <row r="1443" spans="1:8" s="185" customFormat="1" ht="12.75" x14ac:dyDescent="0.2">
      <c r="A1443" s="177"/>
      <c r="B1443" s="127"/>
      <c r="C1443" s="128"/>
      <c r="H1443" s="187"/>
    </row>
    <row r="1444" spans="1:8" s="185" customFormat="1" ht="12.75" x14ac:dyDescent="0.2">
      <c r="A1444" s="177"/>
      <c r="B1444" s="127"/>
      <c r="C1444" s="128"/>
      <c r="H1444" s="187"/>
    </row>
    <row r="1445" spans="1:8" s="185" customFormat="1" ht="12.75" x14ac:dyDescent="0.2">
      <c r="A1445" s="177"/>
      <c r="B1445" s="127"/>
      <c r="C1445" s="128"/>
      <c r="H1445" s="187"/>
    </row>
    <row r="1446" spans="1:8" s="185" customFormat="1" ht="12.75" x14ac:dyDescent="0.2">
      <c r="A1446" s="177"/>
      <c r="B1446" s="127"/>
      <c r="C1446" s="128"/>
      <c r="H1446" s="187"/>
    </row>
    <row r="1447" spans="1:8" s="185" customFormat="1" ht="12.75" x14ac:dyDescent="0.2">
      <c r="A1447" s="177"/>
      <c r="B1447" s="127"/>
      <c r="C1447" s="128"/>
      <c r="H1447" s="187"/>
    </row>
    <row r="1448" spans="1:8" s="185" customFormat="1" ht="12.75" x14ac:dyDescent="0.2">
      <c r="A1448" s="177"/>
      <c r="B1448" s="127"/>
      <c r="C1448" s="128"/>
      <c r="H1448" s="187"/>
    </row>
    <row r="1449" spans="1:8" s="185" customFormat="1" ht="12.75" x14ac:dyDescent="0.2">
      <c r="A1449" s="177"/>
      <c r="B1449" s="127"/>
      <c r="C1449" s="128"/>
      <c r="H1449" s="187"/>
    </row>
    <row r="1450" spans="1:8" s="185" customFormat="1" ht="12.75" x14ac:dyDescent="0.2">
      <c r="A1450" s="177"/>
      <c r="B1450" s="127"/>
      <c r="C1450" s="128"/>
      <c r="H1450" s="187"/>
    </row>
    <row r="1451" spans="1:8" s="185" customFormat="1" ht="12.75" x14ac:dyDescent="0.2">
      <c r="A1451" s="177"/>
      <c r="B1451" s="127"/>
      <c r="C1451" s="128"/>
      <c r="H1451" s="187"/>
    </row>
    <row r="1452" spans="1:8" s="185" customFormat="1" ht="12.75" x14ac:dyDescent="0.2">
      <c r="A1452" s="177"/>
      <c r="B1452" s="127"/>
      <c r="C1452" s="128"/>
      <c r="H1452" s="187"/>
    </row>
    <row r="1453" spans="1:8" s="185" customFormat="1" ht="12.75" x14ac:dyDescent="0.2">
      <c r="A1453" s="177"/>
      <c r="B1453" s="127"/>
      <c r="C1453" s="128"/>
      <c r="H1453" s="187"/>
    </row>
    <row r="1454" spans="1:8" s="185" customFormat="1" ht="12.75" x14ac:dyDescent="0.2">
      <c r="A1454" s="177"/>
      <c r="B1454" s="127"/>
      <c r="C1454" s="128"/>
      <c r="H1454" s="187"/>
    </row>
    <row r="1455" spans="1:8" s="185" customFormat="1" ht="12.75" x14ac:dyDescent="0.2">
      <c r="A1455" s="177"/>
      <c r="B1455" s="127"/>
      <c r="C1455" s="128"/>
      <c r="H1455" s="187"/>
    </row>
    <row r="1456" spans="1:8" s="185" customFormat="1" ht="12.75" x14ac:dyDescent="0.2">
      <c r="A1456" s="177"/>
      <c r="B1456" s="127"/>
      <c r="C1456" s="128"/>
      <c r="H1456" s="187"/>
    </row>
    <row r="1457" spans="1:8" s="185" customFormat="1" ht="12.75" x14ac:dyDescent="0.2">
      <c r="A1457" s="177"/>
      <c r="B1457" s="127"/>
      <c r="C1457" s="128"/>
      <c r="H1457" s="187"/>
    </row>
    <row r="1458" spans="1:8" s="185" customFormat="1" ht="12.75" x14ac:dyDescent="0.2">
      <c r="A1458" s="177"/>
      <c r="B1458" s="127"/>
      <c r="C1458" s="128"/>
      <c r="H1458" s="187"/>
    </row>
    <row r="1459" spans="1:8" s="185" customFormat="1" ht="12.75" x14ac:dyDescent="0.2">
      <c r="A1459" s="177"/>
      <c r="B1459" s="127"/>
      <c r="C1459" s="128"/>
      <c r="H1459" s="187"/>
    </row>
    <row r="1460" spans="1:8" s="185" customFormat="1" ht="12.75" x14ac:dyDescent="0.2">
      <c r="A1460" s="177"/>
      <c r="B1460" s="127"/>
      <c r="C1460" s="128"/>
      <c r="H1460" s="187"/>
    </row>
    <row r="1461" spans="1:8" s="185" customFormat="1" ht="12.75" x14ac:dyDescent="0.2">
      <c r="A1461" s="177"/>
      <c r="B1461" s="127"/>
      <c r="C1461" s="128"/>
      <c r="H1461" s="187"/>
    </row>
    <row r="1462" spans="1:8" s="185" customFormat="1" ht="12.75" x14ac:dyDescent="0.2">
      <c r="A1462" s="177"/>
      <c r="B1462" s="127"/>
      <c r="C1462" s="128"/>
      <c r="H1462" s="187"/>
    </row>
    <row r="1463" spans="1:8" s="185" customFormat="1" ht="12.75" x14ac:dyDescent="0.2">
      <c r="A1463" s="177"/>
      <c r="B1463" s="127"/>
      <c r="C1463" s="128"/>
      <c r="H1463" s="187"/>
    </row>
    <row r="1464" spans="1:8" s="185" customFormat="1" ht="12.75" x14ac:dyDescent="0.2">
      <c r="A1464" s="177"/>
      <c r="B1464" s="127"/>
      <c r="C1464" s="128"/>
      <c r="H1464" s="187"/>
    </row>
    <row r="1465" spans="1:8" s="185" customFormat="1" ht="12.75" x14ac:dyDescent="0.2">
      <c r="A1465" s="177"/>
      <c r="B1465" s="127"/>
      <c r="C1465" s="128"/>
      <c r="H1465" s="187"/>
    </row>
    <row r="1466" spans="1:8" s="185" customFormat="1" ht="12.75" x14ac:dyDescent="0.2">
      <c r="A1466" s="177"/>
      <c r="B1466" s="127"/>
      <c r="C1466" s="128"/>
      <c r="H1466" s="187"/>
    </row>
    <row r="1467" spans="1:8" s="185" customFormat="1" ht="12.75" x14ac:dyDescent="0.2">
      <c r="A1467" s="177"/>
      <c r="B1467" s="127"/>
      <c r="C1467" s="128"/>
      <c r="H1467" s="187"/>
    </row>
    <row r="1468" spans="1:8" s="185" customFormat="1" ht="12.75" x14ac:dyDescent="0.2">
      <c r="A1468" s="177"/>
      <c r="B1468" s="127"/>
      <c r="C1468" s="128"/>
      <c r="H1468" s="187"/>
    </row>
    <row r="1469" spans="1:8" s="185" customFormat="1" ht="12.75" x14ac:dyDescent="0.2">
      <c r="A1469" s="177"/>
      <c r="B1469" s="127"/>
      <c r="C1469" s="128"/>
      <c r="H1469" s="187"/>
    </row>
    <row r="1470" spans="1:8" s="185" customFormat="1" ht="12.75" x14ac:dyDescent="0.2">
      <c r="A1470" s="177"/>
      <c r="B1470" s="127"/>
      <c r="C1470" s="128"/>
      <c r="H1470" s="187"/>
    </row>
    <row r="1471" spans="1:8" s="185" customFormat="1" ht="12.75" x14ac:dyDescent="0.2">
      <c r="A1471" s="177"/>
      <c r="B1471" s="127"/>
      <c r="C1471" s="128"/>
      <c r="H1471" s="187"/>
    </row>
    <row r="1472" spans="1:8" s="185" customFormat="1" ht="12.75" x14ac:dyDescent="0.2">
      <c r="A1472" s="177"/>
      <c r="B1472" s="127"/>
      <c r="C1472" s="128"/>
      <c r="H1472" s="187"/>
    </row>
    <row r="1473" spans="1:8" s="185" customFormat="1" ht="12.75" x14ac:dyDescent="0.2">
      <c r="A1473" s="177"/>
      <c r="B1473" s="127"/>
      <c r="C1473" s="128"/>
      <c r="H1473" s="187"/>
    </row>
    <row r="1474" spans="1:8" s="185" customFormat="1" ht="12.75" x14ac:dyDescent="0.2">
      <c r="A1474" s="177"/>
      <c r="B1474" s="127"/>
      <c r="C1474" s="128"/>
      <c r="H1474" s="187"/>
    </row>
    <row r="1475" spans="1:8" s="185" customFormat="1" ht="12.75" x14ac:dyDescent="0.2">
      <c r="A1475" s="177"/>
      <c r="B1475" s="127"/>
      <c r="C1475" s="128"/>
      <c r="H1475" s="187"/>
    </row>
    <row r="1476" spans="1:8" s="185" customFormat="1" ht="12.75" x14ac:dyDescent="0.2">
      <c r="A1476" s="177"/>
      <c r="B1476" s="127"/>
      <c r="C1476" s="128"/>
      <c r="H1476" s="187"/>
    </row>
    <row r="1477" spans="1:8" s="185" customFormat="1" ht="12.75" x14ac:dyDescent="0.2">
      <c r="A1477" s="177"/>
      <c r="B1477" s="127"/>
      <c r="C1477" s="128"/>
      <c r="H1477" s="187"/>
    </row>
    <row r="1478" spans="1:8" s="185" customFormat="1" ht="12.75" x14ac:dyDescent="0.2">
      <c r="A1478" s="177"/>
      <c r="B1478" s="127"/>
      <c r="C1478" s="128"/>
      <c r="H1478" s="187"/>
    </row>
    <row r="1479" spans="1:8" s="185" customFormat="1" ht="12.75" x14ac:dyDescent="0.2">
      <c r="A1479" s="177"/>
      <c r="B1479" s="127"/>
      <c r="C1479" s="128"/>
      <c r="H1479" s="187"/>
    </row>
    <row r="1480" spans="1:8" s="185" customFormat="1" ht="12.75" x14ac:dyDescent="0.2">
      <c r="A1480" s="177"/>
      <c r="B1480" s="127"/>
      <c r="C1480" s="128"/>
      <c r="H1480" s="187"/>
    </row>
    <row r="1481" spans="1:8" s="185" customFormat="1" ht="12.75" x14ac:dyDescent="0.2">
      <c r="A1481" s="177"/>
      <c r="B1481" s="127"/>
      <c r="C1481" s="128"/>
      <c r="H1481" s="187"/>
    </row>
    <row r="1482" spans="1:8" s="185" customFormat="1" ht="12.75" x14ac:dyDescent="0.2">
      <c r="A1482" s="177"/>
      <c r="B1482" s="127"/>
      <c r="C1482" s="128"/>
      <c r="H1482" s="187"/>
    </row>
    <row r="1483" spans="1:8" s="185" customFormat="1" ht="12.75" x14ac:dyDescent="0.2">
      <c r="A1483" s="177"/>
      <c r="B1483" s="127"/>
      <c r="C1483" s="128"/>
      <c r="H1483" s="187"/>
    </row>
    <row r="1484" spans="1:8" s="185" customFormat="1" ht="12.75" x14ac:dyDescent="0.2">
      <c r="A1484" s="177"/>
      <c r="B1484" s="127"/>
      <c r="C1484" s="128"/>
      <c r="H1484" s="187"/>
    </row>
    <row r="1485" spans="1:8" s="185" customFormat="1" ht="12.75" x14ac:dyDescent="0.2">
      <c r="A1485" s="177"/>
      <c r="B1485" s="127"/>
      <c r="C1485" s="128"/>
      <c r="H1485" s="187"/>
    </row>
    <row r="1486" spans="1:8" s="185" customFormat="1" ht="12.75" x14ac:dyDescent="0.2">
      <c r="A1486" s="177"/>
      <c r="B1486" s="127"/>
      <c r="C1486" s="128"/>
      <c r="H1486" s="187"/>
    </row>
    <row r="1487" spans="1:8" s="185" customFormat="1" ht="12.75" x14ac:dyDescent="0.2">
      <c r="A1487" s="177"/>
      <c r="B1487" s="127"/>
      <c r="C1487" s="128"/>
      <c r="H1487" s="187"/>
    </row>
    <row r="1488" spans="1:8" s="185" customFormat="1" ht="12.75" x14ac:dyDescent="0.2">
      <c r="A1488" s="177"/>
      <c r="B1488" s="127"/>
      <c r="C1488" s="128"/>
      <c r="H1488" s="187"/>
    </row>
    <row r="1489" spans="1:8" s="185" customFormat="1" ht="12.75" x14ac:dyDescent="0.2">
      <c r="A1489" s="177"/>
      <c r="B1489" s="127"/>
      <c r="C1489" s="128"/>
      <c r="H1489" s="187"/>
    </row>
    <row r="1490" spans="1:8" s="185" customFormat="1" ht="12.75" x14ac:dyDescent="0.2">
      <c r="A1490" s="177"/>
      <c r="B1490" s="127"/>
      <c r="C1490" s="128"/>
      <c r="H1490" s="187"/>
    </row>
    <row r="1491" spans="1:8" s="185" customFormat="1" ht="12.75" x14ac:dyDescent="0.2">
      <c r="A1491" s="177"/>
      <c r="B1491" s="127"/>
      <c r="C1491" s="128"/>
      <c r="H1491" s="187"/>
    </row>
    <row r="1492" spans="1:8" s="185" customFormat="1" ht="12.75" x14ac:dyDescent="0.2">
      <c r="A1492" s="177"/>
      <c r="B1492" s="127"/>
      <c r="C1492" s="128"/>
      <c r="H1492" s="187"/>
    </row>
    <row r="1493" spans="1:8" s="185" customFormat="1" ht="12.75" x14ac:dyDescent="0.2">
      <c r="A1493" s="177"/>
      <c r="B1493" s="127"/>
      <c r="C1493" s="128"/>
      <c r="H1493" s="187"/>
    </row>
    <row r="1494" spans="1:8" s="185" customFormat="1" ht="12.75" x14ac:dyDescent="0.2">
      <c r="A1494" s="177"/>
      <c r="B1494" s="127"/>
      <c r="C1494" s="128"/>
      <c r="H1494" s="187"/>
    </row>
    <row r="1495" spans="1:8" s="185" customFormat="1" ht="12.75" x14ac:dyDescent="0.2">
      <c r="A1495" s="177"/>
      <c r="B1495" s="127"/>
      <c r="C1495" s="128"/>
      <c r="H1495" s="187"/>
    </row>
    <row r="1496" spans="1:8" s="185" customFormat="1" ht="12.75" x14ac:dyDescent="0.2">
      <c r="A1496" s="177"/>
      <c r="B1496" s="127"/>
      <c r="C1496" s="128"/>
      <c r="H1496" s="187"/>
    </row>
    <row r="1497" spans="1:8" s="185" customFormat="1" ht="12.75" x14ac:dyDescent="0.2">
      <c r="A1497" s="177"/>
      <c r="B1497" s="127"/>
      <c r="C1497" s="128"/>
      <c r="H1497" s="187"/>
    </row>
    <row r="1498" spans="1:8" s="185" customFormat="1" ht="12.75" x14ac:dyDescent="0.2">
      <c r="A1498" s="177"/>
      <c r="B1498" s="127"/>
      <c r="C1498" s="128"/>
      <c r="H1498" s="187"/>
    </row>
    <row r="1499" spans="1:8" s="185" customFormat="1" ht="12.75" x14ac:dyDescent="0.2">
      <c r="A1499" s="177"/>
      <c r="B1499" s="127"/>
      <c r="C1499" s="128"/>
      <c r="H1499" s="187"/>
    </row>
    <row r="1500" spans="1:8" s="185" customFormat="1" ht="12.75" x14ac:dyDescent="0.2">
      <c r="A1500" s="177"/>
      <c r="B1500" s="127"/>
      <c r="C1500" s="128"/>
      <c r="H1500" s="187"/>
    </row>
    <row r="1501" spans="1:8" s="185" customFormat="1" ht="12.75" x14ac:dyDescent="0.2">
      <c r="A1501" s="177"/>
      <c r="B1501" s="127"/>
      <c r="C1501" s="128"/>
      <c r="H1501" s="187"/>
    </row>
    <row r="1502" spans="1:8" s="185" customFormat="1" ht="12.75" x14ac:dyDescent="0.2">
      <c r="A1502" s="177"/>
      <c r="B1502" s="127"/>
      <c r="C1502" s="128"/>
      <c r="H1502" s="187"/>
    </row>
    <row r="1503" spans="1:8" s="185" customFormat="1" ht="12.75" x14ac:dyDescent="0.2">
      <c r="A1503" s="177"/>
      <c r="B1503" s="127"/>
      <c r="C1503" s="128"/>
      <c r="H1503" s="187"/>
    </row>
    <row r="1504" spans="1:8" s="185" customFormat="1" ht="12.75" x14ac:dyDescent="0.2">
      <c r="A1504" s="177"/>
      <c r="B1504" s="127"/>
      <c r="C1504" s="128"/>
      <c r="H1504" s="187"/>
    </row>
    <row r="1505" spans="1:8" s="185" customFormat="1" ht="12.75" x14ac:dyDescent="0.2">
      <c r="A1505" s="177"/>
      <c r="B1505" s="127"/>
      <c r="C1505" s="128"/>
      <c r="H1505" s="187"/>
    </row>
    <row r="1506" spans="1:8" s="185" customFormat="1" ht="12.75" x14ac:dyDescent="0.2">
      <c r="A1506" s="177"/>
      <c r="B1506" s="127"/>
      <c r="C1506" s="128"/>
      <c r="H1506" s="187"/>
    </row>
    <row r="1507" spans="1:8" s="185" customFormat="1" ht="12.75" x14ac:dyDescent="0.2">
      <c r="A1507" s="177"/>
      <c r="B1507" s="127"/>
      <c r="C1507" s="128"/>
      <c r="H1507" s="187"/>
    </row>
    <row r="1508" spans="1:8" s="185" customFormat="1" ht="12.75" x14ac:dyDescent="0.2">
      <c r="A1508" s="177"/>
      <c r="B1508" s="127"/>
      <c r="C1508" s="128"/>
      <c r="H1508" s="187"/>
    </row>
    <row r="1509" spans="1:8" s="185" customFormat="1" ht="12.75" x14ac:dyDescent="0.2">
      <c r="A1509" s="177"/>
      <c r="B1509" s="127"/>
      <c r="C1509" s="128"/>
      <c r="H1509" s="187"/>
    </row>
    <row r="1510" spans="1:8" s="185" customFormat="1" ht="12.75" x14ac:dyDescent="0.2">
      <c r="A1510" s="177"/>
      <c r="B1510" s="127"/>
      <c r="C1510" s="128"/>
      <c r="H1510" s="187"/>
    </row>
    <row r="1511" spans="1:8" s="185" customFormat="1" ht="12.75" x14ac:dyDescent="0.2">
      <c r="A1511" s="177"/>
      <c r="B1511" s="127"/>
      <c r="C1511" s="128"/>
      <c r="H1511" s="187"/>
    </row>
    <row r="1512" spans="1:8" s="185" customFormat="1" ht="12.75" x14ac:dyDescent="0.2">
      <c r="A1512" s="177"/>
      <c r="B1512" s="127"/>
      <c r="C1512" s="128"/>
      <c r="H1512" s="187"/>
    </row>
    <row r="1513" spans="1:8" s="185" customFormat="1" ht="12.75" x14ac:dyDescent="0.2">
      <c r="A1513" s="177"/>
      <c r="B1513" s="127"/>
      <c r="C1513" s="128"/>
      <c r="H1513" s="187"/>
    </row>
    <row r="1514" spans="1:8" s="185" customFormat="1" ht="12.75" x14ac:dyDescent="0.2">
      <c r="A1514" s="177"/>
      <c r="B1514" s="127"/>
      <c r="C1514" s="128"/>
      <c r="H1514" s="187"/>
    </row>
    <row r="1515" spans="1:8" s="185" customFormat="1" ht="12.75" x14ac:dyDescent="0.2">
      <c r="A1515" s="177"/>
      <c r="B1515" s="127"/>
      <c r="C1515" s="128"/>
      <c r="H1515" s="187"/>
    </row>
    <row r="1516" spans="1:8" s="185" customFormat="1" ht="12.75" x14ac:dyDescent="0.2">
      <c r="A1516" s="177"/>
      <c r="B1516" s="127"/>
      <c r="C1516" s="128"/>
      <c r="H1516" s="187"/>
    </row>
    <row r="1517" spans="1:8" s="185" customFormat="1" ht="12.75" x14ac:dyDescent="0.2">
      <c r="A1517" s="177"/>
      <c r="B1517" s="127"/>
      <c r="C1517" s="128"/>
      <c r="H1517" s="187"/>
    </row>
    <row r="1518" spans="1:8" s="185" customFormat="1" ht="12.75" x14ac:dyDescent="0.2">
      <c r="A1518" s="177"/>
      <c r="B1518" s="127"/>
      <c r="C1518" s="128"/>
      <c r="H1518" s="187"/>
    </row>
    <row r="1519" spans="1:8" s="185" customFormat="1" ht="12.75" x14ac:dyDescent="0.2">
      <c r="A1519" s="177"/>
      <c r="B1519" s="127"/>
      <c r="C1519" s="128"/>
      <c r="H1519" s="187"/>
    </row>
    <row r="1520" spans="1:8" s="185" customFormat="1" ht="12.75" x14ac:dyDescent="0.2">
      <c r="A1520" s="177"/>
      <c r="B1520" s="127"/>
      <c r="C1520" s="128"/>
      <c r="H1520" s="187"/>
    </row>
    <row r="1521" spans="1:8" s="185" customFormat="1" ht="12.75" x14ac:dyDescent="0.2">
      <c r="A1521" s="177"/>
      <c r="B1521" s="127"/>
      <c r="C1521" s="128"/>
      <c r="H1521" s="187"/>
    </row>
    <row r="1522" spans="1:8" s="185" customFormat="1" ht="12.75" x14ac:dyDescent="0.2">
      <c r="A1522" s="177"/>
      <c r="B1522" s="127"/>
      <c r="C1522" s="128"/>
      <c r="H1522" s="187"/>
    </row>
    <row r="1523" spans="1:8" s="185" customFormat="1" ht="12.75" x14ac:dyDescent="0.2">
      <c r="A1523" s="177"/>
      <c r="B1523" s="127"/>
      <c r="C1523" s="128"/>
      <c r="H1523" s="187"/>
    </row>
    <row r="1524" spans="1:8" s="185" customFormat="1" ht="12.75" x14ac:dyDescent="0.2">
      <c r="A1524" s="177"/>
      <c r="B1524" s="127"/>
      <c r="C1524" s="128"/>
      <c r="H1524" s="187"/>
    </row>
    <row r="1525" spans="1:8" s="185" customFormat="1" ht="12.75" x14ac:dyDescent="0.2">
      <c r="A1525" s="177"/>
      <c r="B1525" s="127"/>
      <c r="C1525" s="128"/>
      <c r="H1525" s="187"/>
    </row>
    <row r="1526" spans="1:8" s="185" customFormat="1" ht="12.75" x14ac:dyDescent="0.2">
      <c r="A1526" s="177"/>
      <c r="B1526" s="127"/>
      <c r="C1526" s="128"/>
      <c r="H1526" s="187"/>
    </row>
    <row r="1527" spans="1:8" s="185" customFormat="1" ht="12.75" x14ac:dyDescent="0.2">
      <c r="A1527" s="177"/>
      <c r="B1527" s="127"/>
      <c r="C1527" s="128"/>
      <c r="H1527" s="187"/>
    </row>
    <row r="1528" spans="1:8" s="185" customFormat="1" ht="12.75" x14ac:dyDescent="0.2">
      <c r="A1528" s="177"/>
      <c r="B1528" s="127"/>
      <c r="C1528" s="128"/>
      <c r="H1528" s="187"/>
    </row>
    <row r="1529" spans="1:8" s="185" customFormat="1" ht="12.75" x14ac:dyDescent="0.2">
      <c r="A1529" s="177"/>
      <c r="B1529" s="127"/>
      <c r="C1529" s="128"/>
      <c r="H1529" s="187"/>
    </row>
    <row r="1530" spans="1:8" s="185" customFormat="1" ht="12.75" x14ac:dyDescent="0.2">
      <c r="A1530" s="177"/>
      <c r="B1530" s="127"/>
      <c r="C1530" s="128"/>
      <c r="H1530" s="187"/>
    </row>
    <row r="1531" spans="1:8" s="185" customFormat="1" ht="12.75" x14ac:dyDescent="0.2">
      <c r="A1531" s="177"/>
      <c r="B1531" s="127"/>
      <c r="C1531" s="128"/>
      <c r="H1531" s="187"/>
    </row>
    <row r="1532" spans="1:8" s="185" customFormat="1" ht="12.75" x14ac:dyDescent="0.2">
      <c r="A1532" s="177"/>
      <c r="B1532" s="127"/>
      <c r="C1532" s="128"/>
      <c r="H1532" s="187"/>
    </row>
    <row r="1533" spans="1:8" s="185" customFormat="1" ht="12.75" x14ac:dyDescent="0.2">
      <c r="A1533" s="177"/>
      <c r="B1533" s="127"/>
      <c r="C1533" s="128"/>
      <c r="H1533" s="187"/>
    </row>
    <row r="1534" spans="1:8" s="185" customFormat="1" ht="12.75" x14ac:dyDescent="0.2">
      <c r="A1534" s="177"/>
      <c r="B1534" s="127"/>
      <c r="C1534" s="128"/>
      <c r="H1534" s="187"/>
    </row>
    <row r="1535" spans="1:8" s="185" customFormat="1" ht="12.75" x14ac:dyDescent="0.2">
      <c r="A1535" s="177"/>
      <c r="B1535" s="127"/>
      <c r="C1535" s="128"/>
      <c r="H1535" s="187"/>
    </row>
    <row r="1536" spans="1:8" s="185" customFormat="1" ht="12.75" x14ac:dyDescent="0.2">
      <c r="A1536" s="177"/>
      <c r="B1536" s="127"/>
      <c r="C1536" s="128"/>
      <c r="H1536" s="187"/>
    </row>
    <row r="1537" spans="1:8" s="185" customFormat="1" ht="12.75" x14ac:dyDescent="0.2">
      <c r="A1537" s="177"/>
      <c r="B1537" s="127"/>
      <c r="C1537" s="128"/>
      <c r="H1537" s="187"/>
    </row>
    <row r="1538" spans="1:8" s="185" customFormat="1" ht="12.75" x14ac:dyDescent="0.2">
      <c r="A1538" s="177"/>
      <c r="B1538" s="127"/>
      <c r="C1538" s="128"/>
      <c r="H1538" s="187"/>
    </row>
    <row r="1539" spans="1:8" s="185" customFormat="1" ht="12.75" x14ac:dyDescent="0.2">
      <c r="A1539" s="177"/>
      <c r="B1539" s="127"/>
      <c r="C1539" s="128"/>
      <c r="H1539" s="187"/>
    </row>
    <row r="1540" spans="1:8" s="185" customFormat="1" ht="12.75" x14ac:dyDescent="0.2">
      <c r="A1540" s="177"/>
      <c r="B1540" s="127"/>
      <c r="C1540" s="128"/>
      <c r="H1540" s="187"/>
    </row>
    <row r="1541" spans="1:8" s="185" customFormat="1" ht="12.75" x14ac:dyDescent="0.2">
      <c r="A1541" s="177"/>
      <c r="B1541" s="127"/>
      <c r="C1541" s="128"/>
      <c r="H1541" s="187"/>
    </row>
    <row r="1542" spans="1:8" s="185" customFormat="1" ht="12.75" x14ac:dyDescent="0.2">
      <c r="A1542" s="177"/>
      <c r="B1542" s="127"/>
      <c r="C1542" s="128"/>
      <c r="H1542" s="187"/>
    </row>
    <row r="1543" spans="1:8" s="185" customFormat="1" ht="12.75" x14ac:dyDescent="0.2">
      <c r="A1543" s="177"/>
      <c r="B1543" s="127"/>
      <c r="C1543" s="128"/>
      <c r="H1543" s="187"/>
    </row>
    <row r="1544" spans="1:8" s="185" customFormat="1" ht="12.75" x14ac:dyDescent="0.2">
      <c r="A1544" s="177"/>
      <c r="B1544" s="127"/>
      <c r="C1544" s="128"/>
      <c r="H1544" s="187"/>
    </row>
    <row r="1545" spans="1:8" s="185" customFormat="1" ht="12.75" x14ac:dyDescent="0.2">
      <c r="A1545" s="177"/>
      <c r="B1545" s="127"/>
      <c r="C1545" s="128"/>
      <c r="H1545" s="187"/>
    </row>
    <row r="1546" spans="1:8" s="185" customFormat="1" ht="12.75" x14ac:dyDescent="0.2">
      <c r="A1546" s="177"/>
      <c r="B1546" s="127"/>
      <c r="C1546" s="128"/>
      <c r="H1546" s="187"/>
    </row>
    <row r="1547" spans="1:8" s="185" customFormat="1" ht="12.75" x14ac:dyDescent="0.2">
      <c r="A1547" s="177"/>
      <c r="B1547" s="127"/>
      <c r="C1547" s="128"/>
      <c r="H1547" s="187"/>
    </row>
    <row r="1548" spans="1:8" s="185" customFormat="1" ht="12.75" x14ac:dyDescent="0.2">
      <c r="A1548" s="177"/>
      <c r="B1548" s="127"/>
      <c r="C1548" s="128"/>
      <c r="H1548" s="187"/>
    </row>
    <row r="1549" spans="1:8" s="185" customFormat="1" ht="12.75" x14ac:dyDescent="0.2">
      <c r="A1549" s="177"/>
      <c r="B1549" s="127"/>
      <c r="C1549" s="128"/>
      <c r="H1549" s="187"/>
    </row>
    <row r="1550" spans="1:8" s="185" customFormat="1" ht="12.75" x14ac:dyDescent="0.2">
      <c r="A1550" s="177"/>
      <c r="B1550" s="127"/>
      <c r="C1550" s="128"/>
      <c r="H1550" s="187"/>
    </row>
    <row r="1551" spans="1:8" s="185" customFormat="1" ht="12.75" x14ac:dyDescent="0.2">
      <c r="A1551" s="177"/>
      <c r="B1551" s="127"/>
      <c r="C1551" s="128"/>
      <c r="H1551" s="187"/>
    </row>
    <row r="1552" spans="1:8" s="185" customFormat="1" ht="12.75" x14ac:dyDescent="0.2">
      <c r="A1552" s="177"/>
      <c r="B1552" s="127"/>
      <c r="C1552" s="128"/>
      <c r="H1552" s="187"/>
    </row>
    <row r="1553" spans="1:8" s="185" customFormat="1" ht="12.75" x14ac:dyDescent="0.2">
      <c r="A1553" s="177"/>
      <c r="B1553" s="127"/>
      <c r="C1553" s="128"/>
      <c r="H1553" s="187"/>
    </row>
    <row r="1554" spans="1:8" s="185" customFormat="1" ht="12.75" x14ac:dyDescent="0.2">
      <c r="A1554" s="177"/>
      <c r="B1554" s="127"/>
      <c r="C1554" s="128"/>
      <c r="H1554" s="187"/>
    </row>
    <row r="1555" spans="1:8" s="185" customFormat="1" ht="12.75" x14ac:dyDescent="0.2">
      <c r="A1555" s="177"/>
      <c r="B1555" s="127"/>
      <c r="C1555" s="128"/>
      <c r="H1555" s="187"/>
    </row>
    <row r="1556" spans="1:8" s="185" customFormat="1" ht="12.75" x14ac:dyDescent="0.2">
      <c r="A1556" s="177"/>
      <c r="B1556" s="127"/>
      <c r="C1556" s="128"/>
      <c r="H1556" s="187"/>
    </row>
    <row r="1557" spans="1:8" s="185" customFormat="1" ht="12.75" x14ac:dyDescent="0.2">
      <c r="A1557" s="177"/>
      <c r="B1557" s="127"/>
      <c r="C1557" s="128"/>
      <c r="H1557" s="187"/>
    </row>
    <row r="1558" spans="1:8" s="185" customFormat="1" ht="12.75" x14ac:dyDescent="0.2">
      <c r="A1558" s="177"/>
      <c r="B1558" s="127"/>
      <c r="C1558" s="128"/>
      <c r="H1558" s="187"/>
    </row>
    <row r="1559" spans="1:8" s="185" customFormat="1" ht="12.75" x14ac:dyDescent="0.2">
      <c r="A1559" s="177"/>
      <c r="B1559" s="127"/>
      <c r="C1559" s="128"/>
      <c r="H1559" s="187"/>
    </row>
    <row r="1560" spans="1:8" s="185" customFormat="1" ht="12.75" x14ac:dyDescent="0.2">
      <c r="A1560" s="177"/>
      <c r="B1560" s="127"/>
      <c r="C1560" s="128"/>
      <c r="H1560" s="187"/>
    </row>
    <row r="1561" spans="1:8" s="185" customFormat="1" ht="12.75" x14ac:dyDescent="0.2">
      <c r="A1561" s="177"/>
      <c r="B1561" s="127"/>
      <c r="C1561" s="128"/>
      <c r="H1561" s="187"/>
    </row>
    <row r="1562" spans="1:8" s="185" customFormat="1" ht="12.75" x14ac:dyDescent="0.2">
      <c r="A1562" s="177"/>
      <c r="B1562" s="127"/>
      <c r="C1562" s="128"/>
      <c r="H1562" s="187"/>
    </row>
    <row r="1563" spans="1:8" s="185" customFormat="1" ht="12.75" x14ac:dyDescent="0.2">
      <c r="A1563" s="177"/>
      <c r="B1563" s="127"/>
      <c r="C1563" s="128"/>
      <c r="H1563" s="187"/>
    </row>
    <row r="1564" spans="1:8" s="185" customFormat="1" ht="12.75" x14ac:dyDescent="0.2">
      <c r="A1564" s="177"/>
      <c r="B1564" s="127"/>
      <c r="C1564" s="128"/>
      <c r="H1564" s="187"/>
    </row>
    <row r="1565" spans="1:8" s="185" customFormat="1" ht="12.75" x14ac:dyDescent="0.2">
      <c r="A1565" s="177"/>
      <c r="B1565" s="127"/>
      <c r="C1565" s="128"/>
      <c r="H1565" s="187"/>
    </row>
    <row r="1566" spans="1:8" s="185" customFormat="1" ht="12.75" x14ac:dyDescent="0.2">
      <c r="A1566" s="177"/>
      <c r="B1566" s="127"/>
      <c r="C1566" s="128"/>
      <c r="H1566" s="187"/>
    </row>
    <row r="1567" spans="1:8" s="185" customFormat="1" ht="12.75" x14ac:dyDescent="0.2">
      <c r="A1567" s="177"/>
      <c r="B1567" s="127"/>
      <c r="C1567" s="128"/>
      <c r="H1567" s="187"/>
    </row>
    <row r="1568" spans="1:8" s="185" customFormat="1" ht="12.75" x14ac:dyDescent="0.2">
      <c r="A1568" s="177"/>
      <c r="B1568" s="127"/>
      <c r="C1568" s="128"/>
      <c r="H1568" s="187"/>
    </row>
    <row r="1569" spans="1:8" s="185" customFormat="1" ht="12.75" x14ac:dyDescent="0.2">
      <c r="A1569" s="177"/>
      <c r="B1569" s="127"/>
      <c r="C1569" s="128"/>
      <c r="H1569" s="187"/>
    </row>
    <row r="1570" spans="1:8" s="185" customFormat="1" ht="12.75" x14ac:dyDescent="0.2">
      <c r="A1570" s="177"/>
      <c r="B1570" s="127"/>
      <c r="C1570" s="128"/>
      <c r="H1570" s="187"/>
    </row>
    <row r="1571" spans="1:8" s="185" customFormat="1" ht="12.75" x14ac:dyDescent="0.2">
      <c r="A1571" s="177"/>
      <c r="B1571" s="127"/>
      <c r="C1571" s="128"/>
      <c r="H1571" s="187"/>
    </row>
    <row r="1572" spans="1:8" s="185" customFormat="1" ht="12.75" x14ac:dyDescent="0.2">
      <c r="A1572" s="177"/>
      <c r="B1572" s="127"/>
      <c r="C1572" s="128"/>
      <c r="H1572" s="187"/>
    </row>
    <row r="1573" spans="1:8" s="185" customFormat="1" ht="12.75" x14ac:dyDescent="0.2">
      <c r="A1573" s="177"/>
      <c r="B1573" s="127"/>
      <c r="C1573" s="128"/>
      <c r="H1573" s="187"/>
    </row>
    <row r="1574" spans="1:8" s="185" customFormat="1" ht="12.75" x14ac:dyDescent="0.2">
      <c r="A1574" s="177"/>
      <c r="B1574" s="127"/>
      <c r="C1574" s="128"/>
      <c r="H1574" s="187"/>
    </row>
    <row r="1575" spans="1:8" s="185" customFormat="1" ht="12.75" x14ac:dyDescent="0.2">
      <c r="A1575" s="177"/>
      <c r="B1575" s="127"/>
      <c r="C1575" s="128"/>
      <c r="H1575" s="187"/>
    </row>
    <row r="1576" spans="1:8" s="185" customFormat="1" ht="12.75" x14ac:dyDescent="0.2">
      <c r="A1576" s="177"/>
      <c r="B1576" s="127"/>
      <c r="C1576" s="128"/>
      <c r="H1576" s="187"/>
    </row>
    <row r="1577" spans="1:8" s="185" customFormat="1" ht="12.75" x14ac:dyDescent="0.2">
      <c r="A1577" s="177"/>
      <c r="B1577" s="127"/>
      <c r="C1577" s="128"/>
      <c r="H1577" s="187"/>
    </row>
    <row r="1578" spans="1:8" s="185" customFormat="1" ht="12.75" x14ac:dyDescent="0.2">
      <c r="A1578" s="177"/>
      <c r="B1578" s="127"/>
      <c r="C1578" s="128"/>
      <c r="H1578" s="187"/>
    </row>
    <row r="1579" spans="1:8" s="185" customFormat="1" ht="12.75" x14ac:dyDescent="0.2">
      <c r="A1579" s="177"/>
      <c r="B1579" s="127"/>
      <c r="C1579" s="128"/>
      <c r="H1579" s="187"/>
    </row>
    <row r="1580" spans="1:8" s="185" customFormat="1" ht="12.75" x14ac:dyDescent="0.2">
      <c r="A1580" s="177"/>
      <c r="B1580" s="127"/>
      <c r="C1580" s="128"/>
      <c r="H1580" s="187"/>
    </row>
    <row r="1581" spans="1:8" s="185" customFormat="1" ht="12.75" x14ac:dyDescent="0.2">
      <c r="A1581" s="177"/>
      <c r="B1581" s="127"/>
      <c r="C1581" s="128"/>
      <c r="H1581" s="187"/>
    </row>
    <row r="1582" spans="1:8" s="185" customFormat="1" ht="12.75" x14ac:dyDescent="0.2">
      <c r="A1582" s="177"/>
      <c r="B1582" s="127"/>
      <c r="C1582" s="128"/>
      <c r="H1582" s="187"/>
    </row>
    <row r="1583" spans="1:8" s="185" customFormat="1" ht="12.75" x14ac:dyDescent="0.2">
      <c r="A1583" s="177"/>
      <c r="B1583" s="127"/>
      <c r="C1583" s="128"/>
      <c r="H1583" s="187"/>
    </row>
    <row r="1584" spans="1:8" s="185" customFormat="1" ht="12.75" x14ac:dyDescent="0.2">
      <c r="A1584" s="177"/>
      <c r="B1584" s="127"/>
      <c r="C1584" s="128"/>
      <c r="H1584" s="187"/>
    </row>
    <row r="1585" spans="1:8" s="185" customFormat="1" ht="12.75" x14ac:dyDescent="0.2">
      <c r="A1585" s="177"/>
      <c r="B1585" s="127"/>
      <c r="C1585" s="128"/>
      <c r="H1585" s="187"/>
    </row>
    <row r="1586" spans="1:8" s="185" customFormat="1" ht="12.75" x14ac:dyDescent="0.2">
      <c r="A1586" s="177"/>
      <c r="B1586" s="127"/>
      <c r="C1586" s="128"/>
      <c r="H1586" s="187"/>
    </row>
    <row r="1587" spans="1:8" s="185" customFormat="1" ht="12.75" x14ac:dyDescent="0.2">
      <c r="A1587" s="177"/>
      <c r="B1587" s="127"/>
      <c r="C1587" s="128"/>
      <c r="H1587" s="187"/>
    </row>
    <row r="1588" spans="1:8" s="185" customFormat="1" ht="12.75" x14ac:dyDescent="0.2">
      <c r="A1588" s="177"/>
      <c r="B1588" s="127"/>
      <c r="C1588" s="128"/>
      <c r="H1588" s="187"/>
    </row>
    <row r="1589" spans="1:8" s="185" customFormat="1" ht="12.75" x14ac:dyDescent="0.2">
      <c r="A1589" s="177"/>
      <c r="B1589" s="127"/>
      <c r="C1589" s="128"/>
      <c r="H1589" s="187"/>
    </row>
    <row r="1590" spans="1:8" s="185" customFormat="1" ht="12.75" x14ac:dyDescent="0.2">
      <c r="A1590" s="177"/>
      <c r="B1590" s="127"/>
      <c r="C1590" s="128"/>
      <c r="H1590" s="187"/>
    </row>
    <row r="1591" spans="1:8" s="185" customFormat="1" ht="12.75" x14ac:dyDescent="0.2">
      <c r="A1591" s="177"/>
      <c r="B1591" s="127"/>
      <c r="C1591" s="128"/>
      <c r="H1591" s="187"/>
    </row>
    <row r="1592" spans="1:8" s="185" customFormat="1" ht="12.75" x14ac:dyDescent="0.2">
      <c r="A1592" s="177"/>
      <c r="B1592" s="127"/>
      <c r="C1592" s="128"/>
      <c r="H1592" s="187"/>
    </row>
    <row r="1593" spans="1:8" s="185" customFormat="1" ht="12.75" x14ac:dyDescent="0.2">
      <c r="A1593" s="177"/>
      <c r="B1593" s="127"/>
      <c r="C1593" s="128"/>
      <c r="H1593" s="187"/>
    </row>
    <row r="1594" spans="1:8" s="185" customFormat="1" ht="12.75" x14ac:dyDescent="0.2">
      <c r="A1594" s="177"/>
      <c r="B1594" s="127"/>
      <c r="C1594" s="128"/>
      <c r="H1594" s="187"/>
    </row>
    <row r="1595" spans="1:8" s="185" customFormat="1" ht="12.75" x14ac:dyDescent="0.2">
      <c r="A1595" s="177"/>
      <c r="B1595" s="127"/>
      <c r="C1595" s="128"/>
      <c r="H1595" s="187"/>
    </row>
    <row r="1596" spans="1:8" s="185" customFormat="1" ht="12.75" x14ac:dyDescent="0.2">
      <c r="A1596" s="177"/>
      <c r="B1596" s="127"/>
      <c r="C1596" s="128"/>
      <c r="H1596" s="187"/>
    </row>
    <row r="1597" spans="1:8" s="185" customFormat="1" ht="12.75" x14ac:dyDescent="0.2">
      <c r="A1597" s="177"/>
      <c r="B1597" s="127"/>
      <c r="C1597" s="128"/>
      <c r="H1597" s="187"/>
    </row>
    <row r="1598" spans="1:8" s="185" customFormat="1" ht="12.75" x14ac:dyDescent="0.2">
      <c r="A1598" s="177"/>
      <c r="B1598" s="127"/>
      <c r="C1598" s="128"/>
      <c r="H1598" s="187"/>
    </row>
    <row r="1599" spans="1:8" s="185" customFormat="1" ht="12.75" x14ac:dyDescent="0.2">
      <c r="A1599" s="177"/>
      <c r="B1599" s="127"/>
      <c r="C1599" s="128"/>
      <c r="H1599" s="187"/>
    </row>
    <row r="1600" spans="1:8" s="185" customFormat="1" ht="12.75" x14ac:dyDescent="0.2">
      <c r="A1600" s="177"/>
      <c r="B1600" s="127"/>
      <c r="C1600" s="128"/>
      <c r="H1600" s="187"/>
    </row>
    <row r="1601" spans="1:8" s="185" customFormat="1" ht="12.75" x14ac:dyDescent="0.2">
      <c r="A1601" s="177"/>
      <c r="B1601" s="127"/>
      <c r="C1601" s="128"/>
      <c r="H1601" s="187"/>
    </row>
    <row r="1602" spans="1:8" s="185" customFormat="1" ht="12.75" x14ac:dyDescent="0.2">
      <c r="A1602" s="177"/>
      <c r="B1602" s="127"/>
      <c r="C1602" s="128"/>
      <c r="H1602" s="187"/>
    </row>
    <row r="1603" spans="1:8" s="185" customFormat="1" ht="12.75" x14ac:dyDescent="0.2">
      <c r="A1603" s="177"/>
      <c r="B1603" s="127"/>
      <c r="C1603" s="128"/>
      <c r="H1603" s="187"/>
    </row>
    <row r="1604" spans="1:8" s="185" customFormat="1" ht="12.75" x14ac:dyDescent="0.2">
      <c r="A1604" s="177"/>
      <c r="B1604" s="127"/>
      <c r="C1604" s="128"/>
      <c r="H1604" s="187"/>
    </row>
    <row r="1605" spans="1:8" s="185" customFormat="1" ht="12.75" x14ac:dyDescent="0.2">
      <c r="A1605" s="177"/>
      <c r="B1605" s="127"/>
      <c r="C1605" s="128"/>
      <c r="H1605" s="187"/>
    </row>
    <row r="1606" spans="1:8" s="185" customFormat="1" ht="12.75" x14ac:dyDescent="0.2">
      <c r="A1606" s="177"/>
      <c r="B1606" s="127"/>
      <c r="C1606" s="128"/>
      <c r="H1606" s="187"/>
    </row>
    <row r="1607" spans="1:8" s="185" customFormat="1" ht="12.75" x14ac:dyDescent="0.2">
      <c r="A1607" s="177"/>
      <c r="B1607" s="127"/>
      <c r="C1607" s="128"/>
      <c r="H1607" s="187"/>
    </row>
    <row r="1608" spans="1:8" s="185" customFormat="1" ht="12.75" x14ac:dyDescent="0.2">
      <c r="A1608" s="177"/>
      <c r="B1608" s="127"/>
      <c r="C1608" s="128"/>
      <c r="H1608" s="187"/>
    </row>
    <row r="1609" spans="1:8" s="185" customFormat="1" ht="12.75" x14ac:dyDescent="0.2">
      <c r="A1609" s="177"/>
      <c r="B1609" s="127"/>
      <c r="C1609" s="128"/>
      <c r="H1609" s="187"/>
    </row>
    <row r="1610" spans="1:8" s="185" customFormat="1" ht="12.75" x14ac:dyDescent="0.2">
      <c r="A1610" s="177"/>
      <c r="B1610" s="127"/>
      <c r="C1610" s="128"/>
      <c r="H1610" s="187"/>
    </row>
    <row r="1611" spans="1:8" s="185" customFormat="1" ht="12.75" x14ac:dyDescent="0.2">
      <c r="A1611" s="177"/>
      <c r="B1611" s="127"/>
      <c r="C1611" s="128"/>
      <c r="H1611" s="187"/>
    </row>
    <row r="1612" spans="1:8" s="185" customFormat="1" ht="12.75" x14ac:dyDescent="0.2">
      <c r="A1612" s="177"/>
      <c r="B1612" s="127"/>
      <c r="C1612" s="128"/>
      <c r="H1612" s="187"/>
    </row>
    <row r="1613" spans="1:8" s="185" customFormat="1" ht="12.75" x14ac:dyDescent="0.2">
      <c r="A1613" s="177"/>
      <c r="B1613" s="127"/>
      <c r="C1613" s="128"/>
      <c r="H1613" s="187"/>
    </row>
    <row r="1614" spans="1:8" s="185" customFormat="1" ht="12.75" x14ac:dyDescent="0.2">
      <c r="A1614" s="177"/>
      <c r="B1614" s="127"/>
      <c r="C1614" s="128"/>
      <c r="H1614" s="187"/>
    </row>
    <row r="1615" spans="1:8" s="185" customFormat="1" ht="12.75" x14ac:dyDescent="0.2">
      <c r="A1615" s="177"/>
      <c r="B1615" s="127"/>
      <c r="C1615" s="128"/>
      <c r="H1615" s="187"/>
    </row>
    <row r="1616" spans="1:8" s="185" customFormat="1" ht="12.75" x14ac:dyDescent="0.2">
      <c r="A1616" s="177"/>
      <c r="B1616" s="127"/>
      <c r="C1616" s="128"/>
      <c r="H1616" s="187"/>
    </row>
    <row r="1617" spans="1:8" s="185" customFormat="1" ht="12.75" x14ac:dyDescent="0.2">
      <c r="A1617" s="177"/>
      <c r="B1617" s="127"/>
      <c r="C1617" s="128"/>
      <c r="H1617" s="187"/>
    </row>
    <row r="1618" spans="1:8" s="185" customFormat="1" ht="12.75" x14ac:dyDescent="0.2">
      <c r="A1618" s="177"/>
      <c r="B1618" s="127"/>
      <c r="C1618" s="128"/>
      <c r="H1618" s="187"/>
    </row>
    <row r="1619" spans="1:8" s="185" customFormat="1" ht="12.75" x14ac:dyDescent="0.2">
      <c r="A1619" s="177"/>
      <c r="B1619" s="127"/>
      <c r="C1619" s="128"/>
      <c r="H1619" s="187"/>
    </row>
    <row r="1620" spans="1:8" s="185" customFormat="1" ht="12.75" x14ac:dyDescent="0.2">
      <c r="A1620" s="177"/>
      <c r="B1620" s="127"/>
      <c r="C1620" s="128"/>
      <c r="H1620" s="187"/>
    </row>
    <row r="1621" spans="1:8" s="185" customFormat="1" ht="12.75" x14ac:dyDescent="0.2">
      <c r="A1621" s="177"/>
      <c r="B1621" s="127"/>
      <c r="C1621" s="128"/>
      <c r="H1621" s="187"/>
    </row>
    <row r="1622" spans="1:8" s="185" customFormat="1" ht="12.75" x14ac:dyDescent="0.2">
      <c r="A1622" s="177"/>
      <c r="B1622" s="127"/>
      <c r="C1622" s="128"/>
      <c r="H1622" s="187"/>
    </row>
    <row r="1623" spans="1:8" s="185" customFormat="1" ht="12.75" x14ac:dyDescent="0.2">
      <c r="A1623" s="177"/>
      <c r="B1623" s="127"/>
      <c r="C1623" s="128"/>
      <c r="H1623" s="187"/>
    </row>
    <row r="1624" spans="1:8" s="185" customFormat="1" ht="12.75" x14ac:dyDescent="0.2">
      <c r="A1624" s="177"/>
      <c r="B1624" s="127"/>
      <c r="C1624" s="128"/>
      <c r="H1624" s="187"/>
    </row>
    <row r="1625" spans="1:8" s="185" customFormat="1" ht="12.75" x14ac:dyDescent="0.2">
      <c r="A1625" s="177"/>
      <c r="B1625" s="127"/>
      <c r="C1625" s="128"/>
      <c r="H1625" s="187"/>
    </row>
    <row r="1626" spans="1:8" s="185" customFormat="1" ht="12.75" x14ac:dyDescent="0.2">
      <c r="A1626" s="177"/>
      <c r="B1626" s="127"/>
      <c r="C1626" s="128"/>
      <c r="H1626" s="187"/>
    </row>
    <row r="1627" spans="1:8" s="185" customFormat="1" ht="12.75" x14ac:dyDescent="0.2">
      <c r="A1627" s="177"/>
      <c r="B1627" s="127"/>
      <c r="C1627" s="128"/>
      <c r="H1627" s="187"/>
    </row>
    <row r="1628" spans="1:8" s="185" customFormat="1" ht="12.75" x14ac:dyDescent="0.2">
      <c r="A1628" s="177"/>
      <c r="B1628" s="127"/>
      <c r="C1628" s="128"/>
      <c r="H1628" s="187"/>
    </row>
    <row r="1629" spans="1:8" s="185" customFormat="1" ht="12.75" x14ac:dyDescent="0.2">
      <c r="A1629" s="177"/>
      <c r="B1629" s="127"/>
      <c r="C1629" s="128"/>
      <c r="H1629" s="187"/>
    </row>
    <row r="1630" spans="1:8" s="185" customFormat="1" ht="12.75" x14ac:dyDescent="0.2">
      <c r="A1630" s="177"/>
      <c r="B1630" s="127"/>
      <c r="C1630" s="128"/>
      <c r="H1630" s="187"/>
    </row>
    <row r="1631" spans="1:8" s="185" customFormat="1" ht="12.75" x14ac:dyDescent="0.2">
      <c r="A1631" s="177"/>
      <c r="B1631" s="127"/>
      <c r="C1631" s="128"/>
      <c r="H1631" s="187"/>
    </row>
    <row r="1632" spans="1:8" s="185" customFormat="1" ht="12.75" x14ac:dyDescent="0.2">
      <c r="A1632" s="177"/>
      <c r="B1632" s="127"/>
      <c r="C1632" s="128"/>
      <c r="H1632" s="187"/>
    </row>
    <row r="1633" spans="1:8" s="185" customFormat="1" ht="12.75" x14ac:dyDescent="0.2">
      <c r="A1633" s="177"/>
      <c r="B1633" s="127"/>
      <c r="C1633" s="128"/>
      <c r="H1633" s="187"/>
    </row>
    <row r="1634" spans="1:8" s="185" customFormat="1" ht="12.75" x14ac:dyDescent="0.2">
      <c r="A1634" s="177"/>
      <c r="B1634" s="127"/>
      <c r="C1634" s="128"/>
      <c r="H1634" s="187"/>
    </row>
    <row r="1635" spans="1:8" s="185" customFormat="1" ht="12.75" x14ac:dyDescent="0.2">
      <c r="A1635" s="177"/>
      <c r="B1635" s="127"/>
      <c r="C1635" s="128"/>
      <c r="H1635" s="187"/>
    </row>
    <row r="1636" spans="1:8" s="185" customFormat="1" ht="12.75" x14ac:dyDescent="0.2">
      <c r="A1636" s="177"/>
      <c r="B1636" s="127"/>
      <c r="C1636" s="128"/>
      <c r="H1636" s="187"/>
    </row>
    <row r="1637" spans="1:8" s="185" customFormat="1" ht="12.75" x14ac:dyDescent="0.2">
      <c r="A1637" s="177"/>
      <c r="B1637" s="127"/>
      <c r="C1637" s="128"/>
      <c r="H1637" s="187"/>
    </row>
    <row r="1638" spans="1:8" s="185" customFormat="1" ht="12.75" x14ac:dyDescent="0.2">
      <c r="A1638" s="177"/>
      <c r="B1638" s="127"/>
      <c r="C1638" s="128"/>
      <c r="H1638" s="187"/>
    </row>
    <row r="1639" spans="1:8" s="185" customFormat="1" ht="12.75" x14ac:dyDescent="0.2">
      <c r="A1639" s="177"/>
      <c r="B1639" s="127"/>
      <c r="C1639" s="128"/>
      <c r="H1639" s="187"/>
    </row>
    <row r="1640" spans="1:8" s="185" customFormat="1" ht="12.75" x14ac:dyDescent="0.2">
      <c r="A1640" s="177"/>
      <c r="B1640" s="127"/>
      <c r="C1640" s="128"/>
      <c r="H1640" s="187"/>
    </row>
    <row r="1641" spans="1:8" s="185" customFormat="1" ht="12.75" x14ac:dyDescent="0.2">
      <c r="A1641" s="177"/>
      <c r="B1641" s="127"/>
      <c r="C1641" s="128"/>
      <c r="H1641" s="187"/>
    </row>
    <row r="1642" spans="1:8" s="185" customFormat="1" ht="12.75" x14ac:dyDescent="0.2">
      <c r="A1642" s="177"/>
      <c r="B1642" s="127"/>
      <c r="C1642" s="128"/>
      <c r="H1642" s="187"/>
    </row>
    <row r="1643" spans="1:8" s="185" customFormat="1" ht="12.75" x14ac:dyDescent="0.2">
      <c r="A1643" s="177"/>
      <c r="B1643" s="127"/>
      <c r="C1643" s="128"/>
      <c r="H1643" s="187"/>
    </row>
    <row r="1644" spans="1:8" s="185" customFormat="1" ht="12.75" x14ac:dyDescent="0.2">
      <c r="A1644" s="177"/>
      <c r="B1644" s="127"/>
      <c r="C1644" s="128"/>
      <c r="H1644" s="187"/>
    </row>
    <row r="1645" spans="1:8" s="185" customFormat="1" ht="12.75" x14ac:dyDescent="0.2">
      <c r="A1645" s="177"/>
      <c r="B1645" s="127"/>
      <c r="C1645" s="128"/>
      <c r="H1645" s="187"/>
    </row>
    <row r="1646" spans="1:8" s="185" customFormat="1" ht="12.75" x14ac:dyDescent="0.2">
      <c r="A1646" s="177"/>
      <c r="B1646" s="127"/>
      <c r="C1646" s="128"/>
      <c r="H1646" s="187"/>
    </row>
    <row r="1647" spans="1:8" s="185" customFormat="1" ht="12.75" x14ac:dyDescent="0.2">
      <c r="A1647" s="177"/>
      <c r="B1647" s="127"/>
      <c r="C1647" s="128"/>
      <c r="H1647" s="187"/>
    </row>
    <row r="1648" spans="1:8" s="185" customFormat="1" ht="12.75" x14ac:dyDescent="0.2">
      <c r="A1648" s="177"/>
      <c r="B1648" s="127"/>
      <c r="C1648" s="128"/>
      <c r="H1648" s="187"/>
    </row>
    <row r="1649" spans="1:8" s="185" customFormat="1" ht="12.75" x14ac:dyDescent="0.2">
      <c r="A1649" s="177"/>
      <c r="B1649" s="127"/>
      <c r="C1649" s="128"/>
      <c r="H1649" s="187"/>
    </row>
    <row r="1650" spans="1:8" s="185" customFormat="1" ht="12.75" x14ac:dyDescent="0.2">
      <c r="A1650" s="177"/>
      <c r="B1650" s="127"/>
      <c r="C1650" s="128"/>
      <c r="H1650" s="187"/>
    </row>
    <row r="1651" spans="1:8" s="185" customFormat="1" ht="12.75" x14ac:dyDescent="0.2">
      <c r="A1651" s="177"/>
      <c r="B1651" s="127"/>
      <c r="C1651" s="128"/>
      <c r="H1651" s="187"/>
    </row>
    <row r="1652" spans="1:8" s="185" customFormat="1" ht="12.75" x14ac:dyDescent="0.2">
      <c r="A1652" s="177"/>
      <c r="B1652" s="127"/>
      <c r="C1652" s="128"/>
      <c r="H1652" s="187"/>
    </row>
    <row r="1653" spans="1:8" s="185" customFormat="1" ht="12.75" x14ac:dyDescent="0.2">
      <c r="A1653" s="177"/>
      <c r="B1653" s="127"/>
      <c r="C1653" s="128"/>
      <c r="H1653" s="187"/>
    </row>
    <row r="1654" spans="1:8" s="185" customFormat="1" ht="12.75" x14ac:dyDescent="0.2">
      <c r="A1654" s="177"/>
      <c r="B1654" s="127"/>
      <c r="C1654" s="128"/>
      <c r="H1654" s="187"/>
    </row>
    <row r="1655" spans="1:8" s="185" customFormat="1" ht="12.75" x14ac:dyDescent="0.2">
      <c r="A1655" s="177"/>
      <c r="B1655" s="127"/>
      <c r="C1655" s="128"/>
      <c r="H1655" s="187"/>
    </row>
    <row r="1656" spans="1:8" s="185" customFormat="1" ht="12.75" x14ac:dyDescent="0.2">
      <c r="A1656" s="177"/>
      <c r="B1656" s="127"/>
      <c r="C1656" s="128"/>
      <c r="H1656" s="187"/>
    </row>
    <row r="1657" spans="1:8" s="185" customFormat="1" ht="12.75" x14ac:dyDescent="0.2">
      <c r="A1657" s="177"/>
      <c r="B1657" s="127"/>
      <c r="C1657" s="128"/>
      <c r="H1657" s="187"/>
    </row>
    <row r="1658" spans="1:8" s="185" customFormat="1" ht="12.75" x14ac:dyDescent="0.2">
      <c r="A1658" s="177"/>
      <c r="B1658" s="127"/>
      <c r="C1658" s="128"/>
      <c r="H1658" s="187"/>
    </row>
    <row r="1659" spans="1:8" s="185" customFormat="1" ht="12.75" x14ac:dyDescent="0.2">
      <c r="A1659" s="177"/>
      <c r="B1659" s="127"/>
      <c r="C1659" s="128"/>
      <c r="H1659" s="187"/>
    </row>
    <row r="1660" spans="1:8" s="185" customFormat="1" ht="12.75" x14ac:dyDescent="0.2">
      <c r="A1660" s="177"/>
      <c r="B1660" s="127"/>
      <c r="C1660" s="128"/>
      <c r="H1660" s="187"/>
    </row>
    <row r="1661" spans="1:8" s="185" customFormat="1" ht="12.75" x14ac:dyDescent="0.2">
      <c r="A1661" s="177"/>
      <c r="B1661" s="127"/>
      <c r="C1661" s="128"/>
      <c r="H1661" s="187"/>
    </row>
    <row r="1662" spans="1:8" s="185" customFormat="1" ht="12.75" x14ac:dyDescent="0.2">
      <c r="A1662" s="177"/>
      <c r="B1662" s="127"/>
      <c r="C1662" s="128"/>
      <c r="H1662" s="187"/>
    </row>
    <row r="1663" spans="1:8" s="185" customFormat="1" ht="12.75" x14ac:dyDescent="0.2">
      <c r="A1663" s="177"/>
      <c r="B1663" s="127"/>
      <c r="C1663" s="128"/>
      <c r="H1663" s="187"/>
    </row>
    <row r="1664" spans="1:8" s="185" customFormat="1" ht="12.75" x14ac:dyDescent="0.2">
      <c r="A1664" s="177"/>
      <c r="B1664" s="127"/>
      <c r="C1664" s="128"/>
      <c r="H1664" s="187"/>
    </row>
    <row r="1665" spans="1:8" s="185" customFormat="1" ht="12.75" x14ac:dyDescent="0.2">
      <c r="A1665" s="177"/>
      <c r="B1665" s="127"/>
      <c r="C1665" s="128"/>
      <c r="H1665" s="187"/>
    </row>
    <row r="1666" spans="1:8" s="185" customFormat="1" ht="12.75" x14ac:dyDescent="0.2">
      <c r="A1666" s="177"/>
      <c r="B1666" s="127"/>
      <c r="C1666" s="128"/>
      <c r="H1666" s="187"/>
    </row>
    <row r="1667" spans="1:8" s="185" customFormat="1" ht="12.75" x14ac:dyDescent="0.2">
      <c r="A1667" s="177"/>
      <c r="B1667" s="127"/>
      <c r="C1667" s="128"/>
      <c r="H1667" s="187"/>
    </row>
    <row r="1668" spans="1:8" s="185" customFormat="1" ht="12.75" x14ac:dyDescent="0.2">
      <c r="A1668" s="177"/>
      <c r="B1668" s="127"/>
      <c r="C1668" s="128"/>
      <c r="H1668" s="187"/>
    </row>
    <row r="1669" spans="1:8" s="185" customFormat="1" ht="12.75" x14ac:dyDescent="0.2">
      <c r="A1669" s="177"/>
      <c r="B1669" s="127"/>
      <c r="C1669" s="128"/>
      <c r="H1669" s="187"/>
    </row>
    <row r="1670" spans="1:8" s="185" customFormat="1" ht="12.75" x14ac:dyDescent="0.2">
      <c r="A1670" s="177"/>
      <c r="B1670" s="127"/>
      <c r="C1670" s="128"/>
      <c r="H1670" s="187"/>
    </row>
    <row r="1671" spans="1:8" s="185" customFormat="1" ht="12.75" x14ac:dyDescent="0.2">
      <c r="A1671" s="177"/>
      <c r="B1671" s="127"/>
      <c r="C1671" s="128"/>
      <c r="H1671" s="187"/>
    </row>
    <row r="1672" spans="1:8" s="185" customFormat="1" ht="12.75" x14ac:dyDescent="0.2">
      <c r="A1672" s="177"/>
      <c r="B1672" s="127"/>
      <c r="C1672" s="128"/>
      <c r="H1672" s="187"/>
    </row>
    <row r="1673" spans="1:8" s="185" customFormat="1" ht="12.75" x14ac:dyDescent="0.2">
      <c r="A1673" s="177"/>
      <c r="B1673" s="127"/>
      <c r="C1673" s="128"/>
      <c r="H1673" s="187"/>
    </row>
    <row r="1674" spans="1:8" s="185" customFormat="1" ht="12.75" x14ac:dyDescent="0.2">
      <c r="A1674" s="177"/>
      <c r="B1674" s="127"/>
      <c r="C1674" s="128"/>
      <c r="H1674" s="187"/>
    </row>
    <row r="1675" spans="1:8" s="185" customFormat="1" ht="12.75" x14ac:dyDescent="0.2">
      <c r="A1675" s="177"/>
      <c r="B1675" s="127"/>
      <c r="C1675" s="128"/>
      <c r="H1675" s="187"/>
    </row>
    <row r="1676" spans="1:8" s="185" customFormat="1" ht="12.75" x14ac:dyDescent="0.2">
      <c r="A1676" s="177"/>
      <c r="B1676" s="127"/>
      <c r="C1676" s="128"/>
      <c r="H1676" s="187"/>
    </row>
    <row r="1677" spans="1:8" s="185" customFormat="1" ht="12.75" x14ac:dyDescent="0.2">
      <c r="A1677" s="177"/>
      <c r="B1677" s="127"/>
      <c r="C1677" s="128"/>
      <c r="H1677" s="187"/>
    </row>
    <row r="1678" spans="1:8" s="185" customFormat="1" ht="12.75" x14ac:dyDescent="0.2">
      <c r="A1678" s="177"/>
      <c r="B1678" s="127"/>
      <c r="C1678" s="128"/>
      <c r="H1678" s="187"/>
    </row>
    <row r="1679" spans="1:8" s="185" customFormat="1" ht="12.75" x14ac:dyDescent="0.2">
      <c r="A1679" s="177"/>
      <c r="B1679" s="127"/>
      <c r="C1679" s="128"/>
      <c r="H1679" s="187"/>
    </row>
    <row r="1680" spans="1:8" s="185" customFormat="1" ht="12.75" x14ac:dyDescent="0.2">
      <c r="A1680" s="177"/>
      <c r="B1680" s="127"/>
      <c r="C1680" s="128"/>
      <c r="H1680" s="187"/>
    </row>
    <row r="1681" spans="1:8" s="185" customFormat="1" ht="12.75" x14ac:dyDescent="0.2">
      <c r="A1681" s="177"/>
      <c r="B1681" s="127"/>
      <c r="C1681" s="128"/>
      <c r="H1681" s="187"/>
    </row>
    <row r="1682" spans="1:8" s="185" customFormat="1" ht="12.75" x14ac:dyDescent="0.2">
      <c r="A1682" s="177"/>
      <c r="B1682" s="127"/>
      <c r="C1682" s="128"/>
      <c r="H1682" s="187"/>
    </row>
    <row r="1683" spans="1:8" s="185" customFormat="1" ht="12.75" x14ac:dyDescent="0.2">
      <c r="A1683" s="177"/>
      <c r="B1683" s="127"/>
      <c r="C1683" s="128"/>
      <c r="H1683" s="187"/>
    </row>
    <row r="1684" spans="1:8" s="185" customFormat="1" ht="12.75" x14ac:dyDescent="0.2">
      <c r="A1684" s="177"/>
      <c r="B1684" s="127"/>
      <c r="C1684" s="128"/>
      <c r="H1684" s="187"/>
    </row>
    <row r="1685" spans="1:8" s="185" customFormat="1" ht="12.75" x14ac:dyDescent="0.2">
      <c r="A1685" s="177"/>
      <c r="B1685" s="127"/>
      <c r="C1685" s="128"/>
      <c r="H1685" s="187"/>
    </row>
    <row r="1686" spans="1:8" s="185" customFormat="1" ht="12.75" x14ac:dyDescent="0.2">
      <c r="A1686" s="177"/>
      <c r="B1686" s="127"/>
      <c r="C1686" s="128"/>
      <c r="H1686" s="187"/>
    </row>
    <row r="1687" spans="1:8" s="185" customFormat="1" ht="12.75" x14ac:dyDescent="0.2">
      <c r="A1687" s="177"/>
      <c r="B1687" s="127"/>
      <c r="C1687" s="128"/>
      <c r="H1687" s="187"/>
    </row>
    <row r="1688" spans="1:8" s="185" customFormat="1" ht="12.75" x14ac:dyDescent="0.2">
      <c r="A1688" s="177"/>
      <c r="B1688" s="127"/>
      <c r="C1688" s="128"/>
      <c r="H1688" s="187"/>
    </row>
    <row r="1689" spans="1:8" s="185" customFormat="1" ht="12.75" x14ac:dyDescent="0.2">
      <c r="A1689" s="177"/>
      <c r="B1689" s="127"/>
      <c r="C1689" s="128"/>
      <c r="H1689" s="187"/>
    </row>
    <row r="1690" spans="1:8" s="185" customFormat="1" ht="12.75" x14ac:dyDescent="0.2">
      <c r="A1690" s="177"/>
      <c r="B1690" s="127"/>
      <c r="C1690" s="128"/>
      <c r="H1690" s="187"/>
    </row>
    <row r="1691" spans="1:8" s="185" customFormat="1" ht="12.75" x14ac:dyDescent="0.2">
      <c r="A1691" s="177"/>
      <c r="B1691" s="127"/>
      <c r="C1691" s="128"/>
      <c r="H1691" s="187"/>
    </row>
    <row r="1692" spans="1:8" s="185" customFormat="1" ht="12.75" x14ac:dyDescent="0.2">
      <c r="A1692" s="177"/>
      <c r="B1692" s="127"/>
      <c r="C1692" s="128"/>
      <c r="H1692" s="187"/>
    </row>
    <row r="1693" spans="1:8" s="185" customFormat="1" ht="12.75" x14ac:dyDescent="0.2">
      <c r="A1693" s="177"/>
      <c r="B1693" s="127"/>
      <c r="C1693" s="128"/>
      <c r="H1693" s="187"/>
    </row>
    <row r="1694" spans="1:8" s="185" customFormat="1" ht="12.75" x14ac:dyDescent="0.2">
      <c r="A1694" s="177"/>
      <c r="B1694" s="127"/>
      <c r="C1694" s="128"/>
      <c r="H1694" s="187"/>
    </row>
    <row r="1695" spans="1:8" s="185" customFormat="1" ht="12.75" x14ac:dyDescent="0.2">
      <c r="A1695" s="177"/>
      <c r="B1695" s="127"/>
      <c r="C1695" s="128"/>
      <c r="H1695" s="187"/>
    </row>
    <row r="1696" spans="1:8" s="185" customFormat="1" ht="12.75" x14ac:dyDescent="0.2">
      <c r="A1696" s="177"/>
      <c r="B1696" s="127"/>
      <c r="C1696" s="128"/>
      <c r="H1696" s="187"/>
    </row>
    <row r="1697" spans="1:8" s="185" customFormat="1" ht="12.75" x14ac:dyDescent="0.2">
      <c r="A1697" s="177"/>
      <c r="B1697" s="127"/>
      <c r="C1697" s="128"/>
      <c r="H1697" s="187"/>
    </row>
    <row r="1698" spans="1:8" s="185" customFormat="1" ht="12.75" x14ac:dyDescent="0.2">
      <c r="A1698" s="177"/>
      <c r="B1698" s="127"/>
      <c r="C1698" s="128"/>
      <c r="H1698" s="187"/>
    </row>
    <row r="1699" spans="1:8" s="185" customFormat="1" ht="12.75" x14ac:dyDescent="0.2">
      <c r="A1699" s="177"/>
      <c r="B1699" s="127"/>
      <c r="C1699" s="128"/>
      <c r="H1699" s="187"/>
    </row>
    <row r="1700" spans="1:8" s="185" customFormat="1" ht="12.75" x14ac:dyDescent="0.2">
      <c r="A1700" s="177"/>
      <c r="B1700" s="127"/>
      <c r="C1700" s="128"/>
      <c r="H1700" s="187"/>
    </row>
    <row r="1701" spans="1:8" s="185" customFormat="1" ht="12.75" x14ac:dyDescent="0.2">
      <c r="A1701" s="177"/>
      <c r="B1701" s="127"/>
      <c r="C1701" s="128"/>
      <c r="H1701" s="187"/>
    </row>
    <row r="1702" spans="1:8" s="185" customFormat="1" ht="12.75" x14ac:dyDescent="0.2">
      <c r="A1702" s="177"/>
      <c r="B1702" s="127"/>
      <c r="C1702" s="128"/>
      <c r="H1702" s="187"/>
    </row>
    <row r="1703" spans="1:8" s="185" customFormat="1" ht="12.75" x14ac:dyDescent="0.2">
      <c r="A1703" s="177"/>
      <c r="B1703" s="127"/>
      <c r="C1703" s="128"/>
      <c r="H1703" s="187"/>
    </row>
    <row r="1704" spans="1:8" s="185" customFormat="1" ht="12.75" x14ac:dyDescent="0.2">
      <c r="A1704" s="177"/>
      <c r="B1704" s="127"/>
      <c r="C1704" s="128"/>
      <c r="H1704" s="187"/>
    </row>
    <row r="1705" spans="1:8" s="185" customFormat="1" ht="12.75" x14ac:dyDescent="0.2">
      <c r="A1705" s="177"/>
      <c r="B1705" s="127"/>
      <c r="C1705" s="128"/>
      <c r="H1705" s="187"/>
    </row>
    <row r="1706" spans="1:8" s="185" customFormat="1" ht="12.75" x14ac:dyDescent="0.2">
      <c r="A1706" s="177"/>
      <c r="B1706" s="127"/>
      <c r="C1706" s="128"/>
      <c r="H1706" s="187"/>
    </row>
    <row r="1707" spans="1:8" s="185" customFormat="1" ht="12.75" x14ac:dyDescent="0.2">
      <c r="A1707" s="177"/>
      <c r="B1707" s="127"/>
      <c r="C1707" s="128"/>
      <c r="H1707" s="187"/>
    </row>
    <row r="1708" spans="1:8" s="185" customFormat="1" ht="12.75" x14ac:dyDescent="0.2">
      <c r="A1708" s="177"/>
      <c r="B1708" s="127"/>
      <c r="C1708" s="128"/>
      <c r="H1708" s="187"/>
    </row>
    <row r="1709" spans="1:8" s="185" customFormat="1" ht="12.75" x14ac:dyDescent="0.2">
      <c r="A1709" s="177"/>
      <c r="B1709" s="127"/>
      <c r="C1709" s="128"/>
      <c r="H1709" s="187"/>
    </row>
    <row r="1710" spans="1:8" s="185" customFormat="1" ht="12.75" x14ac:dyDescent="0.2">
      <c r="A1710" s="177"/>
      <c r="B1710" s="127"/>
      <c r="C1710" s="128"/>
      <c r="H1710" s="187"/>
    </row>
    <row r="1711" spans="1:8" s="185" customFormat="1" ht="12.75" x14ac:dyDescent="0.2">
      <c r="A1711" s="177"/>
      <c r="B1711" s="127"/>
      <c r="C1711" s="128"/>
      <c r="H1711" s="187"/>
    </row>
    <row r="1712" spans="1:8" s="185" customFormat="1" ht="12.75" x14ac:dyDescent="0.2">
      <c r="A1712" s="177"/>
      <c r="B1712" s="127"/>
      <c r="C1712" s="128"/>
      <c r="H1712" s="187"/>
    </row>
    <row r="1713" spans="1:8" s="185" customFormat="1" ht="12.75" x14ac:dyDescent="0.2">
      <c r="A1713" s="177"/>
      <c r="B1713" s="127"/>
      <c r="C1713" s="128"/>
      <c r="H1713" s="187"/>
    </row>
    <row r="1714" spans="1:8" s="185" customFormat="1" ht="12.75" x14ac:dyDescent="0.2">
      <c r="A1714" s="177"/>
      <c r="B1714" s="127"/>
      <c r="C1714" s="128"/>
      <c r="H1714" s="187"/>
    </row>
    <row r="1715" spans="1:8" s="185" customFormat="1" ht="12.75" x14ac:dyDescent="0.2">
      <c r="A1715" s="177"/>
      <c r="B1715" s="127"/>
      <c r="C1715" s="128"/>
      <c r="H1715" s="187"/>
    </row>
    <row r="1716" spans="1:8" s="185" customFormat="1" ht="12.75" x14ac:dyDescent="0.2">
      <c r="A1716" s="177"/>
      <c r="B1716" s="127"/>
      <c r="C1716" s="128"/>
      <c r="H1716" s="187"/>
    </row>
    <row r="1717" spans="1:8" s="185" customFormat="1" ht="12.75" x14ac:dyDescent="0.2">
      <c r="A1717" s="177"/>
      <c r="B1717" s="127"/>
      <c r="C1717" s="128"/>
      <c r="H1717" s="187"/>
    </row>
    <row r="1718" spans="1:8" s="185" customFormat="1" ht="12.75" x14ac:dyDescent="0.2">
      <c r="A1718" s="177"/>
      <c r="B1718" s="127"/>
      <c r="C1718" s="128"/>
      <c r="H1718" s="187"/>
    </row>
    <row r="1719" spans="1:8" s="185" customFormat="1" ht="12.75" x14ac:dyDescent="0.2">
      <c r="A1719" s="177"/>
      <c r="B1719" s="127"/>
      <c r="C1719" s="128"/>
      <c r="H1719" s="187"/>
    </row>
    <row r="1720" spans="1:8" s="185" customFormat="1" ht="12.75" x14ac:dyDescent="0.2">
      <c r="A1720" s="177"/>
      <c r="B1720" s="127"/>
      <c r="C1720" s="128"/>
      <c r="H1720" s="187"/>
    </row>
    <row r="1721" spans="1:8" s="185" customFormat="1" ht="12.75" x14ac:dyDescent="0.2">
      <c r="A1721" s="177"/>
      <c r="B1721" s="127"/>
      <c r="C1721" s="128"/>
      <c r="H1721" s="187"/>
    </row>
    <row r="1722" spans="1:8" s="185" customFormat="1" ht="12.75" x14ac:dyDescent="0.2">
      <c r="A1722" s="177"/>
      <c r="B1722" s="127"/>
      <c r="C1722" s="128"/>
      <c r="H1722" s="187"/>
    </row>
    <row r="1723" spans="1:8" s="185" customFormat="1" ht="12.75" x14ac:dyDescent="0.2">
      <c r="A1723" s="177"/>
      <c r="B1723" s="127"/>
      <c r="C1723" s="128"/>
      <c r="H1723" s="187"/>
    </row>
    <row r="1724" spans="1:8" s="185" customFormat="1" ht="12.75" x14ac:dyDescent="0.2">
      <c r="A1724" s="177"/>
      <c r="B1724" s="127"/>
      <c r="C1724" s="128"/>
      <c r="H1724" s="187"/>
    </row>
    <row r="1725" spans="1:8" s="185" customFormat="1" ht="12.75" x14ac:dyDescent="0.2">
      <c r="A1725" s="177"/>
      <c r="B1725" s="127"/>
      <c r="C1725" s="128"/>
      <c r="H1725" s="187"/>
    </row>
    <row r="1726" spans="1:8" s="185" customFormat="1" ht="12.75" x14ac:dyDescent="0.2">
      <c r="A1726" s="177"/>
      <c r="B1726" s="127"/>
      <c r="C1726" s="128"/>
      <c r="H1726" s="187"/>
    </row>
    <row r="1727" spans="1:8" s="185" customFormat="1" ht="12.75" x14ac:dyDescent="0.2">
      <c r="A1727" s="177"/>
      <c r="B1727" s="127"/>
      <c r="C1727" s="128"/>
      <c r="H1727" s="187"/>
    </row>
    <row r="1728" spans="1:8" s="185" customFormat="1" ht="12.75" x14ac:dyDescent="0.2">
      <c r="A1728" s="177"/>
      <c r="B1728" s="127"/>
      <c r="C1728" s="128"/>
      <c r="H1728" s="187"/>
    </row>
    <row r="1729" spans="1:8" s="185" customFormat="1" ht="12.75" x14ac:dyDescent="0.2">
      <c r="A1729" s="177"/>
      <c r="B1729" s="127"/>
      <c r="C1729" s="128"/>
      <c r="H1729" s="187"/>
    </row>
    <row r="1730" spans="1:8" s="185" customFormat="1" ht="12.75" x14ac:dyDescent="0.2">
      <c r="A1730" s="177"/>
      <c r="B1730" s="127"/>
      <c r="C1730" s="128"/>
      <c r="H1730" s="187"/>
    </row>
    <row r="1731" spans="1:8" s="185" customFormat="1" ht="12.75" x14ac:dyDescent="0.2">
      <c r="A1731" s="177"/>
      <c r="B1731" s="127"/>
      <c r="C1731" s="128"/>
      <c r="H1731" s="187"/>
    </row>
    <row r="1732" spans="1:8" s="185" customFormat="1" ht="12.75" x14ac:dyDescent="0.2">
      <c r="A1732" s="177"/>
      <c r="B1732" s="127"/>
      <c r="C1732" s="128"/>
      <c r="H1732" s="187"/>
    </row>
    <row r="1733" spans="1:8" s="185" customFormat="1" ht="12.75" x14ac:dyDescent="0.2">
      <c r="A1733" s="177"/>
      <c r="B1733" s="127"/>
      <c r="C1733" s="128"/>
      <c r="H1733" s="187"/>
    </row>
    <row r="1734" spans="1:8" s="185" customFormat="1" ht="12.75" x14ac:dyDescent="0.2">
      <c r="A1734" s="177"/>
      <c r="B1734" s="127"/>
      <c r="C1734" s="128"/>
      <c r="H1734" s="187"/>
    </row>
    <row r="1735" spans="1:8" s="185" customFormat="1" ht="12.75" x14ac:dyDescent="0.2">
      <c r="A1735" s="177"/>
      <c r="B1735" s="127"/>
      <c r="C1735" s="128"/>
      <c r="H1735" s="187"/>
    </row>
    <row r="1736" spans="1:8" s="185" customFormat="1" ht="12.75" x14ac:dyDescent="0.2">
      <c r="A1736" s="177"/>
      <c r="B1736" s="127"/>
      <c r="C1736" s="128"/>
      <c r="H1736" s="187"/>
    </row>
    <row r="1737" spans="1:8" s="185" customFormat="1" ht="12.75" x14ac:dyDescent="0.2">
      <c r="A1737" s="177"/>
      <c r="B1737" s="127"/>
      <c r="C1737" s="128"/>
      <c r="H1737" s="187"/>
    </row>
    <row r="1738" spans="1:8" s="185" customFormat="1" ht="12.75" x14ac:dyDescent="0.2">
      <c r="A1738" s="177"/>
      <c r="B1738" s="127"/>
      <c r="C1738" s="128"/>
      <c r="H1738" s="187"/>
    </row>
    <row r="1739" spans="1:8" s="185" customFormat="1" ht="12.75" x14ac:dyDescent="0.2">
      <c r="A1739" s="177"/>
      <c r="B1739" s="127"/>
      <c r="C1739" s="128"/>
      <c r="H1739" s="187"/>
    </row>
    <row r="1740" spans="1:8" s="185" customFormat="1" ht="12.75" x14ac:dyDescent="0.2">
      <c r="A1740" s="177"/>
      <c r="B1740" s="127"/>
      <c r="C1740" s="128"/>
      <c r="H1740" s="187"/>
    </row>
    <row r="1741" spans="1:8" s="185" customFormat="1" ht="12.75" x14ac:dyDescent="0.2">
      <c r="A1741" s="177"/>
      <c r="B1741" s="127"/>
      <c r="C1741" s="128"/>
      <c r="H1741" s="187"/>
    </row>
    <row r="1742" spans="1:8" s="185" customFormat="1" ht="12.75" x14ac:dyDescent="0.2">
      <c r="A1742" s="177"/>
      <c r="B1742" s="127"/>
      <c r="C1742" s="128"/>
      <c r="H1742" s="187"/>
    </row>
    <row r="1743" spans="1:8" s="185" customFormat="1" ht="12.75" x14ac:dyDescent="0.2">
      <c r="A1743" s="177"/>
      <c r="B1743" s="127"/>
      <c r="C1743" s="128"/>
      <c r="H1743" s="187"/>
    </row>
    <row r="1744" spans="1:8" s="185" customFormat="1" ht="12.75" x14ac:dyDescent="0.2">
      <c r="A1744" s="177"/>
      <c r="B1744" s="127"/>
      <c r="C1744" s="128"/>
      <c r="H1744" s="187"/>
    </row>
    <row r="1745" spans="1:8" s="185" customFormat="1" ht="12.75" x14ac:dyDescent="0.2">
      <c r="A1745" s="177"/>
      <c r="B1745" s="127"/>
      <c r="C1745" s="128"/>
      <c r="H1745" s="187"/>
    </row>
    <row r="1746" spans="1:8" s="185" customFormat="1" ht="12.75" x14ac:dyDescent="0.2">
      <c r="A1746" s="177"/>
      <c r="B1746" s="127"/>
      <c r="C1746" s="128"/>
      <c r="H1746" s="187"/>
    </row>
    <row r="1747" spans="1:8" s="185" customFormat="1" ht="12.75" x14ac:dyDescent="0.2">
      <c r="A1747" s="177"/>
      <c r="B1747" s="127"/>
      <c r="C1747" s="128"/>
      <c r="H1747" s="187"/>
    </row>
    <row r="1748" spans="1:8" s="185" customFormat="1" ht="12.75" x14ac:dyDescent="0.2">
      <c r="A1748" s="177"/>
      <c r="B1748" s="127"/>
      <c r="C1748" s="128"/>
      <c r="H1748" s="187"/>
    </row>
    <row r="1749" spans="1:8" s="185" customFormat="1" ht="12.75" x14ac:dyDescent="0.2">
      <c r="A1749" s="177"/>
      <c r="B1749" s="127"/>
      <c r="C1749" s="128"/>
      <c r="H1749" s="187"/>
    </row>
    <row r="1750" spans="1:8" s="185" customFormat="1" ht="12.75" x14ac:dyDescent="0.2">
      <c r="A1750" s="177"/>
      <c r="B1750" s="127"/>
      <c r="C1750" s="128"/>
      <c r="H1750" s="187"/>
    </row>
    <row r="1751" spans="1:8" s="185" customFormat="1" ht="12.75" x14ac:dyDescent="0.2">
      <c r="A1751" s="177"/>
      <c r="B1751" s="127"/>
      <c r="C1751" s="128"/>
      <c r="H1751" s="187"/>
    </row>
    <row r="1752" spans="1:8" s="185" customFormat="1" ht="12.75" x14ac:dyDescent="0.2">
      <c r="A1752" s="177"/>
      <c r="B1752" s="127"/>
      <c r="C1752" s="128"/>
      <c r="H1752" s="187"/>
    </row>
    <row r="1753" spans="1:8" s="185" customFormat="1" ht="12.75" x14ac:dyDescent="0.2">
      <c r="A1753" s="177"/>
      <c r="B1753" s="127"/>
      <c r="C1753" s="128"/>
      <c r="H1753" s="187"/>
    </row>
    <row r="1754" spans="1:8" s="185" customFormat="1" ht="12.75" x14ac:dyDescent="0.2">
      <c r="A1754" s="177"/>
      <c r="B1754" s="127"/>
      <c r="C1754" s="128"/>
      <c r="H1754" s="187"/>
    </row>
    <row r="1755" spans="1:8" s="185" customFormat="1" ht="12.75" x14ac:dyDescent="0.2">
      <c r="A1755" s="177"/>
      <c r="B1755" s="127"/>
      <c r="C1755" s="128"/>
      <c r="H1755" s="187"/>
    </row>
    <row r="1756" spans="1:8" s="185" customFormat="1" ht="12.75" x14ac:dyDescent="0.2">
      <c r="A1756" s="177"/>
      <c r="B1756" s="127"/>
      <c r="C1756" s="128"/>
      <c r="H1756" s="187"/>
    </row>
    <row r="1757" spans="1:8" s="185" customFormat="1" ht="12.75" x14ac:dyDescent="0.2">
      <c r="A1757" s="177"/>
      <c r="B1757" s="127"/>
      <c r="C1757" s="128"/>
      <c r="H1757" s="187"/>
    </row>
    <row r="1758" spans="1:8" s="185" customFormat="1" ht="12.75" x14ac:dyDescent="0.2">
      <c r="A1758" s="177"/>
      <c r="B1758" s="127"/>
      <c r="C1758" s="128"/>
      <c r="H1758" s="187"/>
    </row>
    <row r="1759" spans="1:8" s="185" customFormat="1" ht="12.75" x14ac:dyDescent="0.2">
      <c r="A1759" s="177"/>
      <c r="B1759" s="127"/>
      <c r="C1759" s="128"/>
      <c r="H1759" s="187"/>
    </row>
    <row r="1760" spans="1:8" s="185" customFormat="1" ht="12.75" x14ac:dyDescent="0.2">
      <c r="A1760" s="177"/>
      <c r="B1760" s="127"/>
      <c r="C1760" s="128"/>
      <c r="H1760" s="187"/>
    </row>
    <row r="1761" spans="1:8" s="185" customFormat="1" ht="12.75" x14ac:dyDescent="0.2">
      <c r="A1761" s="177"/>
      <c r="B1761" s="127"/>
      <c r="C1761" s="128"/>
      <c r="H1761" s="187"/>
    </row>
    <row r="1762" spans="1:8" s="185" customFormat="1" ht="12.75" x14ac:dyDescent="0.2">
      <c r="A1762" s="177"/>
      <c r="B1762" s="127"/>
      <c r="C1762" s="128"/>
      <c r="H1762" s="187"/>
    </row>
    <row r="1763" spans="1:8" s="185" customFormat="1" ht="12.75" x14ac:dyDescent="0.2">
      <c r="A1763" s="177"/>
      <c r="B1763" s="127"/>
      <c r="C1763" s="128"/>
      <c r="H1763" s="187"/>
    </row>
    <row r="1764" spans="1:8" s="185" customFormat="1" ht="12.75" x14ac:dyDescent="0.2">
      <c r="A1764" s="177"/>
      <c r="B1764" s="127"/>
      <c r="C1764" s="128"/>
      <c r="H1764" s="187"/>
    </row>
    <row r="1765" spans="1:8" s="185" customFormat="1" ht="12.75" x14ac:dyDescent="0.2">
      <c r="A1765" s="177"/>
      <c r="B1765" s="127"/>
      <c r="C1765" s="128"/>
      <c r="H1765" s="187"/>
    </row>
    <row r="1766" spans="1:8" s="185" customFormat="1" ht="12.75" x14ac:dyDescent="0.2">
      <c r="A1766" s="177"/>
      <c r="B1766" s="127"/>
      <c r="C1766" s="128"/>
      <c r="H1766" s="187"/>
    </row>
    <row r="1767" spans="1:8" s="185" customFormat="1" ht="12.75" x14ac:dyDescent="0.2">
      <c r="A1767" s="177"/>
      <c r="B1767" s="127"/>
      <c r="C1767" s="128"/>
      <c r="H1767" s="187"/>
    </row>
    <row r="1768" spans="1:8" s="185" customFormat="1" ht="12.75" x14ac:dyDescent="0.2">
      <c r="A1768" s="177"/>
      <c r="B1768" s="127"/>
      <c r="C1768" s="128"/>
      <c r="H1768" s="187"/>
    </row>
    <row r="1769" spans="1:8" s="185" customFormat="1" ht="12.75" x14ac:dyDescent="0.2">
      <c r="A1769" s="177"/>
      <c r="B1769" s="127"/>
      <c r="C1769" s="128"/>
      <c r="H1769" s="187"/>
    </row>
    <row r="1770" spans="1:8" s="185" customFormat="1" ht="12.75" x14ac:dyDescent="0.2">
      <c r="A1770" s="177"/>
      <c r="B1770" s="127"/>
      <c r="C1770" s="128"/>
      <c r="H1770" s="187"/>
    </row>
    <row r="1771" spans="1:8" s="185" customFormat="1" ht="12.75" x14ac:dyDescent="0.2">
      <c r="A1771" s="177"/>
      <c r="B1771" s="127"/>
      <c r="C1771" s="128"/>
      <c r="H1771" s="187"/>
    </row>
    <row r="1772" spans="1:8" s="185" customFormat="1" ht="12.75" x14ac:dyDescent="0.2">
      <c r="A1772" s="177"/>
      <c r="B1772" s="127"/>
      <c r="C1772" s="128"/>
      <c r="H1772" s="187"/>
    </row>
    <row r="1773" spans="1:8" s="185" customFormat="1" ht="12.75" x14ac:dyDescent="0.2">
      <c r="A1773" s="177"/>
      <c r="B1773" s="127"/>
      <c r="C1773" s="128"/>
      <c r="H1773" s="187"/>
    </row>
    <row r="1774" spans="1:8" s="185" customFormat="1" ht="12.75" x14ac:dyDescent="0.2">
      <c r="A1774" s="177"/>
      <c r="B1774" s="127"/>
      <c r="C1774" s="128"/>
      <c r="H1774" s="187"/>
    </row>
    <row r="1775" spans="1:8" s="185" customFormat="1" ht="12.75" x14ac:dyDescent="0.2">
      <c r="A1775" s="177"/>
      <c r="B1775" s="127"/>
      <c r="C1775" s="128"/>
      <c r="H1775" s="187"/>
    </row>
    <row r="1776" spans="1:8" s="185" customFormat="1" ht="12.75" x14ac:dyDescent="0.2">
      <c r="A1776" s="177"/>
      <c r="B1776" s="127"/>
      <c r="C1776" s="128"/>
      <c r="H1776" s="187"/>
    </row>
    <row r="1777" spans="1:8" s="185" customFormat="1" ht="12.75" x14ac:dyDescent="0.2">
      <c r="A1777" s="177"/>
      <c r="B1777" s="127"/>
      <c r="C1777" s="128"/>
      <c r="H1777" s="187"/>
    </row>
    <row r="1778" spans="1:8" s="185" customFormat="1" ht="12.75" x14ac:dyDescent="0.2">
      <c r="A1778" s="177"/>
      <c r="B1778" s="127"/>
      <c r="C1778" s="128"/>
      <c r="H1778" s="187"/>
    </row>
    <row r="1779" spans="1:8" s="185" customFormat="1" ht="12.75" x14ac:dyDescent="0.2">
      <c r="A1779" s="177"/>
      <c r="B1779" s="127"/>
      <c r="C1779" s="128"/>
      <c r="H1779" s="187"/>
    </row>
    <row r="1780" spans="1:8" s="185" customFormat="1" ht="12.75" x14ac:dyDescent="0.2">
      <c r="A1780" s="177"/>
      <c r="B1780" s="127"/>
      <c r="C1780" s="128"/>
      <c r="H1780" s="187"/>
    </row>
    <row r="1781" spans="1:8" s="185" customFormat="1" ht="12.75" x14ac:dyDescent="0.2">
      <c r="A1781" s="177"/>
      <c r="B1781" s="127"/>
      <c r="C1781" s="128"/>
      <c r="H1781" s="187"/>
    </row>
    <row r="1782" spans="1:8" s="185" customFormat="1" ht="12.75" x14ac:dyDescent="0.2">
      <c r="A1782" s="177"/>
      <c r="B1782" s="127"/>
      <c r="C1782" s="128"/>
      <c r="H1782" s="187"/>
    </row>
    <row r="1783" spans="1:8" s="185" customFormat="1" ht="12.75" x14ac:dyDescent="0.2">
      <c r="A1783" s="177"/>
      <c r="B1783" s="127"/>
      <c r="C1783" s="128"/>
      <c r="H1783" s="187"/>
    </row>
    <row r="1784" spans="1:8" s="185" customFormat="1" ht="12.75" x14ac:dyDescent="0.2">
      <c r="A1784" s="177"/>
      <c r="B1784" s="127"/>
      <c r="C1784" s="128"/>
      <c r="H1784" s="187"/>
    </row>
    <row r="1785" spans="1:8" s="185" customFormat="1" ht="12.75" x14ac:dyDescent="0.2">
      <c r="A1785" s="177"/>
      <c r="B1785" s="127"/>
      <c r="C1785" s="128"/>
      <c r="H1785" s="187"/>
    </row>
    <row r="1786" spans="1:8" s="185" customFormat="1" ht="12.75" x14ac:dyDescent="0.2">
      <c r="A1786" s="177"/>
      <c r="B1786" s="127"/>
      <c r="C1786" s="128"/>
      <c r="H1786" s="187"/>
    </row>
    <row r="1787" spans="1:8" s="185" customFormat="1" ht="12.75" x14ac:dyDescent="0.2">
      <c r="A1787" s="177"/>
      <c r="B1787" s="127"/>
      <c r="C1787" s="128"/>
      <c r="H1787" s="187"/>
    </row>
    <row r="1788" spans="1:8" s="185" customFormat="1" ht="12.75" x14ac:dyDescent="0.2">
      <c r="A1788" s="177"/>
      <c r="B1788" s="127"/>
      <c r="C1788" s="128"/>
      <c r="H1788" s="187"/>
    </row>
    <row r="1789" spans="1:8" s="185" customFormat="1" ht="12.75" x14ac:dyDescent="0.2">
      <c r="A1789" s="177"/>
      <c r="B1789" s="127"/>
      <c r="C1789" s="128"/>
      <c r="H1789" s="187"/>
    </row>
    <row r="1790" spans="1:8" s="185" customFormat="1" ht="12.75" x14ac:dyDescent="0.2">
      <c r="A1790" s="177"/>
      <c r="B1790" s="127"/>
      <c r="C1790" s="128"/>
      <c r="H1790" s="187"/>
    </row>
    <row r="1791" spans="1:8" s="185" customFormat="1" ht="12.75" x14ac:dyDescent="0.2">
      <c r="A1791" s="177"/>
      <c r="B1791" s="127"/>
      <c r="C1791" s="128"/>
      <c r="H1791" s="187"/>
    </row>
    <row r="1792" spans="1:8" s="185" customFormat="1" ht="12.75" x14ac:dyDescent="0.2">
      <c r="A1792" s="177"/>
      <c r="B1792" s="127"/>
      <c r="C1792" s="128"/>
      <c r="H1792" s="187"/>
    </row>
    <row r="1793" spans="1:8" s="185" customFormat="1" ht="12.75" x14ac:dyDescent="0.2">
      <c r="A1793" s="177"/>
      <c r="B1793" s="127"/>
      <c r="C1793" s="128"/>
      <c r="H1793" s="187"/>
    </row>
    <row r="1794" spans="1:8" s="185" customFormat="1" ht="12.75" x14ac:dyDescent="0.2">
      <c r="A1794" s="177"/>
      <c r="B1794" s="127"/>
      <c r="C1794" s="128"/>
      <c r="H1794" s="187"/>
    </row>
    <row r="1795" spans="1:8" s="185" customFormat="1" ht="12.75" x14ac:dyDescent="0.2">
      <c r="A1795" s="177"/>
      <c r="B1795" s="127"/>
      <c r="C1795" s="128"/>
      <c r="H1795" s="187"/>
    </row>
    <row r="1796" spans="1:8" s="185" customFormat="1" ht="12.75" x14ac:dyDescent="0.2">
      <c r="A1796" s="177"/>
      <c r="B1796" s="127"/>
      <c r="C1796" s="128"/>
      <c r="H1796" s="187"/>
    </row>
    <row r="1797" spans="1:8" s="185" customFormat="1" ht="12.75" x14ac:dyDescent="0.2">
      <c r="A1797" s="177"/>
      <c r="B1797" s="127"/>
      <c r="C1797" s="128"/>
      <c r="H1797" s="187"/>
    </row>
    <row r="1798" spans="1:8" s="185" customFormat="1" ht="12.75" x14ac:dyDescent="0.2">
      <c r="A1798" s="177"/>
      <c r="B1798" s="127"/>
      <c r="C1798" s="128"/>
      <c r="H1798" s="187"/>
    </row>
    <row r="1799" spans="1:8" s="185" customFormat="1" ht="12.75" x14ac:dyDescent="0.2">
      <c r="A1799" s="177"/>
      <c r="B1799" s="127"/>
      <c r="C1799" s="128"/>
      <c r="H1799" s="187"/>
    </row>
    <row r="1800" spans="1:8" s="185" customFormat="1" ht="12.75" x14ac:dyDescent="0.2">
      <c r="A1800" s="177"/>
      <c r="B1800" s="127"/>
      <c r="C1800" s="128"/>
      <c r="H1800" s="187"/>
    </row>
    <row r="1801" spans="1:8" s="185" customFormat="1" ht="12.75" x14ac:dyDescent="0.2">
      <c r="A1801" s="177"/>
      <c r="B1801" s="127"/>
      <c r="C1801" s="128"/>
      <c r="H1801" s="187"/>
    </row>
    <row r="1802" spans="1:8" s="185" customFormat="1" ht="12.75" x14ac:dyDescent="0.2">
      <c r="A1802" s="177"/>
      <c r="B1802" s="127"/>
      <c r="C1802" s="128"/>
      <c r="H1802" s="187"/>
    </row>
    <row r="1803" spans="1:8" s="185" customFormat="1" ht="12.75" x14ac:dyDescent="0.2">
      <c r="A1803" s="177"/>
      <c r="B1803" s="127"/>
      <c r="C1803" s="128"/>
      <c r="H1803" s="187"/>
    </row>
    <row r="1804" spans="1:8" s="185" customFormat="1" ht="12.75" x14ac:dyDescent="0.2">
      <c r="A1804" s="177"/>
      <c r="B1804" s="127"/>
      <c r="C1804" s="128"/>
      <c r="H1804" s="187"/>
    </row>
    <row r="1805" spans="1:8" s="185" customFormat="1" ht="12.75" x14ac:dyDescent="0.2">
      <c r="A1805" s="177"/>
      <c r="B1805" s="127"/>
      <c r="C1805" s="128"/>
      <c r="H1805" s="187"/>
    </row>
    <row r="1806" spans="1:8" s="185" customFormat="1" ht="12.75" x14ac:dyDescent="0.2">
      <c r="A1806" s="177"/>
      <c r="B1806" s="127"/>
      <c r="C1806" s="128"/>
      <c r="H1806" s="187"/>
    </row>
    <row r="1807" spans="1:8" s="185" customFormat="1" ht="12.75" x14ac:dyDescent="0.2">
      <c r="A1807" s="177"/>
      <c r="B1807" s="127"/>
      <c r="C1807" s="128"/>
      <c r="H1807" s="187"/>
    </row>
    <row r="1808" spans="1:8" s="185" customFormat="1" ht="12.75" x14ac:dyDescent="0.2">
      <c r="A1808" s="177"/>
      <c r="B1808" s="127"/>
      <c r="C1808" s="128"/>
      <c r="H1808" s="187"/>
    </row>
    <row r="1809" spans="1:8" s="185" customFormat="1" ht="12.75" x14ac:dyDescent="0.2">
      <c r="A1809" s="177"/>
      <c r="B1809" s="127"/>
      <c r="C1809" s="128"/>
      <c r="H1809" s="187"/>
    </row>
    <row r="1810" spans="1:8" s="185" customFormat="1" ht="12.75" x14ac:dyDescent="0.2">
      <c r="A1810" s="177"/>
      <c r="B1810" s="127"/>
      <c r="C1810" s="128"/>
      <c r="H1810" s="187"/>
    </row>
    <row r="1811" spans="1:8" s="185" customFormat="1" ht="12.75" x14ac:dyDescent="0.2">
      <c r="A1811" s="177"/>
      <c r="B1811" s="127"/>
      <c r="C1811" s="128"/>
      <c r="H1811" s="187"/>
    </row>
    <row r="1812" spans="1:8" s="185" customFormat="1" ht="12.75" x14ac:dyDescent="0.2">
      <c r="A1812" s="177"/>
      <c r="B1812" s="127"/>
      <c r="C1812" s="128"/>
      <c r="H1812" s="187"/>
    </row>
    <row r="1813" spans="1:8" s="185" customFormat="1" ht="12.75" x14ac:dyDescent="0.2">
      <c r="A1813" s="177"/>
      <c r="B1813" s="127"/>
      <c r="C1813" s="128"/>
      <c r="H1813" s="187"/>
    </row>
    <row r="1814" spans="1:8" s="185" customFormat="1" ht="12.75" x14ac:dyDescent="0.2">
      <c r="A1814" s="177"/>
      <c r="B1814" s="127"/>
      <c r="C1814" s="128"/>
      <c r="H1814" s="187"/>
    </row>
    <row r="1815" spans="1:8" s="185" customFormat="1" ht="12.75" x14ac:dyDescent="0.2">
      <c r="A1815" s="177"/>
      <c r="B1815" s="127"/>
      <c r="C1815" s="128"/>
      <c r="H1815" s="187"/>
    </row>
    <row r="1816" spans="1:8" s="185" customFormat="1" ht="12.75" x14ac:dyDescent="0.2">
      <c r="A1816" s="177"/>
      <c r="B1816" s="127"/>
      <c r="C1816" s="128"/>
      <c r="H1816" s="187"/>
    </row>
    <row r="1817" spans="1:8" s="185" customFormat="1" ht="12.75" x14ac:dyDescent="0.2">
      <c r="A1817" s="177"/>
      <c r="B1817" s="127"/>
      <c r="C1817" s="128"/>
      <c r="H1817" s="187"/>
    </row>
    <row r="1818" spans="1:8" s="185" customFormat="1" ht="12.75" x14ac:dyDescent="0.2">
      <c r="A1818" s="177"/>
      <c r="B1818" s="127"/>
      <c r="C1818" s="128"/>
      <c r="H1818" s="187"/>
    </row>
    <row r="1819" spans="1:8" s="185" customFormat="1" ht="12.75" x14ac:dyDescent="0.2">
      <c r="A1819" s="177"/>
      <c r="B1819" s="127"/>
      <c r="C1819" s="128"/>
      <c r="H1819" s="187"/>
    </row>
    <row r="1820" spans="1:8" s="185" customFormat="1" ht="12.75" x14ac:dyDescent="0.2">
      <c r="A1820" s="177"/>
      <c r="B1820" s="127"/>
      <c r="C1820" s="128"/>
      <c r="H1820" s="187"/>
    </row>
    <row r="1821" spans="1:8" s="185" customFormat="1" ht="12.75" x14ac:dyDescent="0.2">
      <c r="A1821" s="177"/>
      <c r="B1821" s="127"/>
      <c r="C1821" s="128"/>
      <c r="H1821" s="187"/>
    </row>
    <row r="1822" spans="1:8" s="185" customFormat="1" ht="12.75" x14ac:dyDescent="0.2">
      <c r="A1822" s="177"/>
      <c r="B1822" s="127"/>
      <c r="C1822" s="128"/>
      <c r="H1822" s="187"/>
    </row>
    <row r="1823" spans="1:8" s="185" customFormat="1" ht="12.75" x14ac:dyDescent="0.2">
      <c r="A1823" s="177"/>
      <c r="B1823" s="127"/>
      <c r="C1823" s="128"/>
      <c r="H1823" s="187"/>
    </row>
    <row r="1824" spans="1:8" s="185" customFormat="1" ht="12.75" x14ac:dyDescent="0.2">
      <c r="A1824" s="177"/>
      <c r="B1824" s="127"/>
      <c r="C1824" s="128"/>
      <c r="H1824" s="187"/>
    </row>
    <row r="1825" spans="1:8" s="185" customFormat="1" ht="12.75" x14ac:dyDescent="0.2">
      <c r="A1825" s="177"/>
      <c r="B1825" s="127"/>
      <c r="C1825" s="128"/>
      <c r="H1825" s="187"/>
    </row>
    <row r="1826" spans="1:8" s="185" customFormat="1" ht="12.75" x14ac:dyDescent="0.2">
      <c r="A1826" s="177"/>
      <c r="B1826" s="127"/>
      <c r="C1826" s="128"/>
      <c r="H1826" s="187"/>
    </row>
    <row r="1827" spans="1:8" s="185" customFormat="1" ht="12.75" x14ac:dyDescent="0.2">
      <c r="A1827" s="177"/>
      <c r="B1827" s="127"/>
      <c r="C1827" s="128"/>
      <c r="H1827" s="187"/>
    </row>
    <row r="1828" spans="1:8" s="185" customFormat="1" ht="12.75" x14ac:dyDescent="0.2">
      <c r="A1828" s="177"/>
      <c r="B1828" s="127"/>
      <c r="C1828" s="128"/>
      <c r="H1828" s="187"/>
    </row>
    <row r="1829" spans="1:8" s="185" customFormat="1" ht="12.75" x14ac:dyDescent="0.2">
      <c r="A1829" s="177"/>
      <c r="B1829" s="127"/>
      <c r="C1829" s="128"/>
      <c r="H1829" s="187"/>
    </row>
    <row r="1830" spans="1:8" s="185" customFormat="1" ht="12.75" x14ac:dyDescent="0.2">
      <c r="A1830" s="177"/>
      <c r="B1830" s="127"/>
      <c r="C1830" s="128"/>
      <c r="H1830" s="187"/>
    </row>
    <row r="1831" spans="1:8" s="185" customFormat="1" ht="12.75" x14ac:dyDescent="0.2">
      <c r="A1831" s="177"/>
      <c r="B1831" s="127"/>
      <c r="C1831" s="128"/>
      <c r="H1831" s="187"/>
    </row>
    <row r="1832" spans="1:8" s="185" customFormat="1" ht="12.75" x14ac:dyDescent="0.2">
      <c r="A1832" s="177"/>
      <c r="B1832" s="127"/>
      <c r="C1832" s="128"/>
      <c r="H1832" s="187"/>
    </row>
    <row r="1833" spans="1:8" s="185" customFormat="1" ht="12.75" x14ac:dyDescent="0.2">
      <c r="A1833" s="177"/>
      <c r="B1833" s="127"/>
      <c r="C1833" s="128"/>
      <c r="H1833" s="187"/>
    </row>
    <row r="1834" spans="1:8" s="185" customFormat="1" ht="12.75" x14ac:dyDescent="0.2">
      <c r="A1834" s="177"/>
      <c r="B1834" s="127"/>
      <c r="C1834" s="128"/>
      <c r="H1834" s="187"/>
    </row>
    <row r="1835" spans="1:8" s="185" customFormat="1" ht="12.75" x14ac:dyDescent="0.2">
      <c r="A1835" s="177"/>
      <c r="B1835" s="127"/>
      <c r="C1835" s="128"/>
      <c r="H1835" s="187"/>
    </row>
    <row r="1836" spans="1:8" s="185" customFormat="1" ht="12.75" x14ac:dyDescent="0.2">
      <c r="A1836" s="177"/>
      <c r="B1836" s="127"/>
      <c r="C1836" s="128"/>
      <c r="H1836" s="187"/>
    </row>
    <row r="1837" spans="1:8" s="185" customFormat="1" ht="12.75" x14ac:dyDescent="0.2">
      <c r="A1837" s="177"/>
      <c r="B1837" s="127"/>
      <c r="C1837" s="128"/>
      <c r="H1837" s="187"/>
    </row>
    <row r="1838" spans="1:8" s="185" customFormat="1" ht="12.75" x14ac:dyDescent="0.2">
      <c r="A1838" s="177"/>
      <c r="B1838" s="127"/>
      <c r="C1838" s="128"/>
      <c r="H1838" s="187"/>
    </row>
    <row r="1839" spans="1:8" s="185" customFormat="1" ht="12.75" x14ac:dyDescent="0.2">
      <c r="A1839" s="177"/>
      <c r="B1839" s="127"/>
      <c r="C1839" s="128"/>
      <c r="H1839" s="187"/>
    </row>
    <row r="1840" spans="1:8" s="185" customFormat="1" ht="12.75" x14ac:dyDescent="0.2">
      <c r="A1840" s="177"/>
      <c r="B1840" s="127"/>
      <c r="C1840" s="128"/>
      <c r="H1840" s="187"/>
    </row>
    <row r="1841" spans="1:8" s="185" customFormat="1" ht="12.75" x14ac:dyDescent="0.2">
      <c r="A1841" s="177"/>
      <c r="B1841" s="127"/>
      <c r="C1841" s="128"/>
      <c r="H1841" s="187"/>
    </row>
    <row r="1842" spans="1:8" s="185" customFormat="1" ht="12.75" x14ac:dyDescent="0.2">
      <c r="A1842" s="177"/>
      <c r="B1842" s="127"/>
      <c r="C1842" s="128"/>
      <c r="H1842" s="187"/>
    </row>
    <row r="1843" spans="1:8" s="185" customFormat="1" ht="12.75" x14ac:dyDescent="0.2">
      <c r="A1843" s="177"/>
      <c r="B1843" s="127"/>
      <c r="C1843" s="128"/>
      <c r="H1843" s="187"/>
    </row>
    <row r="1844" spans="1:8" s="185" customFormat="1" ht="12.75" x14ac:dyDescent="0.2">
      <c r="A1844" s="177"/>
      <c r="B1844" s="127"/>
      <c r="C1844" s="128"/>
      <c r="H1844" s="187"/>
    </row>
    <row r="1845" spans="1:8" s="185" customFormat="1" ht="12.75" x14ac:dyDescent="0.2">
      <c r="A1845" s="177"/>
      <c r="B1845" s="127"/>
      <c r="C1845" s="128"/>
      <c r="H1845" s="187"/>
    </row>
    <row r="1846" spans="1:8" s="185" customFormat="1" ht="12.75" x14ac:dyDescent="0.2">
      <c r="A1846" s="177"/>
      <c r="B1846" s="127"/>
      <c r="C1846" s="128"/>
      <c r="H1846" s="187"/>
    </row>
    <row r="1847" spans="1:8" s="185" customFormat="1" ht="12.75" x14ac:dyDescent="0.2">
      <c r="A1847" s="177"/>
      <c r="B1847" s="127"/>
      <c r="C1847" s="128"/>
      <c r="H1847" s="187"/>
    </row>
    <row r="1848" spans="1:8" s="185" customFormat="1" ht="12.75" x14ac:dyDescent="0.2">
      <c r="A1848" s="177"/>
      <c r="B1848" s="127"/>
      <c r="C1848" s="128"/>
      <c r="H1848" s="187"/>
    </row>
    <row r="1849" spans="1:8" s="185" customFormat="1" ht="12.75" x14ac:dyDescent="0.2">
      <c r="A1849" s="177"/>
      <c r="B1849" s="127"/>
      <c r="C1849" s="128"/>
      <c r="H1849" s="187"/>
    </row>
    <row r="1850" spans="1:8" s="185" customFormat="1" ht="12.75" x14ac:dyDescent="0.2">
      <c r="A1850" s="177"/>
      <c r="B1850" s="127"/>
      <c r="C1850" s="128"/>
      <c r="H1850" s="187"/>
    </row>
    <row r="1851" spans="1:8" s="185" customFormat="1" ht="12.75" x14ac:dyDescent="0.2">
      <c r="A1851" s="177"/>
      <c r="B1851" s="127"/>
      <c r="C1851" s="128"/>
      <c r="H1851" s="187"/>
    </row>
    <row r="1852" spans="1:8" s="185" customFormat="1" ht="12.75" x14ac:dyDescent="0.2">
      <c r="A1852" s="177"/>
      <c r="B1852" s="127"/>
      <c r="C1852" s="128"/>
      <c r="H1852" s="187"/>
    </row>
    <row r="1853" spans="1:8" s="185" customFormat="1" ht="12.75" x14ac:dyDescent="0.2">
      <c r="A1853" s="177"/>
      <c r="B1853" s="127"/>
      <c r="C1853" s="128"/>
      <c r="H1853" s="187"/>
    </row>
    <row r="1854" spans="1:8" s="185" customFormat="1" ht="12.75" x14ac:dyDescent="0.2">
      <c r="A1854" s="177"/>
      <c r="B1854" s="127"/>
      <c r="C1854" s="128"/>
      <c r="H1854" s="187"/>
    </row>
    <row r="1855" spans="1:8" s="185" customFormat="1" ht="12.75" x14ac:dyDescent="0.2">
      <c r="A1855" s="177"/>
      <c r="B1855" s="127"/>
      <c r="C1855" s="128"/>
      <c r="H1855" s="187"/>
    </row>
    <row r="1856" spans="1:8" s="185" customFormat="1" ht="12.75" x14ac:dyDescent="0.2">
      <c r="A1856" s="177"/>
      <c r="B1856" s="127"/>
      <c r="C1856" s="128"/>
      <c r="H1856" s="187"/>
    </row>
    <row r="1857" spans="1:8" s="185" customFormat="1" ht="12.75" x14ac:dyDescent="0.2">
      <c r="A1857" s="177"/>
      <c r="B1857" s="127"/>
      <c r="C1857" s="128"/>
      <c r="H1857" s="187"/>
    </row>
    <row r="1858" spans="1:8" s="185" customFormat="1" ht="12.75" x14ac:dyDescent="0.2">
      <c r="A1858" s="177"/>
      <c r="B1858" s="127"/>
      <c r="C1858" s="128"/>
      <c r="H1858" s="187"/>
    </row>
    <row r="1859" spans="1:8" s="185" customFormat="1" ht="12.75" x14ac:dyDescent="0.2">
      <c r="A1859" s="177"/>
      <c r="B1859" s="127"/>
      <c r="C1859" s="128"/>
      <c r="H1859" s="187"/>
    </row>
    <row r="1860" spans="1:8" s="185" customFormat="1" ht="12.75" x14ac:dyDescent="0.2">
      <c r="A1860" s="177"/>
      <c r="B1860" s="127"/>
      <c r="C1860" s="128"/>
      <c r="H1860" s="187"/>
    </row>
    <row r="1861" spans="1:8" s="185" customFormat="1" ht="12.75" x14ac:dyDescent="0.2">
      <c r="A1861" s="177"/>
      <c r="B1861" s="127"/>
      <c r="C1861" s="128"/>
      <c r="H1861" s="187"/>
    </row>
    <row r="1862" spans="1:8" s="185" customFormat="1" ht="12.75" x14ac:dyDescent="0.2">
      <c r="A1862" s="177"/>
      <c r="B1862" s="127"/>
      <c r="C1862" s="128"/>
      <c r="H1862" s="187"/>
    </row>
    <row r="1863" spans="1:8" s="185" customFormat="1" ht="12.75" x14ac:dyDescent="0.2">
      <c r="A1863" s="177"/>
      <c r="B1863" s="127"/>
      <c r="C1863" s="128"/>
      <c r="H1863" s="187"/>
    </row>
    <row r="1864" spans="1:8" s="185" customFormat="1" ht="12.75" x14ac:dyDescent="0.2">
      <c r="A1864" s="177"/>
      <c r="B1864" s="127"/>
      <c r="C1864" s="128"/>
      <c r="H1864" s="187"/>
    </row>
    <row r="1865" spans="1:8" s="185" customFormat="1" ht="12.75" x14ac:dyDescent="0.2">
      <c r="A1865" s="177"/>
      <c r="B1865" s="127"/>
      <c r="C1865" s="128"/>
      <c r="H1865" s="187"/>
    </row>
    <row r="1866" spans="1:8" s="185" customFormat="1" ht="12.75" x14ac:dyDescent="0.2">
      <c r="A1866" s="177"/>
      <c r="B1866" s="127"/>
      <c r="C1866" s="128"/>
      <c r="H1866" s="187"/>
    </row>
    <row r="1867" spans="1:8" s="185" customFormat="1" ht="12.75" x14ac:dyDescent="0.2">
      <c r="A1867" s="177"/>
      <c r="B1867" s="127"/>
      <c r="C1867" s="128"/>
      <c r="H1867" s="187"/>
    </row>
    <row r="1868" spans="1:8" s="185" customFormat="1" ht="12.75" x14ac:dyDescent="0.2">
      <c r="A1868" s="177"/>
      <c r="B1868" s="127"/>
      <c r="C1868" s="128"/>
      <c r="H1868" s="187"/>
    </row>
    <row r="1869" spans="1:8" s="185" customFormat="1" ht="12.75" x14ac:dyDescent="0.2">
      <c r="A1869" s="177"/>
      <c r="B1869" s="127"/>
      <c r="C1869" s="128"/>
      <c r="H1869" s="187"/>
    </row>
    <row r="1870" spans="1:8" s="185" customFormat="1" ht="12.75" x14ac:dyDescent="0.2">
      <c r="A1870" s="177"/>
      <c r="B1870" s="127"/>
      <c r="C1870" s="128"/>
      <c r="H1870" s="187"/>
    </row>
    <row r="1871" spans="1:8" s="185" customFormat="1" ht="12.75" x14ac:dyDescent="0.2">
      <c r="A1871" s="177"/>
      <c r="B1871" s="127"/>
      <c r="C1871" s="128"/>
      <c r="H1871" s="187"/>
    </row>
    <row r="1872" spans="1:8" s="185" customFormat="1" ht="12.75" x14ac:dyDescent="0.2">
      <c r="A1872" s="177"/>
      <c r="B1872" s="127"/>
      <c r="C1872" s="128"/>
      <c r="H1872" s="187"/>
    </row>
    <row r="1873" spans="1:8" s="185" customFormat="1" ht="12.75" x14ac:dyDescent="0.2">
      <c r="A1873" s="177"/>
      <c r="B1873" s="127"/>
      <c r="C1873" s="128"/>
      <c r="H1873" s="187"/>
    </row>
    <row r="1874" spans="1:8" s="185" customFormat="1" ht="12.75" x14ac:dyDescent="0.2">
      <c r="A1874" s="177"/>
      <c r="B1874" s="127"/>
      <c r="C1874" s="128"/>
      <c r="H1874" s="187"/>
    </row>
    <row r="1875" spans="1:8" s="185" customFormat="1" ht="12.75" x14ac:dyDescent="0.2">
      <c r="A1875" s="177"/>
      <c r="B1875" s="127"/>
      <c r="C1875" s="128"/>
      <c r="H1875" s="187"/>
    </row>
    <row r="1876" spans="1:8" s="185" customFormat="1" ht="12.75" x14ac:dyDescent="0.2">
      <c r="A1876" s="177"/>
      <c r="B1876" s="127"/>
      <c r="C1876" s="128"/>
      <c r="H1876" s="187"/>
    </row>
    <row r="1877" spans="1:8" s="185" customFormat="1" ht="12.75" x14ac:dyDescent="0.2">
      <c r="A1877" s="177"/>
      <c r="B1877" s="127"/>
      <c r="C1877" s="128"/>
      <c r="H1877" s="187"/>
    </row>
    <row r="1878" spans="1:8" s="185" customFormat="1" ht="12.75" x14ac:dyDescent="0.2">
      <c r="A1878" s="177"/>
      <c r="B1878" s="127"/>
      <c r="C1878" s="128"/>
      <c r="H1878" s="187"/>
    </row>
    <row r="1879" spans="1:8" s="185" customFormat="1" ht="12.75" x14ac:dyDescent="0.2">
      <c r="A1879" s="177"/>
      <c r="B1879" s="127"/>
      <c r="C1879" s="128"/>
      <c r="H1879" s="187"/>
    </row>
    <row r="1880" spans="1:8" s="185" customFormat="1" ht="12.75" x14ac:dyDescent="0.2">
      <c r="A1880" s="177"/>
      <c r="B1880" s="127"/>
      <c r="C1880" s="128"/>
      <c r="H1880" s="187"/>
    </row>
    <row r="1881" spans="1:8" s="185" customFormat="1" ht="12.75" x14ac:dyDescent="0.2">
      <c r="A1881" s="177"/>
      <c r="B1881" s="127"/>
      <c r="C1881" s="128"/>
      <c r="H1881" s="187"/>
    </row>
    <row r="1882" spans="1:8" s="185" customFormat="1" ht="12.75" x14ac:dyDescent="0.2">
      <c r="A1882" s="177"/>
      <c r="B1882" s="127"/>
      <c r="C1882" s="128"/>
      <c r="H1882" s="187"/>
    </row>
    <row r="1883" spans="1:8" s="185" customFormat="1" ht="12.75" x14ac:dyDescent="0.2">
      <c r="A1883" s="177"/>
      <c r="B1883" s="127"/>
      <c r="C1883" s="128"/>
      <c r="H1883" s="187"/>
    </row>
    <row r="1884" spans="1:8" s="185" customFormat="1" ht="12.75" x14ac:dyDescent="0.2">
      <c r="A1884" s="177"/>
      <c r="B1884" s="127"/>
      <c r="C1884" s="128"/>
      <c r="H1884" s="187"/>
    </row>
    <row r="1885" spans="1:8" s="185" customFormat="1" ht="12.75" x14ac:dyDescent="0.2">
      <c r="A1885" s="177"/>
      <c r="B1885" s="127"/>
      <c r="C1885" s="128"/>
      <c r="H1885" s="187"/>
    </row>
    <row r="1886" spans="1:8" s="185" customFormat="1" ht="12.75" x14ac:dyDescent="0.2">
      <c r="A1886" s="177"/>
      <c r="B1886" s="127"/>
      <c r="C1886" s="128"/>
      <c r="H1886" s="187"/>
    </row>
    <row r="1887" spans="1:8" s="185" customFormat="1" ht="12.75" x14ac:dyDescent="0.2">
      <c r="A1887" s="177"/>
      <c r="B1887" s="127"/>
      <c r="C1887" s="128"/>
      <c r="H1887" s="187"/>
    </row>
    <row r="1888" spans="1:8" s="185" customFormat="1" ht="12.75" x14ac:dyDescent="0.2">
      <c r="A1888" s="177"/>
      <c r="B1888" s="127"/>
      <c r="C1888" s="128"/>
      <c r="H1888" s="187"/>
    </row>
    <row r="1889" spans="1:8" s="185" customFormat="1" ht="12.75" x14ac:dyDescent="0.2">
      <c r="A1889" s="177"/>
      <c r="B1889" s="127"/>
      <c r="C1889" s="128"/>
      <c r="H1889" s="187"/>
    </row>
    <row r="1890" spans="1:8" s="185" customFormat="1" ht="12.75" x14ac:dyDescent="0.2">
      <c r="A1890" s="177"/>
      <c r="B1890" s="127"/>
      <c r="C1890" s="128"/>
      <c r="H1890" s="187"/>
    </row>
    <row r="1891" spans="1:8" s="185" customFormat="1" ht="12.75" x14ac:dyDescent="0.2">
      <c r="A1891" s="177"/>
      <c r="B1891" s="127"/>
      <c r="C1891" s="128"/>
      <c r="H1891" s="187"/>
    </row>
    <row r="1892" spans="1:8" s="185" customFormat="1" ht="12.75" x14ac:dyDescent="0.2">
      <c r="A1892" s="177"/>
      <c r="B1892" s="127"/>
      <c r="C1892" s="128"/>
      <c r="H1892" s="187"/>
    </row>
    <row r="1893" spans="1:8" s="185" customFormat="1" ht="12.75" x14ac:dyDescent="0.2">
      <c r="A1893" s="177"/>
      <c r="B1893" s="127"/>
      <c r="C1893" s="128"/>
      <c r="H1893" s="187"/>
    </row>
    <row r="1894" spans="1:8" s="185" customFormat="1" ht="12.75" x14ac:dyDescent="0.2">
      <c r="A1894" s="177"/>
      <c r="B1894" s="127"/>
      <c r="C1894" s="128"/>
      <c r="H1894" s="187"/>
    </row>
    <row r="1895" spans="1:8" s="185" customFormat="1" ht="12.75" x14ac:dyDescent="0.2">
      <c r="A1895" s="177"/>
      <c r="B1895" s="127"/>
      <c r="C1895" s="128"/>
      <c r="H1895" s="187"/>
    </row>
    <row r="1896" spans="1:8" s="185" customFormat="1" ht="12.75" x14ac:dyDescent="0.2">
      <c r="A1896" s="177"/>
      <c r="B1896" s="127"/>
      <c r="C1896" s="128"/>
      <c r="H1896" s="187"/>
    </row>
    <row r="1897" spans="1:8" s="185" customFormat="1" ht="12.75" x14ac:dyDescent="0.2">
      <c r="A1897" s="177"/>
      <c r="B1897" s="127"/>
      <c r="C1897" s="128"/>
      <c r="H1897" s="187"/>
    </row>
    <row r="1898" spans="1:8" s="185" customFormat="1" ht="12.75" x14ac:dyDescent="0.2">
      <c r="A1898" s="177"/>
      <c r="B1898" s="127"/>
      <c r="C1898" s="128"/>
      <c r="H1898" s="187"/>
    </row>
    <row r="1899" spans="1:8" s="185" customFormat="1" ht="12.75" x14ac:dyDescent="0.2">
      <c r="A1899" s="177"/>
      <c r="B1899" s="127"/>
      <c r="C1899" s="128"/>
      <c r="H1899" s="187"/>
    </row>
    <row r="1900" spans="1:8" s="185" customFormat="1" ht="12.75" x14ac:dyDescent="0.2">
      <c r="A1900" s="177"/>
      <c r="B1900" s="127"/>
      <c r="C1900" s="128"/>
      <c r="H1900" s="187"/>
    </row>
    <row r="1901" spans="1:8" s="185" customFormat="1" ht="12.75" x14ac:dyDescent="0.2">
      <c r="A1901" s="177"/>
      <c r="B1901" s="127"/>
      <c r="C1901" s="128"/>
      <c r="H1901" s="187"/>
    </row>
    <row r="1902" spans="1:8" s="185" customFormat="1" ht="12.75" x14ac:dyDescent="0.2">
      <c r="A1902" s="177"/>
      <c r="B1902" s="127"/>
      <c r="C1902" s="128"/>
      <c r="H1902" s="187"/>
    </row>
    <row r="1903" spans="1:8" s="185" customFormat="1" ht="12.75" x14ac:dyDescent="0.2">
      <c r="A1903" s="177"/>
      <c r="B1903" s="127"/>
      <c r="C1903" s="128"/>
      <c r="H1903" s="187"/>
    </row>
    <row r="1904" spans="1:8" s="185" customFormat="1" ht="12.75" x14ac:dyDescent="0.2">
      <c r="A1904" s="177"/>
      <c r="B1904" s="127"/>
      <c r="C1904" s="128"/>
      <c r="H1904" s="187"/>
    </row>
    <row r="1905" spans="1:8" s="185" customFormat="1" ht="12.75" x14ac:dyDescent="0.2">
      <c r="A1905" s="177"/>
      <c r="B1905" s="127"/>
      <c r="C1905" s="128"/>
      <c r="H1905" s="187"/>
    </row>
    <row r="1906" spans="1:8" s="185" customFormat="1" ht="12.75" x14ac:dyDescent="0.2">
      <c r="A1906" s="177"/>
      <c r="B1906" s="127"/>
      <c r="C1906" s="128"/>
      <c r="H1906" s="187"/>
    </row>
    <row r="1907" spans="1:8" s="185" customFormat="1" ht="12.75" x14ac:dyDescent="0.2">
      <c r="A1907" s="177"/>
      <c r="B1907" s="127"/>
      <c r="C1907" s="128"/>
      <c r="H1907" s="187"/>
    </row>
    <row r="1908" spans="1:8" s="185" customFormat="1" ht="12.75" x14ac:dyDescent="0.2">
      <c r="A1908" s="177"/>
      <c r="B1908" s="127"/>
      <c r="C1908" s="128"/>
      <c r="H1908" s="187"/>
    </row>
    <row r="1909" spans="1:8" s="185" customFormat="1" ht="12.75" x14ac:dyDescent="0.2">
      <c r="A1909" s="177"/>
      <c r="B1909" s="127"/>
      <c r="C1909" s="128"/>
      <c r="H1909" s="187"/>
    </row>
    <row r="1910" spans="1:8" s="185" customFormat="1" ht="12.75" x14ac:dyDescent="0.2">
      <c r="A1910" s="177"/>
      <c r="B1910" s="127"/>
      <c r="C1910" s="128"/>
      <c r="H1910" s="187"/>
    </row>
    <row r="1911" spans="1:8" s="185" customFormat="1" ht="12.75" x14ac:dyDescent="0.2">
      <c r="A1911" s="177"/>
      <c r="B1911" s="127"/>
      <c r="C1911" s="128"/>
      <c r="H1911" s="187"/>
    </row>
    <row r="1912" spans="1:8" s="185" customFormat="1" ht="12.75" x14ac:dyDescent="0.2">
      <c r="A1912" s="177"/>
      <c r="B1912" s="127"/>
      <c r="C1912" s="128"/>
      <c r="H1912" s="187"/>
    </row>
    <row r="1913" spans="1:8" s="185" customFormat="1" ht="12.75" x14ac:dyDescent="0.2">
      <c r="A1913" s="177"/>
      <c r="B1913" s="127"/>
      <c r="C1913" s="128"/>
      <c r="H1913" s="187"/>
    </row>
    <row r="1914" spans="1:8" s="185" customFormat="1" ht="12.75" x14ac:dyDescent="0.2">
      <c r="A1914" s="177"/>
      <c r="B1914" s="127"/>
      <c r="C1914" s="128"/>
      <c r="H1914" s="187"/>
    </row>
    <row r="1915" spans="1:8" s="185" customFormat="1" ht="12.75" x14ac:dyDescent="0.2">
      <c r="A1915" s="177"/>
      <c r="B1915" s="127"/>
      <c r="C1915" s="128"/>
      <c r="H1915" s="187"/>
    </row>
    <row r="1916" spans="1:8" s="185" customFormat="1" ht="12.75" x14ac:dyDescent="0.2">
      <c r="A1916" s="177"/>
      <c r="B1916" s="127"/>
      <c r="C1916" s="128"/>
      <c r="H1916" s="187"/>
    </row>
    <row r="1917" spans="1:8" s="185" customFormat="1" ht="12.75" x14ac:dyDescent="0.2">
      <c r="A1917" s="177"/>
      <c r="B1917" s="127"/>
      <c r="C1917" s="128"/>
      <c r="H1917" s="187"/>
    </row>
    <row r="1918" spans="1:8" s="185" customFormat="1" ht="12.75" x14ac:dyDescent="0.2">
      <c r="A1918" s="177"/>
      <c r="B1918" s="127"/>
      <c r="C1918" s="128"/>
      <c r="H1918" s="187"/>
    </row>
    <row r="1919" spans="1:8" s="185" customFormat="1" ht="12.75" x14ac:dyDescent="0.2">
      <c r="A1919" s="177"/>
      <c r="B1919" s="127"/>
      <c r="C1919" s="128"/>
      <c r="H1919" s="187"/>
    </row>
    <row r="1920" spans="1:8" s="185" customFormat="1" ht="12.75" x14ac:dyDescent="0.2">
      <c r="A1920" s="177"/>
      <c r="B1920" s="127"/>
      <c r="C1920" s="128"/>
      <c r="H1920" s="187"/>
    </row>
    <row r="1921" spans="1:8" s="185" customFormat="1" ht="12.75" x14ac:dyDescent="0.2">
      <c r="A1921" s="177"/>
      <c r="B1921" s="127"/>
      <c r="C1921" s="128"/>
      <c r="H1921" s="187"/>
    </row>
    <row r="1922" spans="1:8" s="185" customFormat="1" ht="12.75" x14ac:dyDescent="0.2">
      <c r="A1922" s="177"/>
      <c r="B1922" s="127"/>
      <c r="C1922" s="128"/>
      <c r="H1922" s="187"/>
    </row>
    <row r="1923" spans="1:8" s="185" customFormat="1" ht="12.75" x14ac:dyDescent="0.2">
      <c r="A1923" s="177"/>
      <c r="B1923" s="127"/>
      <c r="C1923" s="128"/>
      <c r="H1923" s="187"/>
    </row>
    <row r="1924" spans="1:8" s="185" customFormat="1" ht="12.75" x14ac:dyDescent="0.2">
      <c r="A1924" s="177"/>
      <c r="B1924" s="127"/>
      <c r="C1924" s="128"/>
      <c r="H1924" s="187"/>
    </row>
    <row r="1925" spans="1:8" s="185" customFormat="1" ht="12.75" x14ac:dyDescent="0.2">
      <c r="A1925" s="177"/>
      <c r="B1925" s="127"/>
      <c r="C1925" s="128"/>
      <c r="H1925" s="187"/>
    </row>
    <row r="1926" spans="1:8" s="185" customFormat="1" ht="12.75" x14ac:dyDescent="0.2">
      <c r="A1926" s="177"/>
      <c r="B1926" s="127"/>
      <c r="C1926" s="128"/>
      <c r="H1926" s="187"/>
    </row>
    <row r="1927" spans="1:8" s="185" customFormat="1" ht="12.75" x14ac:dyDescent="0.2">
      <c r="A1927" s="177"/>
      <c r="B1927" s="127"/>
      <c r="C1927" s="128"/>
      <c r="H1927" s="187"/>
    </row>
    <row r="1928" spans="1:8" s="185" customFormat="1" ht="12.75" x14ac:dyDescent="0.2">
      <c r="A1928" s="177"/>
      <c r="B1928" s="127"/>
      <c r="C1928" s="128"/>
      <c r="H1928" s="187"/>
    </row>
    <row r="1929" spans="1:8" s="185" customFormat="1" ht="12.75" x14ac:dyDescent="0.2">
      <c r="A1929" s="177"/>
      <c r="B1929" s="127"/>
      <c r="C1929" s="128"/>
      <c r="H1929" s="187"/>
    </row>
    <row r="1930" spans="1:8" s="185" customFormat="1" ht="12.75" x14ac:dyDescent="0.2">
      <c r="A1930" s="177"/>
      <c r="B1930" s="127"/>
      <c r="C1930" s="128"/>
      <c r="H1930" s="187"/>
    </row>
    <row r="1931" spans="1:8" s="185" customFormat="1" ht="12.75" x14ac:dyDescent="0.2">
      <c r="A1931" s="177"/>
      <c r="B1931" s="127"/>
      <c r="C1931" s="128"/>
      <c r="H1931" s="187"/>
    </row>
    <row r="1932" spans="1:8" s="185" customFormat="1" ht="12.75" x14ac:dyDescent="0.2">
      <c r="A1932" s="177"/>
      <c r="B1932" s="127"/>
      <c r="C1932" s="128"/>
      <c r="H1932" s="187"/>
    </row>
    <row r="1933" spans="1:8" s="185" customFormat="1" ht="12.75" x14ac:dyDescent="0.2">
      <c r="A1933" s="177"/>
      <c r="B1933" s="127"/>
      <c r="C1933" s="128"/>
      <c r="H1933" s="187"/>
    </row>
    <row r="1934" spans="1:8" s="185" customFormat="1" ht="12.75" x14ac:dyDescent="0.2">
      <c r="A1934" s="177"/>
      <c r="B1934" s="127"/>
      <c r="C1934" s="128"/>
      <c r="H1934" s="187"/>
    </row>
    <row r="1935" spans="1:8" s="185" customFormat="1" ht="12.75" x14ac:dyDescent="0.2">
      <c r="A1935" s="177"/>
      <c r="B1935" s="127"/>
      <c r="C1935" s="128"/>
      <c r="H1935" s="187"/>
    </row>
    <row r="1936" spans="1:8" s="185" customFormat="1" ht="12.75" x14ac:dyDescent="0.2">
      <c r="A1936" s="177"/>
      <c r="B1936" s="127"/>
      <c r="C1936" s="128"/>
      <c r="H1936" s="187"/>
    </row>
    <row r="1937" spans="1:8" s="185" customFormat="1" ht="12.75" x14ac:dyDescent="0.2">
      <c r="A1937" s="177"/>
      <c r="B1937" s="127"/>
      <c r="C1937" s="128"/>
      <c r="H1937" s="187"/>
    </row>
    <row r="1938" spans="1:8" s="185" customFormat="1" ht="12.75" x14ac:dyDescent="0.2">
      <c r="A1938" s="177"/>
      <c r="B1938" s="127"/>
      <c r="C1938" s="128"/>
      <c r="H1938" s="187"/>
    </row>
    <row r="1939" spans="1:8" s="185" customFormat="1" ht="12.75" x14ac:dyDescent="0.2">
      <c r="A1939" s="177"/>
      <c r="B1939" s="127"/>
      <c r="C1939" s="128"/>
      <c r="H1939" s="187"/>
    </row>
    <row r="1940" spans="1:8" s="185" customFormat="1" ht="12.75" x14ac:dyDescent="0.2">
      <c r="A1940" s="177"/>
      <c r="B1940" s="127"/>
      <c r="C1940" s="128"/>
      <c r="H1940" s="187"/>
    </row>
    <row r="1941" spans="1:8" s="185" customFormat="1" ht="12.75" x14ac:dyDescent="0.2">
      <c r="A1941" s="177"/>
      <c r="B1941" s="127"/>
      <c r="C1941" s="128"/>
      <c r="H1941" s="187"/>
    </row>
    <row r="1942" spans="1:8" s="185" customFormat="1" ht="12.75" x14ac:dyDescent="0.2">
      <c r="A1942" s="177"/>
      <c r="B1942" s="127"/>
      <c r="C1942" s="128"/>
      <c r="H1942" s="187"/>
    </row>
    <row r="1943" spans="1:8" s="185" customFormat="1" ht="12.75" x14ac:dyDescent="0.2">
      <c r="A1943" s="177"/>
      <c r="B1943" s="127"/>
      <c r="C1943" s="128"/>
      <c r="H1943" s="187"/>
    </row>
    <row r="1944" spans="1:8" s="185" customFormat="1" ht="12.75" x14ac:dyDescent="0.2">
      <c r="A1944" s="177"/>
      <c r="B1944" s="127"/>
      <c r="C1944" s="128"/>
      <c r="H1944" s="187"/>
    </row>
    <row r="1945" spans="1:8" s="185" customFormat="1" ht="12.75" x14ac:dyDescent="0.2">
      <c r="A1945" s="177"/>
      <c r="B1945" s="127"/>
      <c r="C1945" s="128"/>
      <c r="H1945" s="187"/>
    </row>
    <row r="1946" spans="1:8" s="185" customFormat="1" ht="12.75" x14ac:dyDescent="0.2">
      <c r="A1946" s="177"/>
      <c r="B1946" s="127"/>
      <c r="C1946" s="128"/>
      <c r="H1946" s="187"/>
    </row>
    <row r="1947" spans="1:8" s="185" customFormat="1" ht="12.75" x14ac:dyDescent="0.2">
      <c r="A1947" s="177"/>
      <c r="B1947" s="127"/>
      <c r="C1947" s="128"/>
      <c r="H1947" s="187"/>
    </row>
    <row r="1948" spans="1:8" s="185" customFormat="1" ht="12.75" x14ac:dyDescent="0.2">
      <c r="A1948" s="177"/>
      <c r="B1948" s="127"/>
      <c r="C1948" s="128"/>
      <c r="H1948" s="187"/>
    </row>
    <row r="1949" spans="1:8" s="185" customFormat="1" ht="12.75" x14ac:dyDescent="0.2">
      <c r="A1949" s="177"/>
      <c r="B1949" s="127"/>
      <c r="C1949" s="128"/>
      <c r="H1949" s="187"/>
    </row>
    <row r="1950" spans="1:8" s="185" customFormat="1" ht="12.75" x14ac:dyDescent="0.2">
      <c r="A1950" s="177"/>
      <c r="B1950" s="127"/>
      <c r="C1950" s="128"/>
      <c r="H1950" s="187"/>
    </row>
    <row r="1951" spans="1:8" s="185" customFormat="1" ht="12.75" x14ac:dyDescent="0.2">
      <c r="A1951" s="177"/>
      <c r="B1951" s="127"/>
      <c r="C1951" s="128"/>
      <c r="H1951" s="187"/>
    </row>
    <row r="1952" spans="1:8" s="185" customFormat="1" ht="12.75" x14ac:dyDescent="0.2">
      <c r="A1952" s="177"/>
      <c r="B1952" s="127"/>
      <c r="C1952" s="128"/>
      <c r="H1952" s="187"/>
    </row>
    <row r="1953" spans="1:8" s="185" customFormat="1" ht="12.75" x14ac:dyDescent="0.2">
      <c r="A1953" s="177"/>
      <c r="B1953" s="127"/>
      <c r="C1953" s="128"/>
      <c r="H1953" s="187"/>
    </row>
    <row r="1954" spans="1:8" s="185" customFormat="1" ht="12.75" x14ac:dyDescent="0.2">
      <c r="A1954" s="177"/>
      <c r="B1954" s="127"/>
      <c r="C1954" s="128"/>
      <c r="H1954" s="187"/>
    </row>
    <row r="1955" spans="1:8" s="185" customFormat="1" ht="12.75" x14ac:dyDescent="0.2">
      <c r="A1955" s="177"/>
      <c r="B1955" s="127"/>
      <c r="C1955" s="128"/>
      <c r="H1955" s="187"/>
    </row>
    <row r="1956" spans="1:8" s="185" customFormat="1" ht="12.75" x14ac:dyDescent="0.2">
      <c r="A1956" s="177"/>
      <c r="B1956" s="127"/>
      <c r="C1956" s="128"/>
      <c r="H1956" s="187"/>
    </row>
    <row r="1957" spans="1:8" s="185" customFormat="1" ht="12.75" x14ac:dyDescent="0.2">
      <c r="A1957" s="177"/>
      <c r="B1957" s="127"/>
      <c r="C1957" s="128"/>
      <c r="H1957" s="187"/>
    </row>
    <row r="1958" spans="1:8" s="185" customFormat="1" ht="12.75" x14ac:dyDescent="0.2">
      <c r="A1958" s="177"/>
      <c r="B1958" s="127"/>
      <c r="C1958" s="128"/>
      <c r="H1958" s="187"/>
    </row>
    <row r="1959" spans="1:8" s="185" customFormat="1" ht="12.75" x14ac:dyDescent="0.2">
      <c r="A1959" s="177"/>
      <c r="B1959" s="127"/>
      <c r="C1959" s="128"/>
      <c r="H1959" s="187"/>
    </row>
    <row r="1960" spans="1:8" s="185" customFormat="1" ht="12.75" x14ac:dyDescent="0.2">
      <c r="A1960" s="177"/>
      <c r="B1960" s="127"/>
      <c r="C1960" s="128"/>
      <c r="H1960" s="187"/>
    </row>
    <row r="1961" spans="1:8" s="185" customFormat="1" ht="12.75" x14ac:dyDescent="0.2">
      <c r="A1961" s="177"/>
      <c r="B1961" s="127"/>
      <c r="C1961" s="128"/>
      <c r="H1961" s="187"/>
    </row>
    <row r="1962" spans="1:8" s="185" customFormat="1" ht="12.75" x14ac:dyDescent="0.2">
      <c r="A1962" s="177"/>
      <c r="B1962" s="127"/>
      <c r="C1962" s="128"/>
      <c r="H1962" s="187"/>
    </row>
    <row r="1963" spans="1:8" s="185" customFormat="1" ht="12.75" x14ac:dyDescent="0.2">
      <c r="A1963" s="177"/>
      <c r="B1963" s="127"/>
      <c r="C1963" s="128"/>
      <c r="H1963" s="187"/>
    </row>
    <row r="1964" spans="1:8" s="185" customFormat="1" ht="12.75" x14ac:dyDescent="0.2">
      <c r="A1964" s="177"/>
      <c r="B1964" s="127"/>
      <c r="C1964" s="128"/>
      <c r="H1964" s="187"/>
    </row>
    <row r="1965" spans="1:8" s="185" customFormat="1" ht="12.75" x14ac:dyDescent="0.2">
      <c r="A1965" s="177"/>
      <c r="B1965" s="127"/>
      <c r="C1965" s="128"/>
      <c r="H1965" s="187"/>
    </row>
    <row r="1966" spans="1:8" s="185" customFormat="1" ht="12.75" x14ac:dyDescent="0.2">
      <c r="A1966" s="177"/>
      <c r="B1966" s="127"/>
      <c r="C1966" s="128"/>
      <c r="H1966" s="187"/>
    </row>
    <row r="1967" spans="1:8" s="185" customFormat="1" ht="12.75" x14ac:dyDescent="0.2">
      <c r="A1967" s="177"/>
      <c r="B1967" s="127"/>
      <c r="C1967" s="128"/>
      <c r="H1967" s="187"/>
    </row>
    <row r="1968" spans="1:8" s="185" customFormat="1" ht="12.75" x14ac:dyDescent="0.2">
      <c r="A1968" s="177"/>
      <c r="B1968" s="127"/>
      <c r="C1968" s="128"/>
      <c r="H1968" s="187"/>
    </row>
    <row r="1969" spans="1:8" s="185" customFormat="1" ht="12.75" x14ac:dyDescent="0.2">
      <c r="A1969" s="177"/>
      <c r="B1969" s="127"/>
      <c r="C1969" s="128"/>
      <c r="H1969" s="187"/>
    </row>
    <row r="1970" spans="1:8" s="185" customFormat="1" ht="12.75" x14ac:dyDescent="0.2">
      <c r="A1970" s="177"/>
      <c r="B1970" s="127"/>
      <c r="C1970" s="128"/>
      <c r="H1970" s="187"/>
    </row>
    <row r="1971" spans="1:8" s="185" customFormat="1" ht="12.75" x14ac:dyDescent="0.2">
      <c r="A1971" s="177"/>
      <c r="B1971" s="127"/>
      <c r="C1971" s="128"/>
      <c r="H1971" s="187"/>
    </row>
    <row r="1972" spans="1:8" s="185" customFormat="1" ht="12.75" x14ac:dyDescent="0.2">
      <c r="A1972" s="177"/>
      <c r="B1972" s="127"/>
      <c r="C1972" s="128"/>
      <c r="H1972" s="187"/>
    </row>
    <row r="1973" spans="1:8" s="185" customFormat="1" ht="12.75" x14ac:dyDescent="0.2">
      <c r="A1973" s="177"/>
      <c r="B1973" s="127"/>
      <c r="C1973" s="128"/>
      <c r="H1973" s="187"/>
    </row>
    <row r="1974" spans="1:8" s="185" customFormat="1" ht="12.75" x14ac:dyDescent="0.2">
      <c r="A1974" s="177"/>
      <c r="B1974" s="127"/>
      <c r="C1974" s="128"/>
      <c r="H1974" s="187"/>
    </row>
    <row r="1975" spans="1:8" s="185" customFormat="1" ht="12.75" x14ac:dyDescent="0.2">
      <c r="A1975" s="177"/>
      <c r="B1975" s="127"/>
      <c r="C1975" s="128"/>
      <c r="H1975" s="187"/>
    </row>
    <row r="1976" spans="1:8" s="185" customFormat="1" ht="12.75" x14ac:dyDescent="0.2">
      <c r="A1976" s="177"/>
      <c r="B1976" s="127"/>
      <c r="C1976" s="128"/>
      <c r="H1976" s="187"/>
    </row>
    <row r="1977" spans="1:8" s="185" customFormat="1" ht="12.75" x14ac:dyDescent="0.2">
      <c r="A1977" s="177"/>
      <c r="B1977" s="127"/>
      <c r="C1977" s="128"/>
      <c r="H1977" s="187"/>
    </row>
    <row r="1978" spans="1:8" s="185" customFormat="1" ht="12.75" x14ac:dyDescent="0.2">
      <c r="A1978" s="177"/>
      <c r="B1978" s="127"/>
      <c r="C1978" s="128"/>
      <c r="H1978" s="187"/>
    </row>
    <row r="1979" spans="1:8" s="185" customFormat="1" ht="12.75" x14ac:dyDescent="0.2">
      <c r="A1979" s="177"/>
      <c r="B1979" s="127"/>
      <c r="C1979" s="128"/>
      <c r="H1979" s="187"/>
    </row>
    <row r="1980" spans="1:8" s="185" customFormat="1" ht="12.75" x14ac:dyDescent="0.2">
      <c r="A1980" s="177"/>
      <c r="B1980" s="127"/>
      <c r="C1980" s="128"/>
      <c r="H1980" s="187"/>
    </row>
    <row r="1981" spans="1:8" s="185" customFormat="1" ht="12.75" x14ac:dyDescent="0.2">
      <c r="A1981" s="177"/>
      <c r="B1981" s="127"/>
      <c r="C1981" s="128"/>
      <c r="H1981" s="187"/>
    </row>
    <row r="1982" spans="1:8" s="185" customFormat="1" ht="12.75" x14ac:dyDescent="0.2">
      <c r="A1982" s="177"/>
      <c r="B1982" s="127"/>
      <c r="C1982" s="128"/>
      <c r="H1982" s="187"/>
    </row>
    <row r="1983" spans="1:8" s="185" customFormat="1" ht="12.75" x14ac:dyDescent="0.2">
      <c r="A1983" s="177"/>
      <c r="B1983" s="127"/>
      <c r="C1983" s="128"/>
      <c r="H1983" s="187"/>
    </row>
    <row r="1984" spans="1:8" s="185" customFormat="1" ht="12.75" x14ac:dyDescent="0.2">
      <c r="A1984" s="177"/>
      <c r="B1984" s="127"/>
      <c r="C1984" s="128"/>
      <c r="H1984" s="187"/>
    </row>
    <row r="1985" spans="1:8" s="185" customFormat="1" ht="12.75" x14ac:dyDescent="0.2">
      <c r="A1985" s="177"/>
      <c r="B1985" s="127"/>
      <c r="C1985" s="128"/>
      <c r="H1985" s="187"/>
    </row>
    <row r="1986" spans="1:8" s="185" customFormat="1" ht="12.75" x14ac:dyDescent="0.2">
      <c r="A1986" s="177"/>
      <c r="B1986" s="127"/>
      <c r="C1986" s="128"/>
      <c r="H1986" s="187"/>
    </row>
    <row r="1987" spans="1:8" s="185" customFormat="1" ht="12.75" x14ac:dyDescent="0.2">
      <c r="A1987" s="177"/>
      <c r="B1987" s="127"/>
      <c r="C1987" s="128"/>
      <c r="H1987" s="187"/>
    </row>
    <row r="1988" spans="1:8" s="185" customFormat="1" ht="12.75" x14ac:dyDescent="0.2">
      <c r="A1988" s="177"/>
      <c r="B1988" s="127"/>
      <c r="C1988" s="128"/>
      <c r="H1988" s="187"/>
    </row>
    <row r="1989" spans="1:8" s="185" customFormat="1" ht="12.75" x14ac:dyDescent="0.2">
      <c r="A1989" s="177"/>
      <c r="B1989" s="127"/>
      <c r="C1989" s="128"/>
      <c r="H1989" s="187"/>
    </row>
    <row r="1990" spans="1:8" s="185" customFormat="1" ht="12.75" x14ac:dyDescent="0.2">
      <c r="A1990" s="177"/>
      <c r="B1990" s="127"/>
      <c r="C1990" s="128"/>
      <c r="H1990" s="187"/>
    </row>
    <row r="1991" spans="1:8" s="185" customFormat="1" ht="12.75" x14ac:dyDescent="0.2">
      <c r="A1991" s="177"/>
      <c r="B1991" s="127"/>
      <c r="C1991" s="128"/>
      <c r="H1991" s="187"/>
    </row>
    <row r="1992" spans="1:8" s="185" customFormat="1" ht="12.75" x14ac:dyDescent="0.2">
      <c r="A1992" s="177"/>
      <c r="B1992" s="127"/>
      <c r="C1992" s="128"/>
      <c r="H1992" s="187"/>
    </row>
    <row r="1993" spans="1:8" s="185" customFormat="1" ht="12.75" x14ac:dyDescent="0.2">
      <c r="A1993" s="177"/>
      <c r="B1993" s="127"/>
      <c r="C1993" s="128"/>
      <c r="H1993" s="187"/>
    </row>
    <row r="1994" spans="1:8" s="185" customFormat="1" ht="12.75" x14ac:dyDescent="0.2">
      <c r="A1994" s="177"/>
      <c r="B1994" s="127"/>
      <c r="C1994" s="128"/>
      <c r="H1994" s="187"/>
    </row>
    <row r="1995" spans="1:8" s="185" customFormat="1" ht="12.75" x14ac:dyDescent="0.2">
      <c r="A1995" s="177"/>
      <c r="B1995" s="127"/>
      <c r="C1995" s="128"/>
      <c r="H1995" s="187"/>
    </row>
    <row r="1996" spans="1:8" s="185" customFormat="1" ht="12.75" x14ac:dyDescent="0.2">
      <c r="A1996" s="177"/>
      <c r="B1996" s="127"/>
      <c r="C1996" s="128"/>
      <c r="H1996" s="187"/>
    </row>
    <row r="1997" spans="1:8" s="185" customFormat="1" ht="12.75" x14ac:dyDescent="0.2">
      <c r="A1997" s="177"/>
      <c r="B1997" s="127"/>
      <c r="C1997" s="128"/>
      <c r="H1997" s="187"/>
    </row>
    <row r="1998" spans="1:8" s="185" customFormat="1" ht="12.75" x14ac:dyDescent="0.2">
      <c r="A1998" s="177"/>
      <c r="B1998" s="127"/>
      <c r="C1998" s="128"/>
      <c r="H1998" s="187"/>
    </row>
    <row r="1999" spans="1:8" s="185" customFormat="1" ht="12.75" x14ac:dyDescent="0.2">
      <c r="A1999" s="177"/>
      <c r="B1999" s="127"/>
      <c r="C1999" s="128"/>
      <c r="H1999" s="187"/>
    </row>
    <row r="2000" spans="1:8" s="185" customFormat="1" ht="12.75" x14ac:dyDescent="0.2">
      <c r="A2000" s="177"/>
      <c r="B2000" s="127"/>
      <c r="C2000" s="128"/>
      <c r="H2000" s="187"/>
    </row>
    <row r="2001" spans="1:8" s="185" customFormat="1" ht="12.75" x14ac:dyDescent="0.2">
      <c r="A2001" s="177"/>
      <c r="B2001" s="127"/>
      <c r="C2001" s="128"/>
      <c r="H2001" s="187"/>
    </row>
    <row r="2002" spans="1:8" s="185" customFormat="1" ht="12.75" x14ac:dyDescent="0.2">
      <c r="A2002" s="177"/>
      <c r="B2002" s="127"/>
      <c r="C2002" s="128"/>
      <c r="H2002" s="187"/>
    </row>
    <row r="2003" spans="1:8" s="185" customFormat="1" ht="12.75" x14ac:dyDescent="0.2">
      <c r="A2003" s="177"/>
      <c r="B2003" s="127"/>
      <c r="C2003" s="128"/>
      <c r="H2003" s="187"/>
    </row>
    <row r="2004" spans="1:8" s="185" customFormat="1" ht="12.75" x14ac:dyDescent="0.2">
      <c r="A2004" s="177"/>
      <c r="B2004" s="127"/>
      <c r="C2004" s="128"/>
      <c r="H2004" s="187"/>
    </row>
    <row r="2005" spans="1:8" s="185" customFormat="1" ht="12.75" x14ac:dyDescent="0.2">
      <c r="A2005" s="177"/>
      <c r="B2005" s="127"/>
      <c r="C2005" s="128"/>
      <c r="H2005" s="187"/>
    </row>
    <row r="2006" spans="1:8" s="185" customFormat="1" ht="12.75" x14ac:dyDescent="0.2">
      <c r="A2006" s="177"/>
      <c r="B2006" s="127"/>
      <c r="C2006" s="128"/>
      <c r="H2006" s="187"/>
    </row>
    <row r="2007" spans="1:8" s="185" customFormat="1" ht="12.75" x14ac:dyDescent="0.2">
      <c r="A2007" s="177"/>
      <c r="B2007" s="127"/>
      <c r="C2007" s="128"/>
      <c r="H2007" s="187"/>
    </row>
    <row r="2008" spans="1:8" s="185" customFormat="1" ht="12.75" x14ac:dyDescent="0.2">
      <c r="A2008" s="177"/>
      <c r="B2008" s="127"/>
      <c r="C2008" s="128"/>
      <c r="H2008" s="187"/>
    </row>
    <row r="2009" spans="1:8" s="185" customFormat="1" ht="12.75" x14ac:dyDescent="0.2">
      <c r="A2009" s="177"/>
      <c r="B2009" s="127"/>
      <c r="C2009" s="128"/>
      <c r="H2009" s="187"/>
    </row>
    <row r="2010" spans="1:8" s="185" customFormat="1" ht="12.75" x14ac:dyDescent="0.2">
      <c r="A2010" s="177"/>
      <c r="B2010" s="127"/>
      <c r="C2010" s="128"/>
      <c r="H2010" s="187"/>
    </row>
    <row r="2011" spans="1:8" s="185" customFormat="1" ht="12.75" x14ac:dyDescent="0.2">
      <c r="A2011" s="177"/>
      <c r="B2011" s="127"/>
      <c r="C2011" s="128"/>
      <c r="H2011" s="187"/>
    </row>
    <row r="2012" spans="1:8" s="185" customFormat="1" ht="12.75" x14ac:dyDescent="0.2">
      <c r="A2012" s="177"/>
      <c r="B2012" s="127"/>
      <c r="C2012" s="128"/>
      <c r="H2012" s="187"/>
    </row>
    <row r="2013" spans="1:8" s="185" customFormat="1" ht="12.75" x14ac:dyDescent="0.2">
      <c r="A2013" s="177"/>
      <c r="B2013" s="127"/>
      <c r="C2013" s="128"/>
      <c r="H2013" s="187"/>
    </row>
    <row r="2014" spans="1:8" s="185" customFormat="1" ht="12.75" x14ac:dyDescent="0.2">
      <c r="A2014" s="177"/>
      <c r="B2014" s="127"/>
      <c r="C2014" s="128"/>
      <c r="H2014" s="187"/>
    </row>
    <row r="2015" spans="1:8" s="185" customFormat="1" ht="12.75" x14ac:dyDescent="0.2">
      <c r="A2015" s="177"/>
      <c r="B2015" s="127"/>
      <c r="C2015" s="128"/>
      <c r="H2015" s="187"/>
    </row>
    <row r="2016" spans="1:8" s="185" customFormat="1" ht="12.75" x14ac:dyDescent="0.2">
      <c r="A2016" s="177"/>
      <c r="B2016" s="127"/>
      <c r="C2016" s="128"/>
      <c r="H2016" s="187"/>
    </row>
    <row r="2017" spans="1:8" s="185" customFormat="1" ht="12.75" x14ac:dyDescent="0.2">
      <c r="A2017" s="177"/>
      <c r="B2017" s="127"/>
      <c r="C2017" s="128"/>
      <c r="H2017" s="187"/>
    </row>
    <row r="2018" spans="1:8" s="185" customFormat="1" ht="12.75" x14ac:dyDescent="0.2">
      <c r="A2018" s="177"/>
      <c r="B2018" s="127"/>
      <c r="C2018" s="128"/>
      <c r="H2018" s="187"/>
    </row>
    <row r="2019" spans="1:8" s="185" customFormat="1" ht="12.75" x14ac:dyDescent="0.2">
      <c r="A2019" s="177"/>
      <c r="B2019" s="127"/>
      <c r="C2019" s="128"/>
      <c r="H2019" s="187"/>
    </row>
    <row r="2020" spans="1:8" s="185" customFormat="1" ht="12.75" x14ac:dyDescent="0.2">
      <c r="A2020" s="177"/>
      <c r="B2020" s="127"/>
      <c r="C2020" s="128"/>
      <c r="H2020" s="187"/>
    </row>
    <row r="2021" spans="1:8" s="185" customFormat="1" ht="12.75" x14ac:dyDescent="0.2">
      <c r="A2021" s="177"/>
      <c r="B2021" s="127"/>
      <c r="C2021" s="128"/>
      <c r="H2021" s="187"/>
    </row>
    <row r="2022" spans="1:8" s="185" customFormat="1" ht="12.75" x14ac:dyDescent="0.2">
      <c r="A2022" s="177"/>
      <c r="B2022" s="127"/>
      <c r="C2022" s="128"/>
      <c r="H2022" s="187"/>
    </row>
    <row r="2023" spans="1:8" s="185" customFormat="1" ht="12.75" x14ac:dyDescent="0.2">
      <c r="A2023" s="177"/>
      <c r="B2023" s="127"/>
      <c r="C2023" s="128"/>
      <c r="H2023" s="187"/>
    </row>
    <row r="2024" spans="1:8" s="185" customFormat="1" ht="12.75" x14ac:dyDescent="0.2">
      <c r="A2024" s="177"/>
      <c r="B2024" s="127"/>
      <c r="C2024" s="128"/>
      <c r="H2024" s="187"/>
    </row>
    <row r="2025" spans="1:8" s="185" customFormat="1" ht="12.75" x14ac:dyDescent="0.2">
      <c r="A2025" s="177"/>
      <c r="B2025" s="127"/>
      <c r="C2025" s="128"/>
      <c r="H2025" s="187"/>
    </row>
    <row r="2026" spans="1:8" s="185" customFormat="1" ht="12.75" x14ac:dyDescent="0.2">
      <c r="A2026" s="177"/>
      <c r="B2026" s="127"/>
      <c r="C2026" s="128"/>
      <c r="H2026" s="187"/>
    </row>
    <row r="2027" spans="1:8" s="185" customFormat="1" ht="12.75" x14ac:dyDescent="0.2">
      <c r="A2027" s="177"/>
      <c r="B2027" s="127"/>
      <c r="C2027" s="128"/>
      <c r="H2027" s="187"/>
    </row>
    <row r="2028" spans="1:8" s="185" customFormat="1" ht="12.75" x14ac:dyDescent="0.2">
      <c r="A2028" s="177"/>
      <c r="B2028" s="127"/>
      <c r="C2028" s="128"/>
      <c r="H2028" s="187"/>
    </row>
    <row r="2029" spans="1:8" s="185" customFormat="1" ht="12.75" x14ac:dyDescent="0.2">
      <c r="A2029" s="177"/>
      <c r="B2029" s="127"/>
      <c r="C2029" s="128"/>
      <c r="H2029" s="187"/>
    </row>
    <row r="2030" spans="1:8" s="185" customFormat="1" ht="12.75" x14ac:dyDescent="0.2">
      <c r="A2030" s="177"/>
      <c r="B2030" s="127"/>
      <c r="C2030" s="128"/>
      <c r="H2030" s="187"/>
    </row>
    <row r="2031" spans="1:8" s="185" customFormat="1" ht="12.75" x14ac:dyDescent="0.2">
      <c r="A2031" s="177"/>
      <c r="B2031" s="127"/>
      <c r="C2031" s="128"/>
      <c r="H2031" s="187"/>
    </row>
    <row r="2032" spans="1:8" s="185" customFormat="1" ht="12.75" x14ac:dyDescent="0.2">
      <c r="A2032" s="177"/>
      <c r="B2032" s="127"/>
      <c r="C2032" s="128"/>
      <c r="H2032" s="187"/>
    </row>
    <row r="2033" spans="1:8" s="185" customFormat="1" ht="12.75" x14ac:dyDescent="0.2">
      <c r="A2033" s="177"/>
      <c r="B2033" s="127"/>
      <c r="C2033" s="128"/>
      <c r="H2033" s="187"/>
    </row>
    <row r="2034" spans="1:8" s="185" customFormat="1" ht="12.75" x14ac:dyDescent="0.2">
      <c r="A2034" s="177"/>
      <c r="B2034" s="127"/>
      <c r="C2034" s="128"/>
      <c r="H2034" s="187"/>
    </row>
    <row r="2035" spans="1:8" s="185" customFormat="1" ht="12.75" x14ac:dyDescent="0.2">
      <c r="A2035" s="177"/>
      <c r="B2035" s="127"/>
      <c r="C2035" s="128"/>
      <c r="H2035" s="187"/>
    </row>
    <row r="2036" spans="1:8" s="185" customFormat="1" ht="12.75" x14ac:dyDescent="0.2">
      <c r="A2036" s="177"/>
      <c r="B2036" s="127"/>
      <c r="C2036" s="128"/>
      <c r="H2036" s="187"/>
    </row>
    <row r="2037" spans="1:8" s="185" customFormat="1" ht="12.75" x14ac:dyDescent="0.2">
      <c r="A2037" s="177"/>
      <c r="B2037" s="127"/>
      <c r="C2037" s="128"/>
      <c r="H2037" s="187"/>
    </row>
    <row r="2038" spans="1:8" s="185" customFormat="1" ht="12.75" x14ac:dyDescent="0.2">
      <c r="A2038" s="177"/>
      <c r="B2038" s="127"/>
      <c r="C2038" s="128"/>
      <c r="H2038" s="187"/>
    </row>
    <row r="2039" spans="1:8" s="185" customFormat="1" ht="12.75" x14ac:dyDescent="0.2">
      <c r="A2039" s="177"/>
      <c r="B2039" s="127"/>
      <c r="C2039" s="128"/>
      <c r="H2039" s="187"/>
    </row>
    <row r="2040" spans="1:8" s="185" customFormat="1" ht="12.75" x14ac:dyDescent="0.2">
      <c r="A2040" s="177"/>
      <c r="B2040" s="127"/>
      <c r="C2040" s="128"/>
      <c r="H2040" s="187"/>
    </row>
    <row r="2041" spans="1:8" s="185" customFormat="1" ht="12.75" x14ac:dyDescent="0.2">
      <c r="A2041" s="177"/>
      <c r="B2041" s="127"/>
      <c r="C2041" s="128"/>
      <c r="H2041" s="187"/>
    </row>
    <row r="2042" spans="1:8" s="185" customFormat="1" ht="12.75" x14ac:dyDescent="0.2">
      <c r="A2042" s="177"/>
      <c r="B2042" s="127"/>
      <c r="C2042" s="128"/>
      <c r="H2042" s="187"/>
    </row>
    <row r="2043" spans="1:8" s="185" customFormat="1" ht="12.75" x14ac:dyDescent="0.2">
      <c r="A2043" s="177"/>
      <c r="B2043" s="127"/>
      <c r="C2043" s="128"/>
      <c r="H2043" s="187"/>
    </row>
    <row r="2044" spans="1:8" s="185" customFormat="1" ht="12.75" x14ac:dyDescent="0.2">
      <c r="A2044" s="177"/>
      <c r="B2044" s="127"/>
      <c r="C2044" s="128"/>
      <c r="H2044" s="187"/>
    </row>
    <row r="2045" spans="1:8" s="185" customFormat="1" ht="12.75" x14ac:dyDescent="0.2">
      <c r="A2045" s="177"/>
      <c r="B2045" s="127"/>
      <c r="C2045" s="128"/>
      <c r="H2045" s="187"/>
    </row>
    <row r="2046" spans="1:8" s="185" customFormat="1" ht="12.75" x14ac:dyDescent="0.2">
      <c r="A2046" s="177"/>
      <c r="B2046" s="127"/>
      <c r="C2046" s="128"/>
      <c r="H2046" s="187"/>
    </row>
    <row r="2047" spans="1:8" s="185" customFormat="1" ht="12.75" x14ac:dyDescent="0.2">
      <c r="A2047" s="177"/>
      <c r="B2047" s="127"/>
      <c r="C2047" s="128"/>
      <c r="H2047" s="187"/>
    </row>
    <row r="2048" spans="1:8" s="185" customFormat="1" ht="12.75" x14ac:dyDescent="0.2">
      <c r="A2048" s="177"/>
      <c r="B2048" s="127"/>
      <c r="C2048" s="128"/>
      <c r="H2048" s="187"/>
    </row>
    <row r="2049" spans="1:8" s="185" customFormat="1" ht="12.75" x14ac:dyDescent="0.2">
      <c r="A2049" s="177"/>
      <c r="B2049" s="127"/>
      <c r="C2049" s="128"/>
      <c r="H2049" s="187"/>
    </row>
    <row r="2050" spans="1:8" s="185" customFormat="1" ht="12.75" x14ac:dyDescent="0.2">
      <c r="A2050" s="177"/>
      <c r="B2050" s="127"/>
      <c r="C2050" s="128"/>
      <c r="H2050" s="187"/>
    </row>
    <row r="2051" spans="1:8" s="185" customFormat="1" ht="12.75" x14ac:dyDescent="0.2">
      <c r="A2051" s="177"/>
      <c r="B2051" s="127"/>
      <c r="C2051" s="128"/>
      <c r="H2051" s="187"/>
    </row>
    <row r="2052" spans="1:8" s="185" customFormat="1" ht="12.75" x14ac:dyDescent="0.2">
      <c r="A2052" s="177"/>
      <c r="B2052" s="127"/>
      <c r="C2052" s="128"/>
      <c r="H2052" s="187"/>
    </row>
    <row r="2053" spans="1:8" s="185" customFormat="1" ht="12.75" x14ac:dyDescent="0.2">
      <c r="A2053" s="177"/>
      <c r="B2053" s="127"/>
      <c r="C2053" s="128"/>
      <c r="H2053" s="187"/>
    </row>
    <row r="2054" spans="1:8" s="185" customFormat="1" ht="12.75" x14ac:dyDescent="0.2">
      <c r="A2054" s="177"/>
      <c r="B2054" s="127"/>
      <c r="C2054" s="128"/>
      <c r="H2054" s="187"/>
    </row>
    <row r="2055" spans="1:8" s="185" customFormat="1" ht="12.75" x14ac:dyDescent="0.2">
      <c r="A2055" s="177"/>
      <c r="B2055" s="127"/>
      <c r="C2055" s="128"/>
      <c r="H2055" s="187"/>
    </row>
    <row r="2056" spans="1:8" s="185" customFormat="1" ht="12.75" x14ac:dyDescent="0.2">
      <c r="A2056" s="177"/>
      <c r="B2056" s="127"/>
      <c r="C2056" s="128"/>
      <c r="H2056" s="187"/>
    </row>
    <row r="2057" spans="1:8" s="185" customFormat="1" ht="12.75" x14ac:dyDescent="0.2">
      <c r="A2057" s="177"/>
      <c r="B2057" s="127"/>
      <c r="C2057" s="128"/>
      <c r="H2057" s="187"/>
    </row>
    <row r="2058" spans="1:8" s="185" customFormat="1" ht="12.75" x14ac:dyDescent="0.2">
      <c r="A2058" s="177"/>
      <c r="B2058" s="127"/>
      <c r="C2058" s="128"/>
      <c r="H2058" s="187"/>
    </row>
    <row r="2059" spans="1:8" s="185" customFormat="1" ht="12.75" x14ac:dyDescent="0.2">
      <c r="A2059" s="177"/>
      <c r="B2059" s="127"/>
      <c r="C2059" s="128"/>
      <c r="H2059" s="187"/>
    </row>
    <row r="2060" spans="1:8" s="185" customFormat="1" ht="12.75" x14ac:dyDescent="0.2">
      <c r="A2060" s="177"/>
      <c r="B2060" s="127"/>
      <c r="C2060" s="128"/>
      <c r="H2060" s="187"/>
    </row>
    <row r="2061" spans="1:8" s="185" customFormat="1" ht="12.75" x14ac:dyDescent="0.2">
      <c r="A2061" s="177"/>
      <c r="B2061" s="127"/>
      <c r="C2061" s="128"/>
      <c r="H2061" s="187"/>
    </row>
    <row r="2062" spans="1:8" s="185" customFormat="1" ht="12.75" x14ac:dyDescent="0.2">
      <c r="A2062" s="177"/>
      <c r="B2062" s="127"/>
      <c r="C2062" s="128"/>
      <c r="H2062" s="187"/>
    </row>
    <row r="2063" spans="1:8" s="185" customFormat="1" ht="12.75" x14ac:dyDescent="0.2">
      <c r="A2063" s="177"/>
      <c r="B2063" s="127"/>
      <c r="C2063" s="128"/>
      <c r="H2063" s="187"/>
    </row>
    <row r="2064" spans="1:8" s="185" customFormat="1" ht="12.75" x14ac:dyDescent="0.2">
      <c r="A2064" s="177"/>
      <c r="B2064" s="127"/>
      <c r="C2064" s="128"/>
      <c r="H2064" s="187"/>
    </row>
    <row r="2065" spans="1:8" s="185" customFormat="1" ht="12.75" x14ac:dyDescent="0.2">
      <c r="A2065" s="177"/>
      <c r="B2065" s="127"/>
      <c r="C2065" s="128"/>
      <c r="H2065" s="187"/>
    </row>
    <row r="2066" spans="1:8" s="185" customFormat="1" ht="12.75" x14ac:dyDescent="0.2">
      <c r="A2066" s="177"/>
      <c r="B2066" s="127"/>
      <c r="C2066" s="128"/>
      <c r="H2066" s="187"/>
    </row>
    <row r="2067" spans="1:8" s="185" customFormat="1" ht="12.75" x14ac:dyDescent="0.2">
      <c r="A2067" s="177"/>
      <c r="B2067" s="127"/>
      <c r="C2067" s="128"/>
      <c r="H2067" s="187"/>
    </row>
    <row r="2068" spans="1:8" s="185" customFormat="1" ht="12.75" x14ac:dyDescent="0.2">
      <c r="A2068" s="177"/>
      <c r="B2068" s="127"/>
      <c r="C2068" s="128"/>
      <c r="H2068" s="187"/>
    </row>
    <row r="2069" spans="1:8" s="185" customFormat="1" ht="12.75" x14ac:dyDescent="0.2">
      <c r="A2069" s="177"/>
      <c r="B2069" s="127"/>
      <c r="C2069" s="128"/>
      <c r="H2069" s="187"/>
    </row>
    <row r="2070" spans="1:8" s="185" customFormat="1" ht="12.75" x14ac:dyDescent="0.2">
      <c r="A2070" s="177"/>
      <c r="B2070" s="127"/>
      <c r="C2070" s="128"/>
      <c r="H2070" s="187"/>
    </row>
    <row r="2071" spans="1:8" s="185" customFormat="1" ht="12.75" x14ac:dyDescent="0.2">
      <c r="A2071" s="177"/>
      <c r="B2071" s="127"/>
      <c r="C2071" s="128"/>
      <c r="H2071" s="187"/>
    </row>
    <row r="2072" spans="1:8" s="185" customFormat="1" ht="12.75" x14ac:dyDescent="0.2">
      <c r="A2072" s="177"/>
      <c r="B2072" s="127"/>
      <c r="C2072" s="128"/>
      <c r="H2072" s="187"/>
    </row>
    <row r="2073" spans="1:8" s="185" customFormat="1" ht="12.75" x14ac:dyDescent="0.2">
      <c r="A2073" s="177"/>
      <c r="B2073" s="127"/>
      <c r="C2073" s="128"/>
      <c r="H2073" s="187"/>
    </row>
    <row r="2074" spans="1:8" s="185" customFormat="1" ht="12.75" x14ac:dyDescent="0.2">
      <c r="A2074" s="177"/>
      <c r="B2074" s="127"/>
      <c r="C2074" s="128"/>
      <c r="H2074" s="187"/>
    </row>
    <row r="2075" spans="1:8" s="185" customFormat="1" ht="12.75" x14ac:dyDescent="0.2">
      <c r="A2075" s="177"/>
      <c r="B2075" s="127"/>
      <c r="C2075" s="128"/>
      <c r="H2075" s="187"/>
    </row>
    <row r="2076" spans="1:8" s="185" customFormat="1" ht="12.75" x14ac:dyDescent="0.2">
      <c r="A2076" s="177"/>
      <c r="B2076" s="127"/>
      <c r="C2076" s="128"/>
      <c r="H2076" s="187"/>
    </row>
    <row r="2077" spans="1:8" s="185" customFormat="1" ht="12.75" x14ac:dyDescent="0.2">
      <c r="A2077" s="177"/>
      <c r="B2077" s="127"/>
      <c r="C2077" s="128"/>
      <c r="H2077" s="187"/>
    </row>
    <row r="2078" spans="1:8" s="185" customFormat="1" ht="12.75" x14ac:dyDescent="0.2">
      <c r="A2078" s="177"/>
      <c r="B2078" s="127"/>
      <c r="C2078" s="128"/>
      <c r="H2078" s="187"/>
    </row>
    <row r="2079" spans="1:8" s="185" customFormat="1" ht="12.75" x14ac:dyDescent="0.2">
      <c r="A2079" s="177"/>
      <c r="B2079" s="127"/>
      <c r="C2079" s="128"/>
      <c r="H2079" s="187"/>
    </row>
    <row r="2080" spans="1:8" s="185" customFormat="1" ht="12.75" x14ac:dyDescent="0.2">
      <c r="A2080" s="177"/>
      <c r="B2080" s="127"/>
      <c r="C2080" s="128"/>
      <c r="H2080" s="187"/>
    </row>
    <row r="2081" spans="1:8" s="185" customFormat="1" ht="12.75" x14ac:dyDescent="0.2">
      <c r="A2081" s="177"/>
      <c r="B2081" s="127"/>
      <c r="C2081" s="128"/>
      <c r="H2081" s="187"/>
    </row>
    <row r="2082" spans="1:8" s="185" customFormat="1" ht="12.75" x14ac:dyDescent="0.2">
      <c r="A2082" s="177"/>
      <c r="B2082" s="127"/>
      <c r="C2082" s="128"/>
      <c r="H2082" s="187"/>
    </row>
    <row r="2083" spans="1:8" s="185" customFormat="1" ht="12.75" x14ac:dyDescent="0.2">
      <c r="A2083" s="177"/>
      <c r="B2083" s="127"/>
      <c r="C2083" s="128"/>
      <c r="H2083" s="187"/>
    </row>
    <row r="2084" spans="1:8" s="185" customFormat="1" ht="12.75" x14ac:dyDescent="0.2">
      <c r="A2084" s="177"/>
      <c r="B2084" s="127"/>
      <c r="C2084" s="128"/>
      <c r="H2084" s="187"/>
    </row>
    <row r="2085" spans="1:8" s="185" customFormat="1" ht="12.75" x14ac:dyDescent="0.2">
      <c r="A2085" s="177"/>
      <c r="B2085" s="127"/>
      <c r="C2085" s="128"/>
      <c r="H2085" s="187"/>
    </row>
    <row r="2086" spans="1:8" s="185" customFormat="1" ht="12.75" x14ac:dyDescent="0.2">
      <c r="A2086" s="177"/>
      <c r="B2086" s="127"/>
      <c r="C2086" s="128"/>
      <c r="H2086" s="187"/>
    </row>
    <row r="2087" spans="1:8" s="185" customFormat="1" ht="12.75" x14ac:dyDescent="0.2">
      <c r="A2087" s="177"/>
      <c r="B2087" s="127"/>
      <c r="C2087" s="128"/>
      <c r="H2087" s="187"/>
    </row>
    <row r="2088" spans="1:8" s="185" customFormat="1" ht="12.75" x14ac:dyDescent="0.2">
      <c r="A2088" s="177"/>
      <c r="B2088" s="127"/>
      <c r="C2088" s="128"/>
      <c r="H2088" s="187"/>
    </row>
    <row r="2089" spans="1:8" s="185" customFormat="1" ht="12.75" x14ac:dyDescent="0.2">
      <c r="A2089" s="177"/>
      <c r="B2089" s="127"/>
      <c r="C2089" s="128"/>
      <c r="H2089" s="187"/>
    </row>
    <row r="2090" spans="1:8" s="185" customFormat="1" ht="12.75" x14ac:dyDescent="0.2">
      <c r="A2090" s="177"/>
      <c r="B2090" s="127"/>
      <c r="C2090" s="128"/>
      <c r="H2090" s="187"/>
    </row>
    <row r="2091" spans="1:8" s="185" customFormat="1" ht="12.75" x14ac:dyDescent="0.2">
      <c r="A2091" s="177"/>
      <c r="B2091" s="127"/>
      <c r="C2091" s="128"/>
      <c r="H2091" s="187"/>
    </row>
    <row r="2092" spans="1:8" s="185" customFormat="1" ht="12.75" x14ac:dyDescent="0.2">
      <c r="A2092" s="177"/>
      <c r="B2092" s="127"/>
      <c r="C2092" s="128"/>
      <c r="H2092" s="187"/>
    </row>
    <row r="2093" spans="1:8" s="185" customFormat="1" ht="12.75" x14ac:dyDescent="0.2">
      <c r="A2093" s="177"/>
      <c r="B2093" s="127"/>
      <c r="C2093" s="128"/>
      <c r="H2093" s="187"/>
    </row>
    <row r="2094" spans="1:8" s="185" customFormat="1" ht="12.75" x14ac:dyDescent="0.2">
      <c r="A2094" s="177"/>
      <c r="B2094" s="127"/>
      <c r="C2094" s="128"/>
      <c r="H2094" s="187"/>
    </row>
    <row r="2095" spans="1:8" s="185" customFormat="1" ht="12.75" x14ac:dyDescent="0.2">
      <c r="A2095" s="177"/>
      <c r="B2095" s="127"/>
      <c r="C2095" s="128"/>
      <c r="H2095" s="187"/>
    </row>
    <row r="2096" spans="1:8" s="185" customFormat="1" ht="12.75" x14ac:dyDescent="0.2">
      <c r="A2096" s="177"/>
      <c r="B2096" s="127"/>
      <c r="C2096" s="128"/>
      <c r="H2096" s="187"/>
    </row>
    <row r="2097" spans="1:8" s="185" customFormat="1" ht="12.75" x14ac:dyDescent="0.2">
      <c r="A2097" s="177"/>
      <c r="B2097" s="127"/>
      <c r="C2097" s="128"/>
      <c r="H2097" s="187"/>
    </row>
    <row r="2098" spans="1:8" s="185" customFormat="1" ht="12.75" x14ac:dyDescent="0.2">
      <c r="A2098" s="177"/>
      <c r="B2098" s="127"/>
      <c r="C2098" s="128"/>
      <c r="H2098" s="187"/>
    </row>
    <row r="2099" spans="1:8" s="185" customFormat="1" ht="12.75" x14ac:dyDescent="0.2">
      <c r="A2099" s="177"/>
      <c r="B2099" s="127"/>
      <c r="C2099" s="128"/>
      <c r="H2099" s="187"/>
    </row>
    <row r="2100" spans="1:8" s="185" customFormat="1" ht="12.75" x14ac:dyDescent="0.2">
      <c r="A2100" s="177"/>
      <c r="B2100" s="127"/>
      <c r="C2100" s="128"/>
      <c r="H2100" s="187"/>
    </row>
    <row r="2101" spans="1:8" s="185" customFormat="1" ht="12.75" x14ac:dyDescent="0.2">
      <c r="A2101" s="177"/>
      <c r="B2101" s="127"/>
      <c r="C2101" s="128"/>
      <c r="H2101" s="187"/>
    </row>
    <row r="2102" spans="1:8" s="185" customFormat="1" ht="12.75" x14ac:dyDescent="0.2">
      <c r="A2102" s="177"/>
      <c r="B2102" s="127"/>
      <c r="C2102" s="128"/>
      <c r="H2102" s="187"/>
    </row>
    <row r="2103" spans="1:8" s="185" customFormat="1" ht="12.75" x14ac:dyDescent="0.2">
      <c r="A2103" s="177"/>
      <c r="B2103" s="127"/>
      <c r="C2103" s="128"/>
      <c r="H2103" s="187"/>
    </row>
    <row r="2104" spans="1:8" s="185" customFormat="1" ht="12.75" x14ac:dyDescent="0.2">
      <c r="A2104" s="177"/>
      <c r="B2104" s="127"/>
      <c r="C2104" s="128"/>
      <c r="H2104" s="187"/>
    </row>
    <row r="2105" spans="1:8" s="185" customFormat="1" ht="12.75" x14ac:dyDescent="0.2">
      <c r="A2105" s="177"/>
      <c r="B2105" s="127"/>
      <c r="C2105" s="128"/>
      <c r="H2105" s="187"/>
    </row>
    <row r="2106" spans="1:8" s="185" customFormat="1" ht="12.75" x14ac:dyDescent="0.2">
      <c r="A2106" s="177"/>
      <c r="B2106" s="127"/>
      <c r="C2106" s="128"/>
      <c r="H2106" s="187"/>
    </row>
    <row r="2107" spans="1:8" s="185" customFormat="1" ht="12.75" x14ac:dyDescent="0.2">
      <c r="A2107" s="177"/>
      <c r="B2107" s="127"/>
      <c r="C2107" s="128"/>
      <c r="H2107" s="187"/>
    </row>
    <row r="2108" spans="1:8" s="185" customFormat="1" ht="12.75" x14ac:dyDescent="0.2">
      <c r="A2108" s="177"/>
      <c r="B2108" s="127"/>
      <c r="C2108" s="128"/>
      <c r="H2108" s="187"/>
    </row>
    <row r="2109" spans="1:8" s="185" customFormat="1" ht="12.75" x14ac:dyDescent="0.2">
      <c r="A2109" s="177"/>
      <c r="B2109" s="127"/>
      <c r="C2109" s="128"/>
      <c r="H2109" s="187"/>
    </row>
    <row r="2110" spans="1:8" s="185" customFormat="1" ht="12.75" x14ac:dyDescent="0.2">
      <c r="A2110" s="177"/>
      <c r="B2110" s="127"/>
      <c r="C2110" s="128"/>
      <c r="H2110" s="187"/>
    </row>
    <row r="2111" spans="1:8" s="185" customFormat="1" ht="12.75" x14ac:dyDescent="0.2">
      <c r="A2111" s="177"/>
      <c r="B2111" s="127"/>
      <c r="C2111" s="128"/>
      <c r="H2111" s="187"/>
    </row>
    <row r="2112" spans="1:8" s="185" customFormat="1" ht="12.75" x14ac:dyDescent="0.2">
      <c r="A2112" s="177"/>
      <c r="B2112" s="127"/>
      <c r="C2112" s="128"/>
      <c r="H2112" s="187"/>
    </row>
    <row r="2113" spans="1:8" s="185" customFormat="1" ht="12.75" x14ac:dyDescent="0.2">
      <c r="A2113" s="177"/>
      <c r="B2113" s="127"/>
      <c r="C2113" s="128"/>
      <c r="H2113" s="187"/>
    </row>
    <row r="2114" spans="1:8" s="185" customFormat="1" ht="12.75" x14ac:dyDescent="0.2">
      <c r="A2114" s="177"/>
      <c r="B2114" s="127"/>
      <c r="C2114" s="128"/>
      <c r="H2114" s="187"/>
    </row>
    <row r="2115" spans="1:8" s="185" customFormat="1" ht="12.75" x14ac:dyDescent="0.2">
      <c r="A2115" s="177"/>
      <c r="B2115" s="127"/>
      <c r="C2115" s="128"/>
      <c r="H2115" s="187"/>
    </row>
    <row r="2116" spans="1:8" s="185" customFormat="1" ht="12.75" x14ac:dyDescent="0.2">
      <c r="A2116" s="177"/>
      <c r="B2116" s="127"/>
      <c r="C2116" s="128"/>
      <c r="H2116" s="187"/>
    </row>
    <row r="2117" spans="1:8" s="185" customFormat="1" ht="12.75" x14ac:dyDescent="0.2">
      <c r="A2117" s="177"/>
      <c r="B2117" s="127"/>
      <c r="C2117" s="128"/>
      <c r="H2117" s="187"/>
    </row>
    <row r="2118" spans="1:8" s="185" customFormat="1" ht="12.75" x14ac:dyDescent="0.2">
      <c r="A2118" s="177"/>
      <c r="B2118" s="127"/>
      <c r="C2118" s="128"/>
      <c r="H2118" s="187"/>
    </row>
    <row r="2119" spans="1:8" s="185" customFormat="1" ht="12.75" x14ac:dyDescent="0.2">
      <c r="A2119" s="177"/>
      <c r="B2119" s="127"/>
      <c r="C2119" s="128"/>
      <c r="H2119" s="187"/>
    </row>
    <row r="2120" spans="1:8" s="185" customFormat="1" ht="12.75" x14ac:dyDescent="0.2">
      <c r="A2120" s="177"/>
      <c r="B2120" s="127"/>
      <c r="C2120" s="128"/>
      <c r="H2120" s="187"/>
    </row>
    <row r="2121" spans="1:8" s="185" customFormat="1" ht="12.75" x14ac:dyDescent="0.2">
      <c r="A2121" s="177"/>
      <c r="B2121" s="127"/>
      <c r="C2121" s="128"/>
      <c r="H2121" s="187"/>
    </row>
    <row r="2122" spans="1:8" s="185" customFormat="1" ht="12.75" x14ac:dyDescent="0.2">
      <c r="A2122" s="177"/>
      <c r="B2122" s="127"/>
      <c r="C2122" s="128"/>
      <c r="H2122" s="187"/>
    </row>
    <row r="2123" spans="1:8" s="185" customFormat="1" ht="12.75" x14ac:dyDescent="0.2">
      <c r="A2123" s="177"/>
      <c r="B2123" s="127"/>
      <c r="C2123" s="128"/>
      <c r="H2123" s="187"/>
    </row>
    <row r="2124" spans="1:8" s="185" customFormat="1" ht="12.75" x14ac:dyDescent="0.2">
      <c r="A2124" s="177"/>
      <c r="B2124" s="127"/>
      <c r="C2124" s="128"/>
      <c r="H2124" s="187"/>
    </row>
    <row r="2125" spans="1:8" s="185" customFormat="1" ht="12.75" x14ac:dyDescent="0.2">
      <c r="A2125" s="177"/>
      <c r="B2125" s="127"/>
      <c r="C2125" s="128"/>
      <c r="H2125" s="187"/>
    </row>
    <row r="2126" spans="1:8" s="185" customFormat="1" ht="12.75" x14ac:dyDescent="0.2">
      <c r="A2126" s="177"/>
      <c r="B2126" s="127"/>
      <c r="C2126" s="128"/>
      <c r="H2126" s="187"/>
    </row>
    <row r="2127" spans="1:8" s="185" customFormat="1" ht="12.75" x14ac:dyDescent="0.2">
      <c r="A2127" s="177"/>
      <c r="B2127" s="127"/>
      <c r="C2127" s="128"/>
      <c r="H2127" s="187"/>
    </row>
    <row r="2128" spans="1:8" s="185" customFormat="1" ht="12.75" x14ac:dyDescent="0.2">
      <c r="A2128" s="177"/>
      <c r="B2128" s="127"/>
      <c r="C2128" s="128"/>
      <c r="H2128" s="187"/>
    </row>
    <row r="2129" spans="1:8" s="185" customFormat="1" ht="12.75" x14ac:dyDescent="0.2">
      <c r="A2129" s="177"/>
      <c r="B2129" s="127"/>
      <c r="C2129" s="128"/>
      <c r="H2129" s="187"/>
    </row>
    <row r="2130" spans="1:8" s="185" customFormat="1" ht="12.75" x14ac:dyDescent="0.2">
      <c r="A2130" s="177"/>
      <c r="B2130" s="127"/>
      <c r="C2130" s="128"/>
      <c r="H2130" s="187"/>
    </row>
    <row r="2131" spans="1:8" s="185" customFormat="1" ht="12.75" x14ac:dyDescent="0.2">
      <c r="A2131" s="177"/>
      <c r="B2131" s="127"/>
      <c r="C2131" s="128"/>
      <c r="H2131" s="187"/>
    </row>
    <row r="2132" spans="1:8" s="185" customFormat="1" ht="12.75" x14ac:dyDescent="0.2">
      <c r="A2132" s="177"/>
      <c r="B2132" s="127"/>
      <c r="C2132" s="128"/>
      <c r="H2132" s="187"/>
    </row>
    <row r="2133" spans="1:8" s="185" customFormat="1" ht="12.75" x14ac:dyDescent="0.2">
      <c r="A2133" s="177"/>
      <c r="B2133" s="127"/>
      <c r="C2133" s="128"/>
      <c r="H2133" s="187"/>
    </row>
    <row r="2134" spans="1:8" s="185" customFormat="1" ht="12.75" x14ac:dyDescent="0.2">
      <c r="A2134" s="177"/>
      <c r="B2134" s="127"/>
      <c r="C2134" s="128"/>
      <c r="H2134" s="187"/>
    </row>
    <row r="2135" spans="1:8" s="185" customFormat="1" ht="12.75" x14ac:dyDescent="0.2">
      <c r="A2135" s="177"/>
      <c r="B2135" s="127"/>
      <c r="C2135" s="128"/>
      <c r="H2135" s="187"/>
    </row>
    <row r="2136" spans="1:8" s="185" customFormat="1" ht="12.75" x14ac:dyDescent="0.2">
      <c r="A2136" s="177"/>
      <c r="B2136" s="127"/>
      <c r="C2136" s="128"/>
      <c r="H2136" s="187"/>
    </row>
    <row r="2137" spans="1:8" s="185" customFormat="1" ht="12.75" x14ac:dyDescent="0.2">
      <c r="A2137" s="177"/>
      <c r="B2137" s="127"/>
      <c r="C2137" s="128"/>
      <c r="H2137" s="187"/>
    </row>
    <row r="2138" spans="1:8" s="185" customFormat="1" ht="12.75" x14ac:dyDescent="0.2">
      <c r="A2138" s="177"/>
      <c r="B2138" s="127"/>
      <c r="C2138" s="128"/>
      <c r="H2138" s="187"/>
    </row>
    <row r="2139" spans="1:8" s="185" customFormat="1" ht="12.75" x14ac:dyDescent="0.2">
      <c r="A2139" s="177"/>
      <c r="B2139" s="127"/>
      <c r="C2139" s="128"/>
      <c r="H2139" s="187"/>
    </row>
    <row r="2140" spans="1:8" s="185" customFormat="1" ht="12.75" x14ac:dyDescent="0.2">
      <c r="A2140" s="177"/>
      <c r="B2140" s="127"/>
      <c r="C2140" s="128"/>
      <c r="H2140" s="187"/>
    </row>
    <row r="2141" spans="1:8" s="185" customFormat="1" ht="12.75" x14ac:dyDescent="0.2">
      <c r="A2141" s="177"/>
      <c r="B2141" s="127"/>
      <c r="C2141" s="128"/>
      <c r="H2141" s="187"/>
    </row>
    <row r="2142" spans="1:8" s="185" customFormat="1" ht="12.75" x14ac:dyDescent="0.2">
      <c r="A2142" s="177"/>
      <c r="B2142" s="127"/>
      <c r="C2142" s="128"/>
      <c r="H2142" s="187"/>
    </row>
    <row r="2143" spans="1:8" s="185" customFormat="1" ht="12.75" x14ac:dyDescent="0.2">
      <c r="A2143" s="177"/>
      <c r="B2143" s="127"/>
      <c r="C2143" s="128"/>
      <c r="H2143" s="187"/>
    </row>
    <row r="2144" spans="1:8" s="185" customFormat="1" ht="12.75" x14ac:dyDescent="0.2">
      <c r="A2144" s="177"/>
      <c r="B2144" s="127"/>
      <c r="C2144" s="128"/>
      <c r="H2144" s="187"/>
    </row>
    <row r="2145" spans="1:8" s="185" customFormat="1" ht="12.75" x14ac:dyDescent="0.2">
      <c r="A2145" s="177"/>
      <c r="B2145" s="127"/>
      <c r="C2145" s="128"/>
      <c r="H2145" s="187"/>
    </row>
    <row r="2146" spans="1:8" s="185" customFormat="1" ht="12.75" x14ac:dyDescent="0.2">
      <c r="A2146" s="177"/>
      <c r="B2146" s="127"/>
      <c r="C2146" s="128"/>
      <c r="H2146" s="187"/>
    </row>
    <row r="2147" spans="1:8" s="185" customFormat="1" ht="12.75" x14ac:dyDescent="0.2">
      <c r="A2147" s="177"/>
      <c r="B2147" s="127"/>
      <c r="C2147" s="128"/>
      <c r="H2147" s="187"/>
    </row>
    <row r="2148" spans="1:8" s="185" customFormat="1" ht="12.75" x14ac:dyDescent="0.2">
      <c r="A2148" s="177"/>
      <c r="B2148" s="127"/>
      <c r="C2148" s="128"/>
      <c r="H2148" s="187"/>
    </row>
    <row r="2149" spans="1:8" s="185" customFormat="1" ht="12.75" x14ac:dyDescent="0.2">
      <c r="A2149" s="177"/>
      <c r="B2149" s="127"/>
      <c r="C2149" s="128"/>
      <c r="H2149" s="187"/>
    </row>
    <row r="2150" spans="1:8" s="185" customFormat="1" ht="12.75" x14ac:dyDescent="0.2">
      <c r="A2150" s="177"/>
      <c r="B2150" s="127"/>
      <c r="C2150" s="128"/>
      <c r="H2150" s="187"/>
    </row>
    <row r="2151" spans="1:8" s="185" customFormat="1" ht="12.75" x14ac:dyDescent="0.2">
      <c r="A2151" s="177"/>
      <c r="B2151" s="127"/>
      <c r="C2151" s="128"/>
      <c r="H2151" s="187"/>
    </row>
    <row r="2152" spans="1:8" s="185" customFormat="1" ht="12.75" x14ac:dyDescent="0.2">
      <c r="A2152" s="177"/>
      <c r="B2152" s="127"/>
      <c r="C2152" s="128"/>
      <c r="H2152" s="187"/>
    </row>
    <row r="2153" spans="1:8" s="185" customFormat="1" ht="12.75" x14ac:dyDescent="0.2">
      <c r="A2153" s="177"/>
      <c r="B2153" s="127"/>
      <c r="C2153" s="128"/>
      <c r="H2153" s="187"/>
    </row>
    <row r="2154" spans="1:8" s="185" customFormat="1" ht="12.75" x14ac:dyDescent="0.2">
      <c r="A2154" s="177"/>
      <c r="B2154" s="127"/>
      <c r="C2154" s="128"/>
      <c r="H2154" s="187"/>
    </row>
    <row r="2155" spans="1:8" s="185" customFormat="1" ht="12.75" x14ac:dyDescent="0.2">
      <c r="A2155" s="177"/>
      <c r="B2155" s="127"/>
      <c r="C2155" s="128"/>
      <c r="H2155" s="187"/>
    </row>
    <row r="2156" spans="1:8" s="185" customFormat="1" ht="12.75" x14ac:dyDescent="0.2">
      <c r="A2156" s="177"/>
      <c r="B2156" s="127"/>
      <c r="C2156" s="128"/>
      <c r="H2156" s="187"/>
    </row>
    <row r="2157" spans="1:8" s="185" customFormat="1" ht="12.75" x14ac:dyDescent="0.2">
      <c r="A2157" s="177"/>
      <c r="B2157" s="127"/>
      <c r="C2157" s="128"/>
      <c r="H2157" s="187"/>
    </row>
    <row r="2158" spans="1:8" s="185" customFormat="1" ht="12.75" x14ac:dyDescent="0.2">
      <c r="A2158" s="177"/>
      <c r="B2158" s="127"/>
      <c r="C2158" s="128"/>
      <c r="H2158" s="187"/>
    </row>
    <row r="2159" spans="1:8" s="185" customFormat="1" ht="12.75" x14ac:dyDescent="0.2">
      <c r="A2159" s="177"/>
      <c r="B2159" s="127"/>
      <c r="C2159" s="128"/>
      <c r="H2159" s="187"/>
    </row>
    <row r="2160" spans="1:8" s="185" customFormat="1" ht="12.75" x14ac:dyDescent="0.2">
      <c r="A2160" s="177"/>
      <c r="B2160" s="127"/>
      <c r="C2160" s="128"/>
      <c r="H2160" s="187"/>
    </row>
    <row r="2161" spans="1:8" s="185" customFormat="1" ht="12.75" x14ac:dyDescent="0.2">
      <c r="A2161" s="177"/>
      <c r="B2161" s="127"/>
      <c r="C2161" s="128"/>
      <c r="H2161" s="187"/>
    </row>
    <row r="2162" spans="1:8" s="185" customFormat="1" ht="12.75" x14ac:dyDescent="0.2">
      <c r="A2162" s="177"/>
      <c r="B2162" s="127"/>
      <c r="C2162" s="128"/>
      <c r="H2162" s="187"/>
    </row>
    <row r="2163" spans="1:8" s="185" customFormat="1" ht="12.75" x14ac:dyDescent="0.2">
      <c r="A2163" s="177"/>
      <c r="B2163" s="127"/>
      <c r="C2163" s="128"/>
      <c r="H2163" s="187"/>
    </row>
    <row r="2164" spans="1:8" s="185" customFormat="1" ht="12.75" x14ac:dyDescent="0.2">
      <c r="A2164" s="177"/>
      <c r="B2164" s="127"/>
      <c r="C2164" s="128"/>
      <c r="H2164" s="187"/>
    </row>
    <row r="2165" spans="1:8" s="185" customFormat="1" ht="12.75" x14ac:dyDescent="0.2">
      <c r="A2165" s="177"/>
      <c r="B2165" s="127"/>
      <c r="C2165" s="128"/>
      <c r="H2165" s="187"/>
    </row>
    <row r="2166" spans="1:8" s="185" customFormat="1" ht="12.75" x14ac:dyDescent="0.2">
      <c r="A2166" s="177"/>
      <c r="B2166" s="127"/>
      <c r="C2166" s="128"/>
      <c r="H2166" s="187"/>
    </row>
    <row r="2167" spans="1:8" s="185" customFormat="1" ht="12.75" x14ac:dyDescent="0.2">
      <c r="A2167" s="177"/>
      <c r="B2167" s="127"/>
      <c r="C2167" s="128"/>
      <c r="H2167" s="187"/>
    </row>
    <row r="2168" spans="1:8" s="185" customFormat="1" ht="12.75" x14ac:dyDescent="0.2">
      <c r="A2168" s="177"/>
      <c r="B2168" s="127"/>
      <c r="C2168" s="128"/>
      <c r="H2168" s="187"/>
    </row>
    <row r="2169" spans="1:8" s="185" customFormat="1" ht="12.75" x14ac:dyDescent="0.2">
      <c r="A2169" s="177"/>
      <c r="B2169" s="127"/>
      <c r="C2169" s="128"/>
      <c r="H2169" s="187"/>
    </row>
    <row r="2170" spans="1:8" s="185" customFormat="1" ht="12.75" x14ac:dyDescent="0.2">
      <c r="A2170" s="177"/>
      <c r="B2170" s="127"/>
      <c r="C2170" s="128"/>
      <c r="H2170" s="187"/>
    </row>
    <row r="2171" spans="1:8" s="185" customFormat="1" ht="12.75" x14ac:dyDescent="0.2">
      <c r="A2171" s="177"/>
      <c r="B2171" s="127"/>
      <c r="C2171" s="128"/>
      <c r="H2171" s="187"/>
    </row>
    <row r="2172" spans="1:8" s="185" customFormat="1" ht="12.75" x14ac:dyDescent="0.2">
      <c r="A2172" s="177"/>
      <c r="B2172" s="127"/>
      <c r="C2172" s="128"/>
      <c r="H2172" s="187"/>
    </row>
    <row r="2173" spans="1:8" s="185" customFormat="1" ht="12.75" x14ac:dyDescent="0.2">
      <c r="A2173" s="177"/>
      <c r="B2173" s="127"/>
      <c r="C2173" s="128"/>
      <c r="H2173" s="187"/>
    </row>
    <row r="2174" spans="1:8" s="185" customFormat="1" ht="12.75" x14ac:dyDescent="0.2">
      <c r="A2174" s="177"/>
      <c r="B2174" s="127"/>
      <c r="C2174" s="128"/>
      <c r="H2174" s="187"/>
    </row>
    <row r="2175" spans="1:8" s="185" customFormat="1" ht="12.75" x14ac:dyDescent="0.2">
      <c r="A2175" s="177"/>
      <c r="B2175" s="127"/>
      <c r="C2175" s="128"/>
      <c r="H2175" s="187"/>
    </row>
    <row r="2176" spans="1:8" s="185" customFormat="1" ht="12.75" x14ac:dyDescent="0.2">
      <c r="A2176" s="177"/>
      <c r="B2176" s="127"/>
      <c r="C2176" s="128"/>
      <c r="H2176" s="187"/>
    </row>
    <row r="2177" spans="1:8" s="185" customFormat="1" ht="12.75" x14ac:dyDescent="0.2">
      <c r="A2177" s="177"/>
      <c r="B2177" s="127"/>
      <c r="C2177" s="128"/>
      <c r="H2177" s="187"/>
    </row>
    <row r="2178" spans="1:8" s="185" customFormat="1" ht="12.75" x14ac:dyDescent="0.2">
      <c r="A2178" s="177"/>
      <c r="B2178" s="127"/>
      <c r="C2178" s="128"/>
      <c r="H2178" s="187"/>
    </row>
    <row r="2179" spans="1:8" s="185" customFormat="1" ht="12.75" x14ac:dyDescent="0.2">
      <c r="A2179" s="177"/>
      <c r="B2179" s="127"/>
      <c r="C2179" s="128"/>
      <c r="H2179" s="187"/>
    </row>
    <row r="2180" spans="1:8" s="185" customFormat="1" ht="12.75" x14ac:dyDescent="0.2">
      <c r="A2180" s="177"/>
      <c r="B2180" s="127"/>
      <c r="C2180" s="128"/>
      <c r="H2180" s="187"/>
    </row>
    <row r="2181" spans="1:8" s="185" customFormat="1" ht="12.75" x14ac:dyDescent="0.2">
      <c r="A2181" s="177"/>
      <c r="B2181" s="127"/>
      <c r="C2181" s="128"/>
      <c r="H2181" s="187"/>
    </row>
    <row r="2182" spans="1:8" s="185" customFormat="1" ht="12.75" x14ac:dyDescent="0.2">
      <c r="A2182" s="177"/>
      <c r="B2182" s="127"/>
      <c r="C2182" s="128"/>
      <c r="H2182" s="187"/>
    </row>
    <row r="2183" spans="1:8" s="185" customFormat="1" ht="12.75" x14ac:dyDescent="0.2">
      <c r="A2183" s="177"/>
      <c r="B2183" s="127"/>
      <c r="C2183" s="128"/>
      <c r="H2183" s="187"/>
    </row>
    <row r="2184" spans="1:8" s="185" customFormat="1" ht="12.75" x14ac:dyDescent="0.2">
      <c r="A2184" s="177"/>
      <c r="B2184" s="127"/>
      <c r="C2184" s="128"/>
      <c r="H2184" s="187"/>
    </row>
    <row r="2185" spans="1:8" s="185" customFormat="1" ht="12.75" x14ac:dyDescent="0.2">
      <c r="A2185" s="177"/>
      <c r="B2185" s="127"/>
      <c r="C2185" s="128"/>
      <c r="H2185" s="187"/>
    </row>
    <row r="2186" spans="1:8" s="185" customFormat="1" ht="12.75" x14ac:dyDescent="0.2">
      <c r="A2186" s="177"/>
      <c r="B2186" s="127"/>
      <c r="C2186" s="128"/>
      <c r="H2186" s="187"/>
    </row>
    <row r="2187" spans="1:8" s="185" customFormat="1" ht="12.75" x14ac:dyDescent="0.2">
      <c r="A2187" s="177"/>
      <c r="B2187" s="127"/>
      <c r="C2187" s="128"/>
      <c r="H2187" s="187"/>
    </row>
    <row r="2188" spans="1:8" s="185" customFormat="1" ht="12.75" x14ac:dyDescent="0.2">
      <c r="A2188" s="177"/>
      <c r="B2188" s="127"/>
      <c r="C2188" s="128"/>
      <c r="H2188" s="187"/>
    </row>
    <row r="2189" spans="1:8" s="185" customFormat="1" ht="12.75" x14ac:dyDescent="0.2">
      <c r="A2189" s="177"/>
      <c r="B2189" s="127"/>
      <c r="C2189" s="128"/>
      <c r="H2189" s="187"/>
    </row>
    <row r="2190" spans="1:8" s="185" customFormat="1" ht="12.75" x14ac:dyDescent="0.2">
      <c r="A2190" s="177"/>
      <c r="B2190" s="127"/>
      <c r="C2190" s="128"/>
      <c r="H2190" s="187"/>
    </row>
    <row r="2191" spans="1:8" s="185" customFormat="1" ht="12.75" x14ac:dyDescent="0.2">
      <c r="A2191" s="177"/>
      <c r="B2191" s="127"/>
      <c r="C2191" s="128"/>
      <c r="H2191" s="187"/>
    </row>
    <row r="2192" spans="1:8" s="185" customFormat="1" ht="12.75" x14ac:dyDescent="0.2">
      <c r="A2192" s="177"/>
      <c r="B2192" s="127"/>
      <c r="C2192" s="128"/>
      <c r="H2192" s="187"/>
    </row>
    <row r="2193" spans="1:8" s="185" customFormat="1" ht="12.75" x14ac:dyDescent="0.2">
      <c r="A2193" s="177"/>
      <c r="B2193" s="127"/>
      <c r="C2193" s="128"/>
      <c r="H2193" s="187"/>
    </row>
    <row r="2194" spans="1:8" s="185" customFormat="1" ht="12.75" x14ac:dyDescent="0.2">
      <c r="A2194" s="177"/>
      <c r="B2194" s="127"/>
      <c r="C2194" s="128"/>
      <c r="H2194" s="187"/>
    </row>
    <row r="2195" spans="1:8" s="185" customFormat="1" ht="12.75" x14ac:dyDescent="0.2">
      <c r="A2195" s="177"/>
      <c r="B2195" s="127"/>
      <c r="C2195" s="128"/>
      <c r="H2195" s="187"/>
    </row>
    <row r="2196" spans="1:8" s="185" customFormat="1" ht="12.75" x14ac:dyDescent="0.2">
      <c r="A2196" s="177"/>
      <c r="B2196" s="127"/>
      <c r="C2196" s="128"/>
      <c r="H2196" s="187"/>
    </row>
    <row r="2197" spans="1:8" s="185" customFormat="1" ht="12.75" x14ac:dyDescent="0.2">
      <c r="A2197" s="177"/>
      <c r="B2197" s="127"/>
      <c r="C2197" s="128"/>
      <c r="H2197" s="187"/>
    </row>
    <row r="2198" spans="1:8" s="185" customFormat="1" ht="12.75" x14ac:dyDescent="0.2">
      <c r="A2198" s="177"/>
      <c r="B2198" s="127"/>
      <c r="C2198" s="128"/>
      <c r="H2198" s="187"/>
    </row>
    <row r="2199" spans="1:8" s="185" customFormat="1" ht="12.75" x14ac:dyDescent="0.2">
      <c r="A2199" s="177"/>
      <c r="B2199" s="127"/>
      <c r="C2199" s="128"/>
      <c r="H2199" s="187"/>
    </row>
    <row r="2200" spans="1:8" s="185" customFormat="1" ht="12.75" x14ac:dyDescent="0.2">
      <c r="A2200" s="177"/>
      <c r="B2200" s="127"/>
      <c r="C2200" s="128"/>
      <c r="H2200" s="187"/>
    </row>
    <row r="2201" spans="1:8" s="185" customFormat="1" ht="12.75" x14ac:dyDescent="0.2">
      <c r="A2201" s="177"/>
      <c r="B2201" s="127"/>
      <c r="C2201" s="128"/>
      <c r="H2201" s="187"/>
    </row>
    <row r="2202" spans="1:8" s="185" customFormat="1" ht="12.75" x14ac:dyDescent="0.2">
      <c r="A2202" s="177"/>
      <c r="B2202" s="127"/>
      <c r="C2202" s="128"/>
      <c r="H2202" s="187"/>
    </row>
    <row r="2203" spans="1:8" s="185" customFormat="1" ht="12.75" x14ac:dyDescent="0.2">
      <c r="A2203" s="177"/>
      <c r="B2203" s="127"/>
      <c r="C2203" s="128"/>
      <c r="H2203" s="187"/>
    </row>
    <row r="2204" spans="1:8" s="185" customFormat="1" ht="12.75" x14ac:dyDescent="0.2">
      <c r="A2204" s="177"/>
      <c r="B2204" s="127"/>
      <c r="C2204" s="128"/>
      <c r="H2204" s="187"/>
    </row>
    <row r="2205" spans="1:8" s="185" customFormat="1" ht="12.75" x14ac:dyDescent="0.2">
      <c r="A2205" s="177"/>
      <c r="B2205" s="127"/>
      <c r="C2205" s="128"/>
      <c r="H2205" s="187"/>
    </row>
    <row r="2206" spans="1:8" s="185" customFormat="1" ht="12.75" x14ac:dyDescent="0.2">
      <c r="A2206" s="177"/>
      <c r="B2206" s="127"/>
      <c r="C2206" s="128"/>
      <c r="H2206" s="187"/>
    </row>
    <row r="2207" spans="1:8" s="185" customFormat="1" ht="12.75" x14ac:dyDescent="0.2">
      <c r="A2207" s="177"/>
      <c r="B2207" s="127"/>
      <c r="C2207" s="128"/>
      <c r="H2207" s="187"/>
    </row>
    <row r="2208" spans="1:8" s="185" customFormat="1" ht="12.75" x14ac:dyDescent="0.2">
      <c r="A2208" s="177"/>
      <c r="B2208" s="127"/>
      <c r="C2208" s="128"/>
      <c r="H2208" s="187"/>
    </row>
    <row r="2209" spans="1:8" s="185" customFormat="1" ht="12.75" x14ac:dyDescent="0.2">
      <c r="A2209" s="177"/>
      <c r="B2209" s="127"/>
      <c r="C2209" s="128"/>
      <c r="H2209" s="187"/>
    </row>
    <row r="2210" spans="1:8" s="185" customFormat="1" ht="12.75" x14ac:dyDescent="0.2">
      <c r="A2210" s="177"/>
      <c r="B2210" s="127"/>
      <c r="C2210" s="128"/>
      <c r="H2210" s="187"/>
    </row>
    <row r="2211" spans="1:8" s="185" customFormat="1" ht="12.75" x14ac:dyDescent="0.2">
      <c r="A2211" s="177"/>
      <c r="B2211" s="127"/>
      <c r="C2211" s="128"/>
      <c r="H2211" s="187"/>
    </row>
    <row r="2212" spans="1:8" s="185" customFormat="1" ht="12.75" x14ac:dyDescent="0.2">
      <c r="A2212" s="177"/>
      <c r="B2212" s="127"/>
      <c r="C2212" s="128"/>
      <c r="H2212" s="187"/>
    </row>
    <row r="2213" spans="1:8" s="185" customFormat="1" ht="12.75" x14ac:dyDescent="0.2">
      <c r="A2213" s="177"/>
      <c r="B2213" s="127"/>
      <c r="C2213" s="128"/>
      <c r="H2213" s="187"/>
    </row>
    <row r="2214" spans="1:8" s="185" customFormat="1" ht="12.75" x14ac:dyDescent="0.2">
      <c r="A2214" s="177"/>
      <c r="B2214" s="127"/>
      <c r="C2214" s="128"/>
      <c r="H2214" s="187"/>
    </row>
    <row r="2215" spans="1:8" s="185" customFormat="1" ht="12.75" x14ac:dyDescent="0.2">
      <c r="A2215" s="177"/>
      <c r="B2215" s="127"/>
      <c r="C2215" s="128"/>
      <c r="H2215" s="187"/>
    </row>
    <row r="2216" spans="1:8" s="185" customFormat="1" ht="12.75" x14ac:dyDescent="0.2">
      <c r="A2216" s="177"/>
      <c r="B2216" s="127"/>
      <c r="C2216" s="128"/>
      <c r="H2216" s="187"/>
    </row>
    <row r="2217" spans="1:8" s="185" customFormat="1" ht="12.75" x14ac:dyDescent="0.2">
      <c r="A2217" s="177"/>
      <c r="B2217" s="127"/>
      <c r="C2217" s="128"/>
      <c r="H2217" s="187"/>
    </row>
    <row r="2218" spans="1:8" s="185" customFormat="1" ht="12.75" x14ac:dyDescent="0.2">
      <c r="A2218" s="177"/>
      <c r="B2218" s="127"/>
      <c r="C2218" s="128"/>
      <c r="H2218" s="187"/>
    </row>
    <row r="2219" spans="1:8" s="185" customFormat="1" ht="12.75" x14ac:dyDescent="0.2">
      <c r="A2219" s="177"/>
      <c r="B2219" s="127"/>
      <c r="C2219" s="128"/>
      <c r="H2219" s="187"/>
    </row>
    <row r="2220" spans="1:8" s="185" customFormat="1" ht="12.75" x14ac:dyDescent="0.2">
      <c r="A2220" s="177"/>
      <c r="B2220" s="127"/>
      <c r="C2220" s="128"/>
      <c r="H2220" s="187"/>
    </row>
    <row r="2221" spans="1:8" s="185" customFormat="1" ht="12.75" x14ac:dyDescent="0.2">
      <c r="A2221" s="177"/>
      <c r="B2221" s="127"/>
      <c r="C2221" s="128"/>
      <c r="H2221" s="187"/>
    </row>
    <row r="2222" spans="1:8" s="185" customFormat="1" ht="12.75" x14ac:dyDescent="0.2">
      <c r="A2222" s="177"/>
      <c r="B2222" s="127"/>
      <c r="C2222" s="128"/>
      <c r="H2222" s="187"/>
    </row>
    <row r="2223" spans="1:8" s="185" customFormat="1" ht="12.75" x14ac:dyDescent="0.2">
      <c r="A2223" s="177"/>
      <c r="B2223" s="127"/>
      <c r="C2223" s="128"/>
      <c r="H2223" s="187"/>
    </row>
    <row r="2224" spans="1:8" s="185" customFormat="1" ht="12.75" x14ac:dyDescent="0.2">
      <c r="A2224" s="177"/>
      <c r="B2224" s="127"/>
      <c r="C2224" s="128"/>
      <c r="H2224" s="187"/>
    </row>
    <row r="2225" spans="1:8" s="185" customFormat="1" ht="12.75" x14ac:dyDescent="0.2">
      <c r="A2225" s="177"/>
      <c r="B2225" s="127"/>
      <c r="C2225" s="128"/>
      <c r="H2225" s="187"/>
    </row>
    <row r="2226" spans="1:8" s="185" customFormat="1" ht="12.75" x14ac:dyDescent="0.2">
      <c r="A2226" s="177"/>
      <c r="B2226" s="127"/>
      <c r="C2226" s="128"/>
      <c r="H2226" s="187"/>
    </row>
    <row r="2227" spans="1:8" s="185" customFormat="1" ht="12.75" x14ac:dyDescent="0.2">
      <c r="A2227" s="177"/>
      <c r="B2227" s="127"/>
      <c r="C2227" s="128"/>
      <c r="H2227" s="187"/>
    </row>
    <row r="2228" spans="1:8" s="185" customFormat="1" ht="12.75" x14ac:dyDescent="0.2">
      <c r="A2228" s="177"/>
      <c r="B2228" s="127"/>
      <c r="C2228" s="128"/>
      <c r="H2228" s="187"/>
    </row>
    <row r="2229" spans="1:8" s="185" customFormat="1" ht="12.75" x14ac:dyDescent="0.2">
      <c r="A2229" s="177"/>
      <c r="B2229" s="127"/>
      <c r="C2229" s="128"/>
      <c r="H2229" s="187"/>
    </row>
    <row r="2230" spans="1:8" s="185" customFormat="1" ht="12.75" x14ac:dyDescent="0.2">
      <c r="A2230" s="177"/>
      <c r="B2230" s="127"/>
      <c r="C2230" s="128"/>
      <c r="H2230" s="187"/>
    </row>
    <row r="2231" spans="1:8" s="185" customFormat="1" ht="12.75" x14ac:dyDescent="0.2">
      <c r="A2231" s="177"/>
      <c r="B2231" s="127"/>
      <c r="C2231" s="128"/>
      <c r="H2231" s="187"/>
    </row>
    <row r="2232" spans="1:8" s="185" customFormat="1" ht="12.75" x14ac:dyDescent="0.2">
      <c r="A2232" s="177"/>
      <c r="B2232" s="127"/>
      <c r="C2232" s="128"/>
      <c r="H2232" s="187"/>
    </row>
    <row r="2233" spans="1:8" s="185" customFormat="1" ht="12.75" x14ac:dyDescent="0.2">
      <c r="A2233" s="177"/>
      <c r="B2233" s="127"/>
      <c r="C2233" s="128"/>
      <c r="H2233" s="187"/>
    </row>
    <row r="2234" spans="1:8" s="185" customFormat="1" ht="12.75" x14ac:dyDescent="0.2">
      <c r="A2234" s="177"/>
      <c r="B2234" s="127"/>
      <c r="C2234" s="128"/>
      <c r="H2234" s="187"/>
    </row>
    <row r="2235" spans="1:8" s="185" customFormat="1" ht="12.75" x14ac:dyDescent="0.2">
      <c r="A2235" s="177"/>
      <c r="B2235" s="127"/>
      <c r="C2235" s="128"/>
      <c r="H2235" s="187"/>
    </row>
    <row r="2236" spans="1:8" s="185" customFormat="1" ht="12.75" x14ac:dyDescent="0.2">
      <c r="A2236" s="177"/>
      <c r="B2236" s="127"/>
      <c r="C2236" s="128"/>
      <c r="H2236" s="187"/>
    </row>
    <row r="2237" spans="1:8" s="185" customFormat="1" ht="12.75" x14ac:dyDescent="0.2">
      <c r="A2237" s="177"/>
      <c r="B2237" s="127"/>
      <c r="C2237" s="128"/>
      <c r="H2237" s="187"/>
    </row>
    <row r="2238" spans="1:8" s="185" customFormat="1" ht="12.75" x14ac:dyDescent="0.2">
      <c r="A2238" s="177"/>
      <c r="B2238" s="127"/>
      <c r="C2238" s="128"/>
      <c r="H2238" s="187"/>
    </row>
    <row r="2239" spans="1:8" s="185" customFormat="1" ht="12.75" x14ac:dyDescent="0.2">
      <c r="A2239" s="177"/>
      <c r="B2239" s="127"/>
      <c r="C2239" s="128"/>
      <c r="H2239" s="187"/>
    </row>
    <row r="2240" spans="1:8" s="185" customFormat="1" ht="12.75" x14ac:dyDescent="0.2">
      <c r="A2240" s="177"/>
      <c r="B2240" s="127"/>
      <c r="C2240" s="128"/>
      <c r="H2240" s="187"/>
    </row>
    <row r="2241" spans="1:8" s="185" customFormat="1" ht="12.75" x14ac:dyDescent="0.2">
      <c r="A2241" s="177"/>
      <c r="B2241" s="127"/>
      <c r="C2241" s="128"/>
      <c r="H2241" s="187"/>
    </row>
    <row r="2242" spans="1:8" s="185" customFormat="1" ht="12.75" x14ac:dyDescent="0.2">
      <c r="A2242" s="177"/>
      <c r="B2242" s="127"/>
      <c r="C2242" s="128"/>
      <c r="H2242" s="187"/>
    </row>
    <row r="2243" spans="1:8" s="185" customFormat="1" ht="12.75" x14ac:dyDescent="0.2">
      <c r="A2243" s="177"/>
      <c r="B2243" s="127"/>
      <c r="C2243" s="128"/>
      <c r="H2243" s="187"/>
    </row>
    <row r="2244" spans="1:8" s="185" customFormat="1" ht="12.75" x14ac:dyDescent="0.2">
      <c r="A2244" s="177"/>
      <c r="B2244" s="127"/>
      <c r="C2244" s="128"/>
      <c r="H2244" s="187"/>
    </row>
    <row r="2245" spans="1:8" s="185" customFormat="1" ht="12.75" x14ac:dyDescent="0.2">
      <c r="A2245" s="177"/>
      <c r="B2245" s="127"/>
      <c r="C2245" s="128"/>
      <c r="H2245" s="187"/>
    </row>
    <row r="2246" spans="1:8" s="185" customFormat="1" ht="12.75" x14ac:dyDescent="0.2">
      <c r="A2246" s="177"/>
      <c r="B2246" s="127"/>
      <c r="C2246" s="128"/>
      <c r="H2246" s="187"/>
    </row>
    <row r="2247" spans="1:8" s="185" customFormat="1" ht="12.75" x14ac:dyDescent="0.2">
      <c r="A2247" s="177"/>
      <c r="B2247" s="127"/>
      <c r="C2247" s="128"/>
      <c r="H2247" s="187"/>
    </row>
    <row r="2248" spans="1:8" s="185" customFormat="1" ht="12.75" x14ac:dyDescent="0.2">
      <c r="A2248" s="177"/>
      <c r="B2248" s="127"/>
      <c r="C2248" s="128"/>
      <c r="H2248" s="187"/>
    </row>
    <row r="2249" spans="1:8" s="185" customFormat="1" ht="12.75" x14ac:dyDescent="0.2">
      <c r="A2249" s="177"/>
      <c r="B2249" s="127"/>
      <c r="C2249" s="128"/>
      <c r="H2249" s="187"/>
    </row>
    <row r="2250" spans="1:8" s="185" customFormat="1" ht="12.75" x14ac:dyDescent="0.2">
      <c r="A2250" s="177"/>
      <c r="B2250" s="127"/>
      <c r="C2250" s="128"/>
      <c r="H2250" s="187"/>
    </row>
    <row r="2251" spans="1:8" s="185" customFormat="1" ht="12.75" x14ac:dyDescent="0.2">
      <c r="A2251" s="177"/>
      <c r="B2251" s="127"/>
      <c r="C2251" s="128"/>
      <c r="H2251" s="187"/>
    </row>
    <row r="2252" spans="1:8" s="185" customFormat="1" ht="12.75" x14ac:dyDescent="0.2">
      <c r="A2252" s="177"/>
      <c r="B2252" s="127"/>
      <c r="C2252" s="128"/>
      <c r="H2252" s="187"/>
    </row>
    <row r="2253" spans="1:8" s="185" customFormat="1" ht="12.75" x14ac:dyDescent="0.2">
      <c r="A2253" s="177"/>
      <c r="B2253" s="127"/>
      <c r="C2253" s="128"/>
      <c r="H2253" s="187"/>
    </row>
    <row r="2254" spans="1:8" s="185" customFormat="1" ht="12.75" x14ac:dyDescent="0.2">
      <c r="A2254" s="177"/>
      <c r="B2254" s="127"/>
      <c r="C2254" s="128"/>
      <c r="H2254" s="187"/>
    </row>
    <row r="2255" spans="1:8" s="185" customFormat="1" ht="12.75" x14ac:dyDescent="0.2">
      <c r="A2255" s="177"/>
      <c r="B2255" s="127"/>
      <c r="C2255" s="128"/>
      <c r="H2255" s="187"/>
    </row>
    <row r="2256" spans="1:8" s="185" customFormat="1" ht="12.75" x14ac:dyDescent="0.2">
      <c r="A2256" s="177"/>
      <c r="B2256" s="127"/>
      <c r="C2256" s="128"/>
      <c r="H2256" s="187"/>
    </row>
    <row r="2257" spans="1:8" s="185" customFormat="1" ht="12.75" x14ac:dyDescent="0.2">
      <c r="A2257" s="177"/>
      <c r="B2257" s="127"/>
      <c r="C2257" s="128"/>
      <c r="H2257" s="187"/>
    </row>
    <row r="2258" spans="1:8" s="185" customFormat="1" ht="12.75" x14ac:dyDescent="0.2">
      <c r="A2258" s="177"/>
      <c r="B2258" s="127"/>
      <c r="C2258" s="128"/>
      <c r="H2258" s="187"/>
    </row>
    <row r="2259" spans="1:8" s="185" customFormat="1" ht="12.75" x14ac:dyDescent="0.2">
      <c r="A2259" s="177"/>
      <c r="B2259" s="127"/>
      <c r="C2259" s="128"/>
      <c r="H2259" s="187"/>
    </row>
    <row r="2260" spans="1:8" s="185" customFormat="1" ht="12.75" x14ac:dyDescent="0.2">
      <c r="A2260" s="177"/>
      <c r="B2260" s="127"/>
      <c r="C2260" s="128"/>
      <c r="H2260" s="187"/>
    </row>
    <row r="2261" spans="1:8" s="185" customFormat="1" ht="12.75" x14ac:dyDescent="0.2">
      <c r="A2261" s="177"/>
      <c r="B2261" s="127"/>
      <c r="C2261" s="128"/>
      <c r="H2261" s="187"/>
    </row>
    <row r="2262" spans="1:8" s="185" customFormat="1" ht="12.75" x14ac:dyDescent="0.2">
      <c r="A2262" s="177"/>
      <c r="B2262" s="127"/>
      <c r="C2262" s="128"/>
      <c r="H2262" s="187"/>
    </row>
    <row r="2263" spans="1:8" s="185" customFormat="1" ht="12.75" x14ac:dyDescent="0.2">
      <c r="A2263" s="177"/>
      <c r="B2263" s="127"/>
      <c r="C2263" s="128"/>
      <c r="H2263" s="187"/>
    </row>
    <row r="2264" spans="1:8" s="185" customFormat="1" ht="12.75" x14ac:dyDescent="0.2">
      <c r="A2264" s="177"/>
      <c r="B2264" s="127"/>
      <c r="C2264" s="128"/>
      <c r="H2264" s="187"/>
    </row>
    <row r="2265" spans="1:8" s="185" customFormat="1" ht="12.75" x14ac:dyDescent="0.2">
      <c r="A2265" s="177"/>
      <c r="B2265" s="127"/>
      <c r="C2265" s="128"/>
      <c r="H2265" s="187"/>
    </row>
    <row r="2266" spans="1:8" s="185" customFormat="1" ht="12.75" x14ac:dyDescent="0.2">
      <c r="A2266" s="177"/>
      <c r="B2266" s="127"/>
      <c r="C2266" s="128"/>
      <c r="H2266" s="187"/>
    </row>
    <row r="2267" spans="1:8" s="185" customFormat="1" ht="12.75" x14ac:dyDescent="0.2">
      <c r="A2267" s="177"/>
      <c r="B2267" s="127"/>
      <c r="C2267" s="128"/>
      <c r="H2267" s="187"/>
    </row>
    <row r="2268" spans="1:8" s="185" customFormat="1" ht="12.75" x14ac:dyDescent="0.2">
      <c r="A2268" s="177"/>
      <c r="B2268" s="127"/>
      <c r="C2268" s="128"/>
      <c r="H2268" s="187"/>
    </row>
    <row r="2269" spans="1:8" s="185" customFormat="1" ht="12.75" x14ac:dyDescent="0.2">
      <c r="A2269" s="177"/>
      <c r="B2269" s="127"/>
      <c r="C2269" s="128"/>
      <c r="H2269" s="187"/>
    </row>
    <row r="2270" spans="1:8" s="185" customFormat="1" ht="12.75" x14ac:dyDescent="0.2">
      <c r="A2270" s="177"/>
      <c r="B2270" s="127"/>
      <c r="C2270" s="128"/>
      <c r="H2270" s="187"/>
    </row>
    <row r="2271" spans="1:8" s="185" customFormat="1" ht="12.75" x14ac:dyDescent="0.2">
      <c r="A2271" s="177"/>
      <c r="B2271" s="127"/>
      <c r="C2271" s="128"/>
      <c r="H2271" s="187"/>
    </row>
    <row r="2272" spans="1:8" s="185" customFormat="1" ht="12.75" x14ac:dyDescent="0.2">
      <c r="A2272" s="177"/>
      <c r="B2272" s="127"/>
      <c r="C2272" s="128"/>
      <c r="H2272" s="187"/>
    </row>
    <row r="2273" spans="1:8" s="185" customFormat="1" ht="12.75" x14ac:dyDescent="0.2">
      <c r="A2273" s="177"/>
      <c r="B2273" s="127"/>
      <c r="C2273" s="128"/>
      <c r="H2273" s="187"/>
    </row>
    <row r="2274" spans="1:8" s="185" customFormat="1" ht="12.75" x14ac:dyDescent="0.2">
      <c r="A2274" s="177"/>
      <c r="B2274" s="127"/>
      <c r="C2274" s="128"/>
      <c r="H2274" s="187"/>
    </row>
    <row r="2275" spans="1:8" s="185" customFormat="1" ht="12.75" x14ac:dyDescent="0.2">
      <c r="A2275" s="177"/>
      <c r="B2275" s="127"/>
      <c r="C2275" s="128"/>
      <c r="H2275" s="187"/>
    </row>
    <row r="2276" spans="1:8" s="185" customFormat="1" ht="12.75" x14ac:dyDescent="0.2">
      <c r="A2276" s="177"/>
      <c r="B2276" s="127"/>
      <c r="C2276" s="128"/>
      <c r="H2276" s="187"/>
    </row>
    <row r="2277" spans="1:8" s="185" customFormat="1" ht="12.75" x14ac:dyDescent="0.2">
      <c r="A2277" s="177"/>
      <c r="B2277" s="127"/>
      <c r="C2277" s="128"/>
      <c r="H2277" s="187"/>
    </row>
    <row r="2278" spans="1:8" s="185" customFormat="1" ht="12.75" x14ac:dyDescent="0.2">
      <c r="A2278" s="177"/>
      <c r="B2278" s="127"/>
      <c r="C2278" s="128"/>
      <c r="H2278" s="187"/>
    </row>
    <row r="2279" spans="1:8" s="185" customFormat="1" ht="12.75" x14ac:dyDescent="0.2">
      <c r="A2279" s="177"/>
      <c r="B2279" s="127"/>
      <c r="C2279" s="128"/>
      <c r="H2279" s="187"/>
    </row>
    <row r="2280" spans="1:8" s="185" customFormat="1" ht="12.75" x14ac:dyDescent="0.2">
      <c r="A2280" s="177"/>
      <c r="B2280" s="127"/>
      <c r="C2280" s="128"/>
      <c r="H2280" s="187"/>
    </row>
    <row r="2281" spans="1:8" s="185" customFormat="1" ht="12.75" x14ac:dyDescent="0.2">
      <c r="A2281" s="177"/>
      <c r="B2281" s="127"/>
      <c r="C2281" s="128"/>
      <c r="H2281" s="187"/>
    </row>
    <row r="2282" spans="1:8" s="185" customFormat="1" ht="12.75" x14ac:dyDescent="0.2">
      <c r="A2282" s="177"/>
      <c r="B2282" s="127"/>
      <c r="C2282" s="128"/>
      <c r="H2282" s="187"/>
    </row>
    <row r="2283" spans="1:8" s="185" customFormat="1" ht="12.75" x14ac:dyDescent="0.2">
      <c r="A2283" s="177"/>
      <c r="B2283" s="127"/>
      <c r="C2283" s="128"/>
      <c r="H2283" s="187"/>
    </row>
    <row r="2284" spans="1:8" s="185" customFormat="1" ht="12.75" x14ac:dyDescent="0.2">
      <c r="A2284" s="177"/>
      <c r="B2284" s="127"/>
      <c r="C2284" s="128"/>
      <c r="H2284" s="187"/>
    </row>
    <row r="2285" spans="1:8" s="185" customFormat="1" ht="12.75" x14ac:dyDescent="0.2">
      <c r="A2285" s="177"/>
      <c r="B2285" s="127"/>
      <c r="C2285" s="128"/>
      <c r="H2285" s="187"/>
    </row>
    <row r="2286" spans="1:8" s="185" customFormat="1" ht="12.75" x14ac:dyDescent="0.2">
      <c r="A2286" s="177"/>
      <c r="B2286" s="127"/>
      <c r="C2286" s="128"/>
      <c r="H2286" s="187"/>
    </row>
    <row r="2287" spans="1:8" s="185" customFormat="1" ht="12.75" x14ac:dyDescent="0.2">
      <c r="A2287" s="177"/>
      <c r="B2287" s="127"/>
      <c r="C2287" s="128"/>
      <c r="H2287" s="187"/>
    </row>
    <row r="2288" spans="1:8" s="185" customFormat="1" ht="12.75" x14ac:dyDescent="0.2">
      <c r="A2288" s="177"/>
      <c r="B2288" s="127"/>
      <c r="C2288" s="128"/>
      <c r="H2288" s="187"/>
    </row>
    <row r="2289" spans="1:8" s="185" customFormat="1" ht="12.75" x14ac:dyDescent="0.2">
      <c r="A2289" s="177"/>
      <c r="B2289" s="127"/>
      <c r="C2289" s="128"/>
      <c r="H2289" s="187"/>
    </row>
    <row r="2290" spans="1:8" s="185" customFormat="1" ht="12.75" x14ac:dyDescent="0.2">
      <c r="A2290" s="177"/>
      <c r="B2290" s="127"/>
      <c r="C2290" s="128"/>
      <c r="H2290" s="187"/>
    </row>
    <row r="2291" spans="1:8" s="185" customFormat="1" ht="12.75" x14ac:dyDescent="0.2">
      <c r="A2291" s="177"/>
      <c r="B2291" s="127"/>
      <c r="C2291" s="128"/>
      <c r="H2291" s="187"/>
    </row>
    <row r="2292" spans="1:8" s="185" customFormat="1" ht="12.75" x14ac:dyDescent="0.2">
      <c r="A2292" s="177"/>
      <c r="B2292" s="127"/>
      <c r="C2292" s="128"/>
      <c r="H2292" s="187"/>
    </row>
    <row r="2293" spans="1:8" s="185" customFormat="1" ht="12.75" x14ac:dyDescent="0.2">
      <c r="A2293" s="177"/>
      <c r="B2293" s="127"/>
      <c r="C2293" s="128"/>
      <c r="H2293" s="187"/>
    </row>
    <row r="2294" spans="1:8" s="185" customFormat="1" ht="12.75" x14ac:dyDescent="0.2">
      <c r="A2294" s="177"/>
      <c r="B2294" s="127"/>
      <c r="C2294" s="128"/>
      <c r="H2294" s="187"/>
    </row>
    <row r="2295" spans="1:8" s="185" customFormat="1" ht="12.75" x14ac:dyDescent="0.2">
      <c r="A2295" s="177"/>
      <c r="B2295" s="127"/>
      <c r="C2295" s="128"/>
      <c r="H2295" s="187"/>
    </row>
    <row r="2296" spans="1:8" s="185" customFormat="1" ht="12.75" x14ac:dyDescent="0.2">
      <c r="A2296" s="177"/>
      <c r="B2296" s="127"/>
      <c r="C2296" s="128"/>
      <c r="H2296" s="187"/>
    </row>
    <row r="2297" spans="1:8" s="185" customFormat="1" ht="12.75" x14ac:dyDescent="0.2">
      <c r="A2297" s="177"/>
      <c r="B2297" s="127"/>
      <c r="C2297" s="128"/>
      <c r="H2297" s="187"/>
    </row>
    <row r="2298" spans="1:8" s="185" customFormat="1" ht="12.75" x14ac:dyDescent="0.2">
      <c r="A2298" s="177"/>
      <c r="B2298" s="127"/>
      <c r="C2298" s="128"/>
      <c r="H2298" s="187"/>
    </row>
    <row r="2299" spans="1:8" s="185" customFormat="1" ht="12.75" x14ac:dyDescent="0.2">
      <c r="A2299" s="177"/>
      <c r="B2299" s="127"/>
      <c r="C2299" s="128"/>
      <c r="H2299" s="187"/>
    </row>
    <row r="2300" spans="1:8" s="185" customFormat="1" ht="12.75" x14ac:dyDescent="0.2">
      <c r="A2300" s="177"/>
      <c r="B2300" s="127"/>
      <c r="C2300" s="128"/>
      <c r="H2300" s="187"/>
    </row>
    <row r="2301" spans="1:8" s="185" customFormat="1" ht="12.75" x14ac:dyDescent="0.2">
      <c r="A2301" s="177"/>
      <c r="B2301" s="127"/>
      <c r="C2301" s="128"/>
      <c r="H2301" s="187"/>
    </row>
    <row r="2302" spans="1:8" s="185" customFormat="1" ht="12.75" x14ac:dyDescent="0.2">
      <c r="A2302" s="177"/>
      <c r="B2302" s="127"/>
      <c r="C2302" s="128"/>
      <c r="H2302" s="187"/>
    </row>
    <row r="2303" spans="1:8" s="185" customFormat="1" ht="12.75" x14ac:dyDescent="0.2">
      <c r="A2303" s="177"/>
      <c r="B2303" s="127"/>
      <c r="C2303" s="128"/>
      <c r="H2303" s="187"/>
    </row>
    <row r="2304" spans="1:8" s="185" customFormat="1" ht="12.75" x14ac:dyDescent="0.2">
      <c r="A2304" s="177"/>
      <c r="B2304" s="127"/>
      <c r="C2304" s="128"/>
      <c r="H2304" s="187"/>
    </row>
    <row r="2305" spans="1:8" s="185" customFormat="1" ht="12.75" x14ac:dyDescent="0.2">
      <c r="A2305" s="177"/>
      <c r="B2305" s="127"/>
      <c r="C2305" s="128"/>
      <c r="H2305" s="187"/>
    </row>
    <row r="2306" spans="1:8" s="185" customFormat="1" ht="12.75" x14ac:dyDescent="0.2">
      <c r="A2306" s="177"/>
      <c r="B2306" s="127"/>
      <c r="C2306" s="128"/>
      <c r="H2306" s="187"/>
    </row>
    <row r="2307" spans="1:8" s="185" customFormat="1" ht="12.75" x14ac:dyDescent="0.2">
      <c r="A2307" s="177"/>
      <c r="B2307" s="127"/>
      <c r="C2307" s="128"/>
      <c r="H2307" s="187"/>
    </row>
    <row r="2308" spans="1:8" s="185" customFormat="1" ht="12.75" x14ac:dyDescent="0.2">
      <c r="A2308" s="177"/>
      <c r="B2308" s="127"/>
      <c r="C2308" s="128"/>
      <c r="H2308" s="187"/>
    </row>
    <row r="2309" spans="1:8" s="185" customFormat="1" ht="12.75" x14ac:dyDescent="0.2">
      <c r="A2309" s="177"/>
      <c r="B2309" s="127"/>
      <c r="C2309" s="128"/>
      <c r="H2309" s="187"/>
    </row>
    <row r="2310" spans="1:8" s="185" customFormat="1" ht="12.75" x14ac:dyDescent="0.2">
      <c r="A2310" s="177"/>
      <c r="B2310" s="127"/>
      <c r="C2310" s="128"/>
      <c r="H2310" s="187"/>
    </row>
    <row r="2311" spans="1:8" s="185" customFormat="1" ht="12.75" x14ac:dyDescent="0.2">
      <c r="A2311" s="177"/>
      <c r="B2311" s="127"/>
      <c r="C2311" s="128"/>
      <c r="H2311" s="187"/>
    </row>
    <row r="2312" spans="1:8" s="185" customFormat="1" ht="12.75" x14ac:dyDescent="0.2">
      <c r="A2312" s="177"/>
      <c r="B2312" s="127"/>
      <c r="C2312" s="128"/>
      <c r="H2312" s="187"/>
    </row>
    <row r="2313" spans="1:8" s="185" customFormat="1" ht="12.75" x14ac:dyDescent="0.2">
      <c r="A2313" s="177"/>
      <c r="B2313" s="127"/>
      <c r="C2313" s="128"/>
      <c r="H2313" s="187"/>
    </row>
    <row r="2314" spans="1:8" s="185" customFormat="1" ht="12.75" x14ac:dyDescent="0.2">
      <c r="A2314" s="177"/>
      <c r="B2314" s="127"/>
      <c r="C2314" s="128"/>
      <c r="H2314" s="187"/>
    </row>
    <row r="2315" spans="1:8" s="185" customFormat="1" ht="12.75" x14ac:dyDescent="0.2">
      <c r="A2315" s="177"/>
      <c r="B2315" s="127"/>
      <c r="C2315" s="128"/>
      <c r="H2315" s="187"/>
    </row>
    <row r="2316" spans="1:8" s="185" customFormat="1" ht="12.75" x14ac:dyDescent="0.2">
      <c r="A2316" s="177"/>
      <c r="B2316" s="127"/>
      <c r="C2316" s="128"/>
      <c r="H2316" s="187"/>
    </row>
    <row r="2317" spans="1:8" s="185" customFormat="1" ht="12.75" x14ac:dyDescent="0.2">
      <c r="A2317" s="177"/>
      <c r="B2317" s="127"/>
      <c r="C2317" s="128"/>
      <c r="H2317" s="187"/>
    </row>
    <row r="2318" spans="1:8" s="185" customFormat="1" ht="12.75" x14ac:dyDescent="0.2">
      <c r="A2318" s="177"/>
      <c r="B2318" s="127"/>
      <c r="C2318" s="128"/>
      <c r="H2318" s="187"/>
    </row>
    <row r="2319" spans="1:8" s="185" customFormat="1" ht="12.75" x14ac:dyDescent="0.2">
      <c r="A2319" s="177"/>
      <c r="B2319" s="127"/>
      <c r="C2319" s="128"/>
      <c r="H2319" s="187"/>
    </row>
    <row r="2320" spans="1:8" s="185" customFormat="1" ht="12.75" x14ac:dyDescent="0.2">
      <c r="A2320" s="177"/>
      <c r="B2320" s="127"/>
      <c r="C2320" s="128"/>
      <c r="H2320" s="187"/>
    </row>
    <row r="2321" spans="1:8" s="185" customFormat="1" ht="12.75" x14ac:dyDescent="0.2">
      <c r="A2321" s="177"/>
      <c r="B2321" s="127"/>
      <c r="C2321" s="128"/>
      <c r="H2321" s="187"/>
    </row>
    <row r="2322" spans="1:8" s="185" customFormat="1" ht="12.75" x14ac:dyDescent="0.2">
      <c r="A2322" s="177"/>
      <c r="B2322" s="127"/>
      <c r="C2322" s="128"/>
      <c r="H2322" s="187"/>
    </row>
    <row r="2323" spans="1:8" s="185" customFormat="1" ht="12.75" x14ac:dyDescent="0.2">
      <c r="A2323" s="177"/>
      <c r="B2323" s="127"/>
      <c r="C2323" s="128"/>
      <c r="H2323" s="187"/>
    </row>
    <row r="2324" spans="1:8" s="185" customFormat="1" ht="12.75" x14ac:dyDescent="0.2">
      <c r="A2324" s="177"/>
      <c r="B2324" s="127"/>
      <c r="C2324" s="128"/>
      <c r="H2324" s="187"/>
    </row>
    <row r="2325" spans="1:8" s="185" customFormat="1" ht="12.75" x14ac:dyDescent="0.2">
      <c r="A2325" s="177"/>
      <c r="B2325" s="127"/>
      <c r="C2325" s="128"/>
      <c r="H2325" s="187"/>
    </row>
    <row r="2326" spans="1:8" s="185" customFormat="1" ht="12.75" x14ac:dyDescent="0.2">
      <c r="A2326" s="177"/>
      <c r="B2326" s="127"/>
      <c r="C2326" s="128"/>
      <c r="H2326" s="187"/>
    </row>
    <row r="2327" spans="1:8" s="185" customFormat="1" ht="12.75" x14ac:dyDescent="0.2">
      <c r="A2327" s="177"/>
      <c r="B2327" s="127"/>
      <c r="C2327" s="128"/>
      <c r="H2327" s="187"/>
    </row>
    <row r="2328" spans="1:8" s="185" customFormat="1" ht="12.75" x14ac:dyDescent="0.2">
      <c r="A2328" s="177"/>
      <c r="B2328" s="127"/>
      <c r="C2328" s="128"/>
      <c r="H2328" s="187"/>
    </row>
    <row r="2329" spans="1:8" s="185" customFormat="1" ht="12.75" x14ac:dyDescent="0.2">
      <c r="A2329" s="177"/>
      <c r="B2329" s="127"/>
      <c r="C2329" s="128"/>
      <c r="H2329" s="187"/>
    </row>
    <row r="2330" spans="1:8" s="185" customFormat="1" ht="12.75" x14ac:dyDescent="0.2">
      <c r="A2330" s="177"/>
      <c r="B2330" s="127"/>
      <c r="C2330" s="128"/>
      <c r="H2330" s="187"/>
    </row>
    <row r="2331" spans="1:8" s="185" customFormat="1" ht="12.75" x14ac:dyDescent="0.2">
      <c r="A2331" s="177"/>
      <c r="B2331" s="127"/>
      <c r="C2331" s="128"/>
      <c r="H2331" s="187"/>
    </row>
    <row r="2332" spans="1:8" s="185" customFormat="1" ht="12.75" x14ac:dyDescent="0.2">
      <c r="A2332" s="177"/>
      <c r="B2332" s="127"/>
      <c r="C2332" s="128"/>
      <c r="H2332" s="187"/>
    </row>
    <row r="2333" spans="1:8" s="185" customFormat="1" ht="12.75" x14ac:dyDescent="0.2">
      <c r="A2333" s="177"/>
      <c r="B2333" s="127"/>
      <c r="C2333" s="128"/>
      <c r="H2333" s="187"/>
    </row>
    <row r="2334" spans="1:8" s="185" customFormat="1" ht="12.75" x14ac:dyDescent="0.2">
      <c r="A2334" s="177"/>
      <c r="B2334" s="127"/>
      <c r="C2334" s="128"/>
      <c r="H2334" s="187"/>
    </row>
    <row r="2335" spans="1:8" s="185" customFormat="1" ht="12.75" x14ac:dyDescent="0.2">
      <c r="A2335" s="177"/>
      <c r="B2335" s="127"/>
      <c r="C2335" s="128"/>
      <c r="H2335" s="187"/>
    </row>
    <row r="2336" spans="1:8" s="185" customFormat="1" ht="12.75" x14ac:dyDescent="0.2">
      <c r="A2336" s="177"/>
      <c r="B2336" s="127"/>
      <c r="C2336" s="128"/>
      <c r="H2336" s="187"/>
    </row>
    <row r="2337" spans="1:8" s="185" customFormat="1" ht="12.75" x14ac:dyDescent="0.2">
      <c r="A2337" s="177"/>
      <c r="B2337" s="127"/>
      <c r="C2337" s="128"/>
      <c r="H2337" s="187"/>
    </row>
    <row r="2338" spans="1:8" s="185" customFormat="1" ht="12.75" x14ac:dyDescent="0.2">
      <c r="A2338" s="177"/>
      <c r="B2338" s="127"/>
      <c r="C2338" s="128"/>
      <c r="H2338" s="187"/>
    </row>
    <row r="2339" spans="1:8" s="185" customFormat="1" ht="12.75" x14ac:dyDescent="0.2">
      <c r="A2339" s="177"/>
      <c r="B2339" s="127"/>
      <c r="C2339" s="128"/>
      <c r="H2339" s="187"/>
    </row>
    <row r="2340" spans="1:8" s="185" customFormat="1" ht="12.75" x14ac:dyDescent="0.2">
      <c r="A2340" s="177"/>
      <c r="B2340" s="127"/>
      <c r="C2340" s="128"/>
      <c r="H2340" s="187"/>
    </row>
    <row r="2341" spans="1:8" s="185" customFormat="1" ht="12.75" x14ac:dyDescent="0.2">
      <c r="A2341" s="177"/>
      <c r="B2341" s="127"/>
      <c r="C2341" s="128"/>
      <c r="H2341" s="187"/>
    </row>
    <row r="2342" spans="1:8" s="185" customFormat="1" ht="12.75" x14ac:dyDescent="0.2">
      <c r="A2342" s="177"/>
      <c r="B2342" s="127"/>
      <c r="C2342" s="128"/>
      <c r="H2342" s="187"/>
    </row>
    <row r="2343" spans="1:8" s="185" customFormat="1" ht="12.75" x14ac:dyDescent="0.2">
      <c r="A2343" s="177"/>
      <c r="B2343" s="127"/>
      <c r="C2343" s="128"/>
      <c r="H2343" s="187"/>
    </row>
    <row r="2344" spans="1:8" s="185" customFormat="1" ht="12.75" x14ac:dyDescent="0.2">
      <c r="A2344" s="177"/>
      <c r="B2344" s="127"/>
      <c r="C2344" s="128"/>
      <c r="H2344" s="187"/>
    </row>
    <row r="2345" spans="1:8" s="185" customFormat="1" ht="12.75" x14ac:dyDescent="0.2">
      <c r="A2345" s="177"/>
      <c r="B2345" s="127"/>
      <c r="C2345" s="128"/>
      <c r="H2345" s="187"/>
    </row>
    <row r="2346" spans="1:8" s="185" customFormat="1" ht="12.75" x14ac:dyDescent="0.2">
      <c r="A2346" s="177"/>
      <c r="B2346" s="127"/>
      <c r="C2346" s="128"/>
      <c r="H2346" s="187"/>
    </row>
    <row r="2347" spans="1:8" s="185" customFormat="1" ht="12.75" x14ac:dyDescent="0.2">
      <c r="A2347" s="177"/>
      <c r="B2347" s="127"/>
      <c r="C2347" s="128"/>
      <c r="H2347" s="187"/>
    </row>
    <row r="2348" spans="1:8" s="185" customFormat="1" ht="12.75" x14ac:dyDescent="0.2">
      <c r="A2348" s="177"/>
      <c r="B2348" s="127"/>
      <c r="C2348" s="128"/>
      <c r="H2348" s="187"/>
    </row>
    <row r="2349" spans="1:8" s="185" customFormat="1" ht="12.75" x14ac:dyDescent="0.2">
      <c r="A2349" s="177"/>
      <c r="B2349" s="127"/>
      <c r="C2349" s="128"/>
      <c r="H2349" s="187"/>
    </row>
    <row r="2350" spans="1:8" s="185" customFormat="1" ht="12.75" x14ac:dyDescent="0.2">
      <c r="A2350" s="177"/>
      <c r="B2350" s="127"/>
      <c r="C2350" s="128"/>
      <c r="H2350" s="187"/>
    </row>
    <row r="2351" spans="1:8" s="185" customFormat="1" ht="12.75" x14ac:dyDescent="0.2">
      <c r="A2351" s="177"/>
      <c r="B2351" s="127"/>
      <c r="C2351" s="128"/>
      <c r="H2351" s="187"/>
    </row>
    <row r="2352" spans="1:8" s="185" customFormat="1" ht="12.75" x14ac:dyDescent="0.2">
      <c r="A2352" s="177"/>
      <c r="B2352" s="127"/>
      <c r="C2352" s="128"/>
      <c r="H2352" s="187"/>
    </row>
    <row r="2353" spans="1:8" s="185" customFormat="1" ht="12.75" x14ac:dyDescent="0.2">
      <c r="A2353" s="177"/>
      <c r="B2353" s="127"/>
      <c r="C2353" s="128"/>
      <c r="H2353" s="187"/>
    </row>
    <row r="2354" spans="1:8" s="185" customFormat="1" ht="12.75" x14ac:dyDescent="0.2">
      <c r="A2354" s="177"/>
      <c r="B2354" s="127"/>
      <c r="C2354" s="128"/>
      <c r="H2354" s="187"/>
    </row>
    <row r="2355" spans="1:8" s="185" customFormat="1" ht="12.75" x14ac:dyDescent="0.2">
      <c r="A2355" s="177"/>
      <c r="B2355" s="127"/>
      <c r="C2355" s="128"/>
      <c r="H2355" s="187"/>
    </row>
    <row r="2356" spans="1:8" s="185" customFormat="1" ht="12.75" x14ac:dyDescent="0.2">
      <c r="A2356" s="177"/>
      <c r="B2356" s="127"/>
      <c r="C2356" s="128"/>
      <c r="H2356" s="187"/>
    </row>
    <row r="2357" spans="1:8" s="185" customFormat="1" ht="12.75" x14ac:dyDescent="0.2">
      <c r="A2357" s="177"/>
      <c r="B2357" s="127"/>
      <c r="C2357" s="128"/>
      <c r="H2357" s="187"/>
    </row>
    <row r="2358" spans="1:8" s="185" customFormat="1" ht="12.75" x14ac:dyDescent="0.2">
      <c r="A2358" s="177"/>
      <c r="B2358" s="127"/>
      <c r="C2358" s="128"/>
      <c r="H2358" s="187"/>
    </row>
    <row r="2359" spans="1:8" s="185" customFormat="1" ht="12.75" x14ac:dyDescent="0.2">
      <c r="A2359" s="177"/>
      <c r="B2359" s="127"/>
      <c r="C2359" s="128"/>
      <c r="H2359" s="187"/>
    </row>
    <row r="2360" spans="1:8" s="185" customFormat="1" ht="12.75" x14ac:dyDescent="0.2">
      <c r="A2360" s="177"/>
      <c r="B2360" s="127"/>
      <c r="C2360" s="128"/>
      <c r="H2360" s="187"/>
    </row>
    <row r="2361" spans="1:8" s="185" customFormat="1" ht="12.75" x14ac:dyDescent="0.2">
      <c r="A2361" s="177"/>
      <c r="B2361" s="127"/>
      <c r="C2361" s="128"/>
      <c r="H2361" s="187"/>
    </row>
    <row r="2362" spans="1:8" s="185" customFormat="1" ht="12.75" x14ac:dyDescent="0.2">
      <c r="A2362" s="177"/>
      <c r="B2362" s="127"/>
      <c r="C2362" s="128"/>
      <c r="H2362" s="187"/>
    </row>
    <row r="2363" spans="1:8" s="185" customFormat="1" ht="12.75" x14ac:dyDescent="0.2">
      <c r="A2363" s="177"/>
      <c r="B2363" s="127"/>
      <c r="C2363" s="128"/>
      <c r="H2363" s="187"/>
    </row>
    <row r="2364" spans="1:8" s="185" customFormat="1" ht="12.75" x14ac:dyDescent="0.2">
      <c r="A2364" s="177"/>
      <c r="B2364" s="127"/>
      <c r="C2364" s="128"/>
      <c r="H2364" s="187"/>
    </row>
    <row r="2365" spans="1:8" s="185" customFormat="1" ht="12.75" x14ac:dyDescent="0.2">
      <c r="A2365" s="177"/>
      <c r="B2365" s="127"/>
      <c r="C2365" s="128"/>
      <c r="H2365" s="187"/>
    </row>
    <row r="2366" spans="1:8" s="185" customFormat="1" ht="12.75" x14ac:dyDescent="0.2">
      <c r="A2366" s="177"/>
      <c r="B2366" s="127"/>
      <c r="C2366" s="128"/>
      <c r="H2366" s="187"/>
    </row>
    <row r="2367" spans="1:8" s="185" customFormat="1" ht="12.75" x14ac:dyDescent="0.2">
      <c r="A2367" s="177"/>
      <c r="B2367" s="127"/>
      <c r="C2367" s="128"/>
      <c r="H2367" s="187"/>
    </row>
    <row r="2368" spans="1:8" s="185" customFormat="1" ht="12.75" x14ac:dyDescent="0.2">
      <c r="A2368" s="177"/>
      <c r="B2368" s="127"/>
      <c r="C2368" s="128"/>
      <c r="H2368" s="187"/>
    </row>
    <row r="2369" spans="1:8" s="185" customFormat="1" ht="12.75" x14ac:dyDescent="0.2">
      <c r="A2369" s="177"/>
      <c r="B2369" s="127"/>
      <c r="C2369" s="128"/>
      <c r="H2369" s="187"/>
    </row>
    <row r="2370" spans="1:8" s="185" customFormat="1" ht="12.75" x14ac:dyDescent="0.2">
      <c r="A2370" s="177"/>
      <c r="B2370" s="127"/>
      <c r="C2370" s="128"/>
      <c r="H2370" s="187"/>
    </row>
    <row r="2371" spans="1:8" s="185" customFormat="1" ht="12.75" x14ac:dyDescent="0.2">
      <c r="A2371" s="177"/>
      <c r="B2371" s="127"/>
      <c r="C2371" s="128"/>
      <c r="H2371" s="187"/>
    </row>
    <row r="2372" spans="1:8" s="185" customFormat="1" ht="12.75" x14ac:dyDescent="0.2">
      <c r="A2372" s="177"/>
      <c r="B2372" s="127"/>
      <c r="C2372" s="128"/>
      <c r="H2372" s="187"/>
    </row>
    <row r="2373" spans="1:8" s="185" customFormat="1" ht="12.75" x14ac:dyDescent="0.2">
      <c r="A2373" s="177"/>
      <c r="B2373" s="127"/>
      <c r="C2373" s="128"/>
      <c r="H2373" s="187"/>
    </row>
    <row r="2374" spans="1:8" s="185" customFormat="1" ht="12.75" x14ac:dyDescent="0.2">
      <c r="A2374" s="177"/>
      <c r="B2374" s="127"/>
      <c r="C2374" s="128"/>
      <c r="H2374" s="187"/>
    </row>
    <row r="2375" spans="1:8" s="185" customFormat="1" ht="12.75" x14ac:dyDescent="0.2">
      <c r="A2375" s="177"/>
      <c r="B2375" s="127"/>
      <c r="C2375" s="128"/>
      <c r="H2375" s="187"/>
    </row>
    <row r="2376" spans="1:8" s="185" customFormat="1" ht="12.75" x14ac:dyDescent="0.2">
      <c r="A2376" s="177"/>
      <c r="B2376" s="127"/>
      <c r="C2376" s="128"/>
      <c r="H2376" s="187"/>
    </row>
    <row r="2377" spans="1:8" s="185" customFormat="1" ht="12.75" x14ac:dyDescent="0.2">
      <c r="A2377" s="177"/>
      <c r="B2377" s="127"/>
      <c r="C2377" s="128"/>
      <c r="H2377" s="187"/>
    </row>
    <row r="2378" spans="1:8" s="185" customFormat="1" ht="12.75" x14ac:dyDescent="0.2">
      <c r="A2378" s="177"/>
      <c r="B2378" s="127"/>
      <c r="C2378" s="128"/>
      <c r="H2378" s="187"/>
    </row>
    <row r="2379" spans="1:8" s="185" customFormat="1" ht="12.75" x14ac:dyDescent="0.2">
      <c r="A2379" s="177"/>
      <c r="B2379" s="127"/>
      <c r="C2379" s="128"/>
      <c r="H2379" s="187"/>
    </row>
    <row r="2380" spans="1:8" s="185" customFormat="1" ht="12.75" x14ac:dyDescent="0.2">
      <c r="A2380" s="177"/>
      <c r="B2380" s="127"/>
      <c r="C2380" s="128"/>
      <c r="H2380" s="187"/>
    </row>
    <row r="2381" spans="1:8" s="185" customFormat="1" ht="12.75" x14ac:dyDescent="0.2">
      <c r="A2381" s="177"/>
      <c r="B2381" s="127"/>
      <c r="C2381" s="128"/>
      <c r="H2381" s="187"/>
    </row>
    <row r="2382" spans="1:8" s="185" customFormat="1" ht="12.75" x14ac:dyDescent="0.2">
      <c r="A2382" s="177"/>
      <c r="B2382" s="127"/>
      <c r="C2382" s="128"/>
      <c r="H2382" s="187"/>
    </row>
    <row r="2383" spans="1:8" s="185" customFormat="1" ht="12.75" x14ac:dyDescent="0.2">
      <c r="A2383" s="177"/>
      <c r="B2383" s="127"/>
      <c r="C2383" s="128"/>
      <c r="H2383" s="187"/>
    </row>
    <row r="2384" spans="1:8" s="185" customFormat="1" ht="12.75" x14ac:dyDescent="0.2">
      <c r="A2384" s="177"/>
      <c r="B2384" s="127"/>
      <c r="C2384" s="128"/>
      <c r="H2384" s="187"/>
    </row>
    <row r="2385" spans="1:8" s="185" customFormat="1" ht="12.75" x14ac:dyDescent="0.2">
      <c r="A2385" s="177"/>
      <c r="B2385" s="127"/>
      <c r="C2385" s="128"/>
      <c r="H2385" s="187"/>
    </row>
    <row r="2386" spans="1:8" s="185" customFormat="1" ht="12.75" x14ac:dyDescent="0.2">
      <c r="A2386" s="177"/>
      <c r="B2386" s="127"/>
      <c r="C2386" s="128"/>
      <c r="H2386" s="187"/>
    </row>
    <row r="2387" spans="1:8" s="185" customFormat="1" ht="12.75" x14ac:dyDescent="0.2">
      <c r="A2387" s="177"/>
      <c r="B2387" s="127"/>
      <c r="C2387" s="128"/>
      <c r="H2387" s="187"/>
    </row>
    <row r="2388" spans="1:8" s="185" customFormat="1" ht="12.75" x14ac:dyDescent="0.2">
      <c r="A2388" s="177"/>
      <c r="B2388" s="127"/>
      <c r="C2388" s="128"/>
      <c r="H2388" s="187"/>
    </row>
    <row r="2389" spans="1:8" s="185" customFormat="1" ht="12.75" x14ac:dyDescent="0.2">
      <c r="A2389" s="177"/>
      <c r="B2389" s="127"/>
      <c r="C2389" s="128"/>
      <c r="H2389" s="187"/>
    </row>
    <row r="2390" spans="1:8" s="185" customFormat="1" ht="12.75" x14ac:dyDescent="0.2">
      <c r="A2390" s="177"/>
      <c r="B2390" s="127"/>
      <c r="C2390" s="128"/>
      <c r="H2390" s="187"/>
    </row>
    <row r="2391" spans="1:8" s="185" customFormat="1" ht="12.75" x14ac:dyDescent="0.2">
      <c r="A2391" s="177"/>
      <c r="B2391" s="127"/>
      <c r="C2391" s="128"/>
      <c r="H2391" s="187"/>
    </row>
    <row r="2392" spans="1:8" s="185" customFormat="1" ht="12.75" x14ac:dyDescent="0.2">
      <c r="A2392" s="177"/>
      <c r="B2392" s="127"/>
      <c r="C2392" s="128"/>
      <c r="H2392" s="187"/>
    </row>
    <row r="2393" spans="1:8" s="185" customFormat="1" ht="12.75" x14ac:dyDescent="0.2">
      <c r="A2393" s="177"/>
      <c r="B2393" s="127"/>
      <c r="C2393" s="128"/>
      <c r="H2393" s="187"/>
    </row>
    <row r="2394" spans="1:8" s="185" customFormat="1" ht="12.75" x14ac:dyDescent="0.2">
      <c r="A2394" s="177"/>
      <c r="B2394" s="127"/>
      <c r="C2394" s="128"/>
      <c r="H2394" s="187"/>
    </row>
    <row r="2395" spans="1:8" s="185" customFormat="1" ht="12.75" x14ac:dyDescent="0.2">
      <c r="A2395" s="177"/>
      <c r="B2395" s="127"/>
      <c r="C2395" s="128"/>
      <c r="H2395" s="187"/>
    </row>
    <row r="2396" spans="1:8" s="185" customFormat="1" ht="12.75" x14ac:dyDescent="0.2">
      <c r="A2396" s="177"/>
      <c r="B2396" s="127"/>
      <c r="C2396" s="128"/>
      <c r="H2396" s="187"/>
    </row>
    <row r="2397" spans="1:8" s="185" customFormat="1" ht="12.75" x14ac:dyDescent="0.2">
      <c r="A2397" s="177"/>
      <c r="B2397" s="127"/>
      <c r="C2397" s="128"/>
      <c r="H2397" s="187"/>
    </row>
    <row r="2398" spans="1:8" s="185" customFormat="1" ht="12.75" x14ac:dyDescent="0.2">
      <c r="A2398" s="177"/>
      <c r="B2398" s="127"/>
      <c r="C2398" s="128"/>
      <c r="H2398" s="187"/>
    </row>
    <row r="2399" spans="1:8" s="185" customFormat="1" ht="12.75" x14ac:dyDescent="0.2">
      <c r="A2399" s="177"/>
      <c r="B2399" s="127"/>
      <c r="C2399" s="128"/>
      <c r="H2399" s="187"/>
    </row>
    <row r="2400" spans="1:8" s="185" customFormat="1" ht="12.75" x14ac:dyDescent="0.2">
      <c r="A2400" s="177"/>
      <c r="B2400" s="127"/>
      <c r="C2400" s="128"/>
      <c r="H2400" s="187"/>
    </row>
    <row r="2401" spans="1:8" s="185" customFormat="1" ht="12.75" x14ac:dyDescent="0.2">
      <c r="A2401" s="177"/>
      <c r="B2401" s="127"/>
      <c r="C2401" s="128"/>
      <c r="H2401" s="187"/>
    </row>
    <row r="2402" spans="1:8" s="185" customFormat="1" ht="12.75" x14ac:dyDescent="0.2">
      <c r="A2402" s="177"/>
      <c r="B2402" s="127"/>
      <c r="C2402" s="128"/>
      <c r="H2402" s="187"/>
    </row>
    <row r="2403" spans="1:8" s="185" customFormat="1" ht="12.75" x14ac:dyDescent="0.2">
      <c r="A2403" s="177"/>
      <c r="B2403" s="127"/>
      <c r="C2403" s="128"/>
      <c r="H2403" s="187"/>
    </row>
    <row r="2404" spans="1:8" s="185" customFormat="1" ht="12.75" x14ac:dyDescent="0.2">
      <c r="A2404" s="177"/>
      <c r="B2404" s="127"/>
      <c r="C2404" s="128"/>
      <c r="H2404" s="187"/>
    </row>
    <row r="2405" spans="1:8" s="185" customFormat="1" ht="12.75" x14ac:dyDescent="0.2">
      <c r="A2405" s="177"/>
      <c r="B2405" s="127"/>
      <c r="C2405" s="128"/>
      <c r="H2405" s="187"/>
    </row>
    <row r="2406" spans="1:8" s="185" customFormat="1" ht="12.75" x14ac:dyDescent="0.2">
      <c r="A2406" s="177"/>
      <c r="B2406" s="127"/>
      <c r="C2406" s="128"/>
      <c r="H2406" s="187"/>
    </row>
    <row r="2407" spans="1:8" s="185" customFormat="1" ht="12.75" x14ac:dyDescent="0.2">
      <c r="A2407" s="177"/>
      <c r="B2407" s="127"/>
      <c r="C2407" s="128"/>
      <c r="H2407" s="187"/>
    </row>
    <row r="2408" spans="1:8" s="185" customFormat="1" ht="12.75" x14ac:dyDescent="0.2">
      <c r="A2408" s="177"/>
      <c r="B2408" s="127"/>
      <c r="C2408" s="128"/>
      <c r="H2408" s="187"/>
    </row>
    <row r="2409" spans="1:8" s="185" customFormat="1" ht="12.75" x14ac:dyDescent="0.2">
      <c r="A2409" s="177"/>
      <c r="B2409" s="127"/>
      <c r="C2409" s="128"/>
      <c r="H2409" s="187"/>
    </row>
    <row r="2410" spans="1:8" s="185" customFormat="1" ht="12.75" x14ac:dyDescent="0.2">
      <c r="A2410" s="177"/>
      <c r="B2410" s="127"/>
      <c r="C2410" s="128"/>
      <c r="H2410" s="187"/>
    </row>
    <row r="2411" spans="1:8" s="185" customFormat="1" ht="12.75" x14ac:dyDescent="0.2">
      <c r="A2411" s="177"/>
      <c r="B2411" s="127"/>
      <c r="C2411" s="128"/>
      <c r="H2411" s="187"/>
    </row>
    <row r="2412" spans="1:8" s="185" customFormat="1" ht="12.75" x14ac:dyDescent="0.2">
      <c r="A2412" s="177"/>
      <c r="B2412" s="127"/>
      <c r="C2412" s="128"/>
      <c r="H2412" s="187"/>
    </row>
    <row r="2413" spans="1:8" s="185" customFormat="1" ht="12.75" x14ac:dyDescent="0.2">
      <c r="A2413" s="177"/>
      <c r="B2413" s="127"/>
      <c r="C2413" s="128"/>
      <c r="H2413" s="187"/>
    </row>
    <row r="2414" spans="1:8" s="185" customFormat="1" ht="12.75" x14ac:dyDescent="0.2">
      <c r="A2414" s="177"/>
      <c r="B2414" s="127"/>
      <c r="C2414" s="128"/>
      <c r="H2414" s="187"/>
    </row>
    <row r="2415" spans="1:8" s="185" customFormat="1" ht="12.75" x14ac:dyDescent="0.2">
      <c r="A2415" s="177"/>
      <c r="B2415" s="127"/>
      <c r="C2415" s="128"/>
      <c r="H2415" s="187"/>
    </row>
    <row r="2416" spans="1:8" s="185" customFormat="1" ht="12.75" x14ac:dyDescent="0.2">
      <c r="A2416" s="177"/>
      <c r="B2416" s="127"/>
      <c r="C2416" s="128"/>
      <c r="H2416" s="187"/>
    </row>
    <row r="2417" spans="1:8" s="185" customFormat="1" ht="12.75" x14ac:dyDescent="0.2">
      <c r="A2417" s="177"/>
      <c r="B2417" s="127"/>
      <c r="C2417" s="128"/>
      <c r="H2417" s="187"/>
    </row>
    <row r="2418" spans="1:8" s="185" customFormat="1" ht="12.75" x14ac:dyDescent="0.2">
      <c r="A2418" s="177"/>
      <c r="B2418" s="127"/>
      <c r="C2418" s="128"/>
      <c r="H2418" s="187"/>
    </row>
    <row r="2419" spans="1:8" s="185" customFormat="1" ht="12.75" x14ac:dyDescent="0.2">
      <c r="A2419" s="177"/>
      <c r="B2419" s="127"/>
      <c r="C2419" s="128"/>
      <c r="H2419" s="187"/>
    </row>
    <row r="2420" spans="1:8" s="185" customFormat="1" ht="12.75" x14ac:dyDescent="0.2">
      <c r="A2420" s="177"/>
      <c r="B2420" s="127"/>
      <c r="C2420" s="128"/>
      <c r="H2420" s="187"/>
    </row>
    <row r="2421" spans="1:8" s="185" customFormat="1" ht="12.75" x14ac:dyDescent="0.2">
      <c r="A2421" s="177"/>
      <c r="B2421" s="127"/>
      <c r="C2421" s="128"/>
      <c r="H2421" s="187"/>
    </row>
    <row r="2422" spans="1:8" s="185" customFormat="1" ht="12.75" x14ac:dyDescent="0.2">
      <c r="A2422" s="177"/>
      <c r="B2422" s="127"/>
      <c r="C2422" s="128"/>
      <c r="H2422" s="187"/>
    </row>
    <row r="2423" spans="1:8" s="185" customFormat="1" ht="12.75" x14ac:dyDescent="0.2">
      <c r="A2423" s="177"/>
      <c r="B2423" s="127"/>
      <c r="C2423" s="128"/>
      <c r="H2423" s="187"/>
    </row>
    <row r="2424" spans="1:8" s="185" customFormat="1" ht="12.75" x14ac:dyDescent="0.2">
      <c r="A2424" s="177"/>
      <c r="B2424" s="127"/>
      <c r="C2424" s="128"/>
      <c r="H2424" s="187"/>
    </row>
    <row r="2425" spans="1:8" s="185" customFormat="1" ht="12.75" x14ac:dyDescent="0.2">
      <c r="A2425" s="177"/>
      <c r="B2425" s="127"/>
      <c r="C2425" s="128"/>
      <c r="H2425" s="187"/>
    </row>
    <row r="2426" spans="1:8" s="185" customFormat="1" ht="12.75" x14ac:dyDescent="0.2">
      <c r="A2426" s="177"/>
      <c r="B2426" s="127"/>
      <c r="C2426" s="128"/>
      <c r="H2426" s="187"/>
    </row>
    <row r="2427" spans="1:8" s="185" customFormat="1" ht="12.75" x14ac:dyDescent="0.2">
      <c r="A2427" s="177"/>
      <c r="B2427" s="127"/>
      <c r="C2427" s="128"/>
      <c r="H2427" s="187"/>
    </row>
    <row r="2428" spans="1:8" s="185" customFormat="1" ht="12.75" x14ac:dyDescent="0.2">
      <c r="A2428" s="177"/>
      <c r="B2428" s="127"/>
      <c r="C2428" s="128"/>
      <c r="H2428" s="187"/>
    </row>
    <row r="2429" spans="1:8" s="185" customFormat="1" ht="12.75" x14ac:dyDescent="0.2">
      <c r="A2429" s="177"/>
      <c r="B2429" s="127"/>
      <c r="C2429" s="128"/>
      <c r="H2429" s="187"/>
    </row>
    <row r="2430" spans="1:8" s="185" customFormat="1" ht="12.75" x14ac:dyDescent="0.2">
      <c r="A2430" s="177"/>
      <c r="B2430" s="127"/>
      <c r="C2430" s="128"/>
      <c r="H2430" s="187"/>
    </row>
    <row r="2431" spans="1:8" s="185" customFormat="1" ht="12.75" x14ac:dyDescent="0.2">
      <c r="A2431" s="177"/>
      <c r="B2431" s="127"/>
      <c r="C2431" s="128"/>
      <c r="H2431" s="187"/>
    </row>
    <row r="2432" spans="1:8" s="185" customFormat="1" ht="12.75" x14ac:dyDescent="0.2">
      <c r="A2432" s="177"/>
      <c r="B2432" s="127"/>
      <c r="C2432" s="128"/>
      <c r="H2432" s="187"/>
    </row>
    <row r="2433" spans="1:8" s="185" customFormat="1" ht="12.75" x14ac:dyDescent="0.2">
      <c r="A2433" s="177"/>
      <c r="B2433" s="127"/>
      <c r="C2433" s="128"/>
      <c r="H2433" s="187"/>
    </row>
    <row r="2434" spans="1:8" s="185" customFormat="1" ht="12.75" x14ac:dyDescent="0.2">
      <c r="A2434" s="177"/>
      <c r="B2434" s="127"/>
      <c r="C2434" s="128"/>
      <c r="H2434" s="187"/>
    </row>
    <row r="2435" spans="1:8" s="185" customFormat="1" ht="12.75" x14ac:dyDescent="0.2">
      <c r="A2435" s="177"/>
      <c r="B2435" s="127"/>
      <c r="C2435" s="128"/>
      <c r="H2435" s="187"/>
    </row>
    <row r="2436" spans="1:8" s="185" customFormat="1" ht="12.75" x14ac:dyDescent="0.2">
      <c r="A2436" s="177"/>
      <c r="B2436" s="127"/>
      <c r="C2436" s="128"/>
      <c r="H2436" s="187"/>
    </row>
    <row r="2437" spans="1:8" s="185" customFormat="1" ht="12.75" x14ac:dyDescent="0.2">
      <c r="A2437" s="177"/>
      <c r="B2437" s="127"/>
      <c r="C2437" s="128"/>
      <c r="H2437" s="187"/>
    </row>
    <row r="2438" spans="1:8" s="185" customFormat="1" ht="12.75" x14ac:dyDescent="0.2">
      <c r="A2438" s="177"/>
      <c r="B2438" s="127"/>
      <c r="C2438" s="128"/>
      <c r="H2438" s="187"/>
    </row>
    <row r="2439" spans="1:8" s="185" customFormat="1" ht="12.75" x14ac:dyDescent="0.2">
      <c r="A2439" s="177"/>
      <c r="B2439" s="127"/>
      <c r="C2439" s="128"/>
      <c r="H2439" s="187"/>
    </row>
    <row r="2440" spans="1:8" s="185" customFormat="1" ht="12.75" x14ac:dyDescent="0.2">
      <c r="A2440" s="177"/>
      <c r="B2440" s="127"/>
      <c r="C2440" s="128"/>
      <c r="H2440" s="187"/>
    </row>
    <row r="2441" spans="1:8" s="185" customFormat="1" ht="12.75" x14ac:dyDescent="0.2">
      <c r="A2441" s="177"/>
      <c r="B2441" s="127"/>
      <c r="C2441" s="128"/>
      <c r="H2441" s="187"/>
    </row>
    <row r="2442" spans="1:8" s="185" customFormat="1" ht="12.75" x14ac:dyDescent="0.2">
      <c r="A2442" s="177"/>
      <c r="B2442" s="127"/>
      <c r="C2442" s="128"/>
      <c r="H2442" s="187"/>
    </row>
    <row r="2443" spans="1:8" s="185" customFormat="1" ht="12.75" x14ac:dyDescent="0.2">
      <c r="A2443" s="177"/>
      <c r="B2443" s="127"/>
      <c r="C2443" s="128"/>
      <c r="H2443" s="187"/>
    </row>
    <row r="2444" spans="1:8" s="185" customFormat="1" ht="12.75" x14ac:dyDescent="0.2">
      <c r="A2444" s="177"/>
      <c r="B2444" s="127"/>
      <c r="C2444" s="128"/>
      <c r="H2444" s="187"/>
    </row>
    <row r="2445" spans="1:8" s="185" customFormat="1" ht="12.75" x14ac:dyDescent="0.2">
      <c r="A2445" s="177"/>
      <c r="B2445" s="127"/>
      <c r="C2445" s="128"/>
      <c r="H2445" s="187"/>
    </row>
    <row r="2446" spans="1:8" s="185" customFormat="1" ht="12.75" x14ac:dyDescent="0.2">
      <c r="A2446" s="177"/>
      <c r="B2446" s="127"/>
      <c r="C2446" s="128"/>
      <c r="H2446" s="187"/>
    </row>
    <row r="2447" spans="1:8" s="185" customFormat="1" ht="12.75" x14ac:dyDescent="0.2">
      <c r="A2447" s="177"/>
      <c r="B2447" s="127"/>
      <c r="C2447" s="128"/>
      <c r="H2447" s="187"/>
    </row>
    <row r="2448" spans="1:8" s="185" customFormat="1" ht="12.75" x14ac:dyDescent="0.2">
      <c r="A2448" s="177"/>
      <c r="B2448" s="127"/>
      <c r="C2448" s="128"/>
      <c r="H2448" s="187"/>
    </row>
    <row r="2449" spans="1:8" s="185" customFormat="1" ht="12.75" x14ac:dyDescent="0.2">
      <c r="A2449" s="177"/>
      <c r="B2449" s="127"/>
      <c r="C2449" s="128"/>
      <c r="H2449" s="187"/>
    </row>
    <row r="2450" spans="1:8" s="185" customFormat="1" ht="12.75" x14ac:dyDescent="0.2">
      <c r="A2450" s="177"/>
      <c r="B2450" s="127"/>
      <c r="C2450" s="128"/>
      <c r="H2450" s="187"/>
    </row>
    <row r="2451" spans="1:8" s="185" customFormat="1" ht="12.75" x14ac:dyDescent="0.2">
      <c r="A2451" s="177"/>
      <c r="B2451" s="127"/>
      <c r="C2451" s="128"/>
      <c r="H2451" s="187"/>
    </row>
    <row r="2452" spans="1:8" s="185" customFormat="1" ht="12.75" x14ac:dyDescent="0.2">
      <c r="A2452" s="177"/>
      <c r="B2452" s="127"/>
      <c r="C2452" s="128"/>
      <c r="H2452" s="187"/>
    </row>
    <row r="2453" spans="1:8" s="185" customFormat="1" ht="12.75" x14ac:dyDescent="0.2">
      <c r="A2453" s="177"/>
      <c r="B2453" s="127"/>
      <c r="C2453" s="128"/>
      <c r="H2453" s="187"/>
    </row>
    <row r="2454" spans="1:8" s="185" customFormat="1" ht="12.75" x14ac:dyDescent="0.2">
      <c r="A2454" s="177"/>
      <c r="B2454" s="127"/>
      <c r="C2454" s="128"/>
      <c r="H2454" s="187"/>
    </row>
    <row r="2455" spans="1:8" s="185" customFormat="1" ht="12.75" x14ac:dyDescent="0.2">
      <c r="A2455" s="177"/>
      <c r="B2455" s="127"/>
      <c r="C2455" s="128"/>
      <c r="H2455" s="187"/>
    </row>
    <row r="2456" spans="1:8" s="185" customFormat="1" ht="12.75" x14ac:dyDescent="0.2">
      <c r="A2456" s="177"/>
      <c r="B2456" s="127"/>
      <c r="C2456" s="128"/>
      <c r="H2456" s="187"/>
    </row>
    <row r="2457" spans="1:8" s="185" customFormat="1" ht="12.75" x14ac:dyDescent="0.2">
      <c r="A2457" s="177"/>
      <c r="B2457" s="127"/>
      <c r="C2457" s="128"/>
      <c r="H2457" s="187"/>
    </row>
    <row r="2458" spans="1:8" s="185" customFormat="1" ht="12.75" x14ac:dyDescent="0.2">
      <c r="A2458" s="177"/>
      <c r="B2458" s="127"/>
      <c r="C2458" s="128"/>
      <c r="H2458" s="187"/>
    </row>
    <row r="2459" spans="1:8" s="185" customFormat="1" ht="12.75" x14ac:dyDescent="0.2">
      <c r="A2459" s="177"/>
      <c r="B2459" s="127"/>
      <c r="C2459" s="128"/>
      <c r="H2459" s="187"/>
    </row>
    <row r="2460" spans="1:8" s="185" customFormat="1" ht="12.75" x14ac:dyDescent="0.2">
      <c r="A2460" s="177"/>
      <c r="B2460" s="127"/>
      <c r="C2460" s="128"/>
      <c r="H2460" s="187"/>
    </row>
    <row r="2461" spans="1:8" s="185" customFormat="1" ht="12.75" x14ac:dyDescent="0.2">
      <c r="A2461" s="177"/>
      <c r="B2461" s="127"/>
      <c r="C2461" s="128"/>
      <c r="H2461" s="187"/>
    </row>
    <row r="2462" spans="1:8" s="185" customFormat="1" ht="12.75" x14ac:dyDescent="0.2">
      <c r="A2462" s="177"/>
      <c r="B2462" s="127"/>
      <c r="C2462" s="128"/>
      <c r="H2462" s="187"/>
    </row>
    <row r="2463" spans="1:8" s="185" customFormat="1" ht="12.75" x14ac:dyDescent="0.2">
      <c r="A2463" s="177"/>
      <c r="B2463" s="127"/>
      <c r="C2463" s="128"/>
      <c r="H2463" s="187"/>
    </row>
    <row r="2464" spans="1:8" s="185" customFormat="1" ht="12.75" x14ac:dyDescent="0.2">
      <c r="A2464" s="177"/>
      <c r="B2464" s="127"/>
      <c r="C2464" s="128"/>
      <c r="H2464" s="187"/>
    </row>
    <row r="2465" spans="1:8" s="185" customFormat="1" ht="12.75" x14ac:dyDescent="0.2">
      <c r="A2465" s="177"/>
      <c r="B2465" s="127"/>
      <c r="C2465" s="128"/>
      <c r="H2465" s="187"/>
    </row>
    <row r="2466" spans="1:8" s="185" customFormat="1" ht="12.75" x14ac:dyDescent="0.2">
      <c r="A2466" s="177"/>
      <c r="B2466" s="127"/>
      <c r="C2466" s="128"/>
      <c r="H2466" s="187"/>
    </row>
    <row r="2467" spans="1:8" s="185" customFormat="1" ht="12.75" x14ac:dyDescent="0.2">
      <c r="A2467" s="177"/>
      <c r="B2467" s="127"/>
      <c r="C2467" s="128"/>
      <c r="H2467" s="187"/>
    </row>
    <row r="2468" spans="1:8" s="185" customFormat="1" ht="12.75" x14ac:dyDescent="0.2">
      <c r="A2468" s="177"/>
      <c r="B2468" s="127"/>
      <c r="C2468" s="128"/>
      <c r="H2468" s="187"/>
    </row>
    <row r="2469" spans="1:8" s="185" customFormat="1" ht="12.75" x14ac:dyDescent="0.2">
      <c r="A2469" s="177"/>
      <c r="B2469" s="127"/>
      <c r="C2469" s="128"/>
      <c r="H2469" s="187"/>
    </row>
    <row r="2470" spans="1:8" s="185" customFormat="1" ht="12.75" x14ac:dyDescent="0.2">
      <c r="A2470" s="177"/>
      <c r="B2470" s="127"/>
      <c r="C2470" s="128"/>
      <c r="H2470" s="187"/>
    </row>
    <row r="2471" spans="1:8" s="185" customFormat="1" ht="12.75" x14ac:dyDescent="0.2">
      <c r="A2471" s="177"/>
      <c r="B2471" s="127"/>
      <c r="C2471" s="128"/>
      <c r="H2471" s="187"/>
    </row>
    <row r="2472" spans="1:8" s="185" customFormat="1" ht="12.75" x14ac:dyDescent="0.2">
      <c r="A2472" s="177"/>
      <c r="B2472" s="127"/>
      <c r="C2472" s="128"/>
      <c r="H2472" s="187"/>
    </row>
    <row r="2473" spans="1:8" s="185" customFormat="1" ht="12.75" x14ac:dyDescent="0.2">
      <c r="A2473" s="177"/>
      <c r="B2473" s="127"/>
      <c r="C2473" s="128"/>
      <c r="H2473" s="187"/>
    </row>
    <row r="2474" spans="1:8" s="185" customFormat="1" ht="12.75" x14ac:dyDescent="0.2">
      <c r="A2474" s="177"/>
      <c r="B2474" s="127"/>
      <c r="C2474" s="128"/>
      <c r="H2474" s="187"/>
    </row>
    <row r="2475" spans="1:8" s="185" customFormat="1" ht="12.75" x14ac:dyDescent="0.2">
      <c r="A2475" s="177"/>
      <c r="B2475" s="127"/>
      <c r="C2475" s="128"/>
      <c r="H2475" s="187"/>
    </row>
    <row r="2476" spans="1:8" s="185" customFormat="1" ht="12.75" x14ac:dyDescent="0.2">
      <c r="A2476" s="177"/>
      <c r="B2476" s="127"/>
      <c r="C2476" s="128"/>
      <c r="H2476" s="187"/>
    </row>
    <row r="2477" spans="1:8" s="185" customFormat="1" ht="12.75" x14ac:dyDescent="0.2">
      <c r="A2477" s="177"/>
      <c r="B2477" s="127"/>
      <c r="C2477" s="128"/>
      <c r="H2477" s="187"/>
    </row>
    <row r="2478" spans="1:8" s="185" customFormat="1" ht="12.75" x14ac:dyDescent="0.2">
      <c r="A2478" s="177"/>
      <c r="B2478" s="127"/>
      <c r="C2478" s="128"/>
      <c r="H2478" s="187"/>
    </row>
    <row r="2479" spans="1:8" s="185" customFormat="1" ht="12.75" x14ac:dyDescent="0.2">
      <c r="A2479" s="177"/>
      <c r="B2479" s="127"/>
      <c r="C2479" s="128"/>
      <c r="H2479" s="187"/>
    </row>
    <row r="2480" spans="1:8" s="185" customFormat="1" ht="12.75" x14ac:dyDescent="0.2">
      <c r="A2480" s="177"/>
      <c r="B2480" s="127"/>
      <c r="C2480" s="128"/>
      <c r="H2480" s="187"/>
    </row>
    <row r="2481" spans="1:8" s="185" customFormat="1" ht="12.75" x14ac:dyDescent="0.2">
      <c r="A2481" s="177"/>
      <c r="B2481" s="127"/>
      <c r="C2481" s="128"/>
      <c r="H2481" s="187"/>
    </row>
    <row r="2482" spans="1:8" s="185" customFormat="1" ht="12.75" x14ac:dyDescent="0.2">
      <c r="A2482" s="177"/>
      <c r="B2482" s="127"/>
      <c r="C2482" s="128"/>
      <c r="H2482" s="187"/>
    </row>
    <row r="2483" spans="1:8" s="185" customFormat="1" ht="12.75" x14ac:dyDescent="0.2">
      <c r="A2483" s="177"/>
      <c r="B2483" s="127"/>
      <c r="C2483" s="128"/>
      <c r="H2483" s="187"/>
    </row>
    <row r="2484" spans="1:8" s="185" customFormat="1" ht="12.75" x14ac:dyDescent="0.2">
      <c r="A2484" s="177"/>
      <c r="B2484" s="127"/>
      <c r="C2484" s="128"/>
      <c r="H2484" s="187"/>
    </row>
    <row r="2485" spans="1:8" s="185" customFormat="1" ht="12.75" x14ac:dyDescent="0.2">
      <c r="A2485" s="177"/>
      <c r="B2485" s="127"/>
      <c r="C2485" s="128"/>
      <c r="H2485" s="187"/>
    </row>
    <row r="2486" spans="1:8" s="185" customFormat="1" ht="12.75" x14ac:dyDescent="0.2">
      <c r="A2486" s="177"/>
      <c r="B2486" s="127"/>
      <c r="C2486" s="128"/>
      <c r="H2486" s="187"/>
    </row>
    <row r="2487" spans="1:8" s="185" customFormat="1" ht="12.75" x14ac:dyDescent="0.2">
      <c r="A2487" s="177"/>
      <c r="B2487" s="127"/>
      <c r="C2487" s="128"/>
      <c r="H2487" s="187"/>
    </row>
    <row r="2488" spans="1:8" s="185" customFormat="1" ht="12.75" x14ac:dyDescent="0.2">
      <c r="A2488" s="177"/>
      <c r="B2488" s="127"/>
      <c r="C2488" s="128"/>
      <c r="H2488" s="187"/>
    </row>
    <row r="2489" spans="1:8" s="185" customFormat="1" ht="12.75" x14ac:dyDescent="0.2">
      <c r="A2489" s="177"/>
      <c r="B2489" s="127"/>
      <c r="C2489" s="128"/>
      <c r="H2489" s="187"/>
    </row>
    <row r="2490" spans="1:8" s="185" customFormat="1" ht="12.75" x14ac:dyDescent="0.2">
      <c r="A2490" s="177"/>
      <c r="B2490" s="127"/>
      <c r="C2490" s="128"/>
      <c r="H2490" s="187"/>
    </row>
    <row r="2491" spans="1:8" s="185" customFormat="1" ht="12.75" x14ac:dyDescent="0.2">
      <c r="A2491" s="177"/>
      <c r="B2491" s="127"/>
      <c r="C2491" s="128"/>
      <c r="H2491" s="187"/>
    </row>
    <row r="2492" spans="1:8" s="185" customFormat="1" ht="12.75" x14ac:dyDescent="0.2">
      <c r="A2492" s="177"/>
      <c r="B2492" s="127"/>
      <c r="C2492" s="128"/>
      <c r="H2492" s="187"/>
    </row>
    <row r="2493" spans="1:8" s="185" customFormat="1" ht="12.75" x14ac:dyDescent="0.2">
      <c r="A2493" s="177"/>
      <c r="B2493" s="127"/>
      <c r="C2493" s="128"/>
      <c r="H2493" s="187"/>
    </row>
    <row r="2494" spans="1:8" s="185" customFormat="1" ht="12.75" x14ac:dyDescent="0.2">
      <c r="A2494" s="177"/>
      <c r="B2494" s="127"/>
      <c r="C2494" s="128"/>
      <c r="H2494" s="187"/>
    </row>
    <row r="2495" spans="1:8" s="185" customFormat="1" ht="12.75" x14ac:dyDescent="0.2">
      <c r="A2495" s="177"/>
      <c r="B2495" s="127"/>
      <c r="C2495" s="128"/>
      <c r="H2495" s="187"/>
    </row>
    <row r="2496" spans="1:8" s="185" customFormat="1" ht="12.75" x14ac:dyDescent="0.2">
      <c r="A2496" s="177"/>
      <c r="B2496" s="127"/>
      <c r="C2496" s="128"/>
      <c r="H2496" s="187"/>
    </row>
    <row r="2497" spans="1:8" s="185" customFormat="1" ht="12.75" x14ac:dyDescent="0.2">
      <c r="A2497" s="177"/>
      <c r="B2497" s="127"/>
      <c r="C2497" s="128"/>
      <c r="H2497" s="187"/>
    </row>
    <row r="2498" spans="1:8" s="185" customFormat="1" ht="12.75" x14ac:dyDescent="0.2">
      <c r="A2498" s="177"/>
      <c r="B2498" s="127"/>
      <c r="C2498" s="128"/>
      <c r="H2498" s="187"/>
    </row>
    <row r="2499" spans="1:8" s="185" customFormat="1" ht="12.75" x14ac:dyDescent="0.2">
      <c r="A2499" s="177"/>
      <c r="B2499" s="127"/>
      <c r="C2499" s="128"/>
      <c r="H2499" s="187"/>
    </row>
    <row r="2500" spans="1:8" s="185" customFormat="1" ht="12.75" x14ac:dyDescent="0.2">
      <c r="A2500" s="177"/>
      <c r="B2500" s="127"/>
      <c r="C2500" s="128"/>
      <c r="H2500" s="187"/>
    </row>
    <row r="2501" spans="1:8" s="185" customFormat="1" ht="12.75" x14ac:dyDescent="0.2">
      <c r="A2501" s="177"/>
      <c r="B2501" s="127"/>
      <c r="C2501" s="128"/>
      <c r="H2501" s="187"/>
    </row>
    <row r="2502" spans="1:8" s="185" customFormat="1" ht="12.75" x14ac:dyDescent="0.2">
      <c r="A2502" s="177"/>
      <c r="B2502" s="127"/>
      <c r="C2502" s="128"/>
      <c r="H2502" s="187"/>
    </row>
    <row r="2503" spans="1:8" s="185" customFormat="1" ht="12.75" x14ac:dyDescent="0.2">
      <c r="A2503" s="177"/>
      <c r="B2503" s="127"/>
      <c r="C2503" s="128"/>
      <c r="H2503" s="187"/>
    </row>
    <row r="2504" spans="1:8" s="185" customFormat="1" ht="12.75" x14ac:dyDescent="0.2">
      <c r="A2504" s="177"/>
      <c r="B2504" s="127"/>
      <c r="C2504" s="128"/>
      <c r="H2504" s="187"/>
    </row>
    <row r="2505" spans="1:8" s="185" customFormat="1" ht="12.75" x14ac:dyDescent="0.2">
      <c r="A2505" s="177"/>
      <c r="B2505" s="127"/>
      <c r="C2505" s="128"/>
      <c r="H2505" s="187"/>
    </row>
    <row r="2506" spans="1:8" s="185" customFormat="1" ht="12.75" x14ac:dyDescent="0.2">
      <c r="A2506" s="177"/>
      <c r="B2506" s="127"/>
      <c r="C2506" s="128"/>
      <c r="H2506" s="187"/>
    </row>
    <row r="2507" spans="1:8" s="185" customFormat="1" ht="12.75" x14ac:dyDescent="0.2">
      <c r="A2507" s="177"/>
      <c r="B2507" s="127"/>
      <c r="C2507" s="128"/>
      <c r="H2507" s="187"/>
    </row>
    <row r="2508" spans="1:8" s="185" customFormat="1" ht="12.75" x14ac:dyDescent="0.2">
      <c r="A2508" s="177"/>
      <c r="B2508" s="127"/>
      <c r="C2508" s="128"/>
      <c r="H2508" s="187"/>
    </row>
    <row r="2509" spans="1:8" s="185" customFormat="1" ht="12.75" x14ac:dyDescent="0.2">
      <c r="A2509" s="177"/>
      <c r="B2509" s="127"/>
      <c r="C2509" s="128"/>
      <c r="H2509" s="187"/>
    </row>
    <row r="2510" spans="1:8" s="185" customFormat="1" ht="12.75" x14ac:dyDescent="0.2">
      <c r="A2510" s="177"/>
      <c r="B2510" s="127"/>
      <c r="C2510" s="128"/>
      <c r="H2510" s="187"/>
    </row>
    <row r="2511" spans="1:8" s="185" customFormat="1" ht="12.75" x14ac:dyDescent="0.2">
      <c r="A2511" s="177"/>
      <c r="B2511" s="127"/>
      <c r="C2511" s="128"/>
      <c r="H2511" s="187"/>
    </row>
    <row r="2512" spans="1:8" s="185" customFormat="1" ht="12.75" x14ac:dyDescent="0.2">
      <c r="A2512" s="177"/>
      <c r="B2512" s="127"/>
      <c r="C2512" s="128"/>
      <c r="H2512" s="187"/>
    </row>
    <row r="2513" spans="1:8" s="185" customFormat="1" ht="12.75" x14ac:dyDescent="0.2">
      <c r="A2513" s="177"/>
      <c r="B2513" s="127"/>
      <c r="C2513" s="128"/>
      <c r="H2513" s="187"/>
    </row>
    <row r="2514" spans="1:8" s="185" customFormat="1" ht="12.75" x14ac:dyDescent="0.2">
      <c r="A2514" s="177"/>
      <c r="B2514" s="127"/>
      <c r="C2514" s="128"/>
      <c r="H2514" s="187"/>
    </row>
    <row r="2515" spans="1:8" s="185" customFormat="1" ht="12.75" x14ac:dyDescent="0.2">
      <c r="A2515" s="177"/>
      <c r="B2515" s="127"/>
      <c r="C2515" s="128"/>
      <c r="H2515" s="187"/>
    </row>
    <row r="2516" spans="1:8" s="185" customFormat="1" ht="12.75" x14ac:dyDescent="0.2">
      <c r="A2516" s="177"/>
      <c r="B2516" s="127"/>
      <c r="C2516" s="128"/>
      <c r="H2516" s="187"/>
    </row>
    <row r="2517" spans="1:8" s="185" customFormat="1" ht="12.75" x14ac:dyDescent="0.2">
      <c r="A2517" s="177"/>
      <c r="B2517" s="127"/>
      <c r="C2517" s="128"/>
      <c r="H2517" s="187"/>
    </row>
    <row r="2518" spans="1:8" s="185" customFormat="1" ht="12.75" x14ac:dyDescent="0.2">
      <c r="A2518" s="177"/>
      <c r="B2518" s="127"/>
      <c r="C2518" s="128"/>
      <c r="H2518" s="187"/>
    </row>
    <row r="2519" spans="1:8" s="185" customFormat="1" ht="12.75" x14ac:dyDescent="0.2">
      <c r="A2519" s="177"/>
      <c r="B2519" s="127"/>
      <c r="C2519" s="128"/>
      <c r="H2519" s="187"/>
    </row>
    <row r="2520" spans="1:8" s="185" customFormat="1" ht="12.75" x14ac:dyDescent="0.2">
      <c r="A2520" s="177"/>
      <c r="B2520" s="127"/>
      <c r="C2520" s="128"/>
      <c r="H2520" s="187"/>
    </row>
    <row r="2521" spans="1:8" s="185" customFormat="1" ht="12.75" x14ac:dyDescent="0.2">
      <c r="A2521" s="177"/>
      <c r="B2521" s="127"/>
      <c r="C2521" s="128"/>
      <c r="H2521" s="187"/>
    </row>
    <row r="2522" spans="1:8" s="185" customFormat="1" ht="12.75" x14ac:dyDescent="0.2">
      <c r="A2522" s="177"/>
      <c r="B2522" s="127"/>
      <c r="C2522" s="128"/>
      <c r="H2522" s="187"/>
    </row>
    <row r="2523" spans="1:8" s="185" customFormat="1" ht="12.75" x14ac:dyDescent="0.2">
      <c r="A2523" s="177"/>
      <c r="B2523" s="127"/>
      <c r="C2523" s="128"/>
      <c r="H2523" s="187"/>
    </row>
    <row r="2524" spans="1:8" s="185" customFormat="1" ht="12.75" x14ac:dyDescent="0.2">
      <c r="A2524" s="177"/>
      <c r="B2524" s="127"/>
      <c r="C2524" s="128"/>
      <c r="H2524" s="187"/>
    </row>
    <row r="2525" spans="1:8" s="185" customFormat="1" ht="12.75" x14ac:dyDescent="0.2">
      <c r="A2525" s="177"/>
      <c r="B2525" s="127"/>
      <c r="C2525" s="128"/>
      <c r="H2525" s="187"/>
    </row>
    <row r="2526" spans="1:8" s="185" customFormat="1" ht="12.75" x14ac:dyDescent="0.2">
      <c r="A2526" s="177"/>
      <c r="B2526" s="127"/>
      <c r="C2526" s="128"/>
      <c r="H2526" s="187"/>
    </row>
    <row r="2527" spans="1:8" s="185" customFormat="1" ht="12.75" x14ac:dyDescent="0.2">
      <c r="A2527" s="177"/>
      <c r="B2527" s="127"/>
      <c r="C2527" s="128"/>
      <c r="H2527" s="187"/>
    </row>
    <row r="2528" spans="1:8" s="185" customFormat="1" ht="12.75" x14ac:dyDescent="0.2">
      <c r="A2528" s="177"/>
      <c r="B2528" s="127"/>
      <c r="C2528" s="128"/>
      <c r="H2528" s="187"/>
    </row>
    <row r="2529" spans="1:8" s="185" customFormat="1" ht="12.75" x14ac:dyDescent="0.2">
      <c r="A2529" s="177"/>
      <c r="B2529" s="127"/>
      <c r="C2529" s="128"/>
      <c r="H2529" s="187"/>
    </row>
    <row r="2530" spans="1:8" s="185" customFormat="1" ht="12.75" x14ac:dyDescent="0.2">
      <c r="A2530" s="177"/>
      <c r="B2530" s="127"/>
      <c r="C2530" s="128"/>
      <c r="H2530" s="187"/>
    </row>
    <row r="2531" spans="1:8" s="185" customFormat="1" ht="12.75" x14ac:dyDescent="0.2">
      <c r="A2531" s="177"/>
      <c r="B2531" s="127"/>
      <c r="C2531" s="128"/>
      <c r="H2531" s="187"/>
    </row>
    <row r="2532" spans="1:8" s="185" customFormat="1" ht="12.75" x14ac:dyDescent="0.2">
      <c r="A2532" s="177"/>
      <c r="B2532" s="127"/>
      <c r="C2532" s="128"/>
      <c r="H2532" s="187"/>
    </row>
    <row r="2533" spans="1:8" s="185" customFormat="1" ht="12.75" x14ac:dyDescent="0.2">
      <c r="A2533" s="177"/>
      <c r="B2533" s="127"/>
      <c r="C2533" s="128"/>
      <c r="H2533" s="187"/>
    </row>
    <row r="2534" spans="1:8" s="185" customFormat="1" ht="12.75" x14ac:dyDescent="0.2">
      <c r="A2534" s="177"/>
      <c r="B2534" s="127"/>
      <c r="C2534" s="128"/>
      <c r="H2534" s="187"/>
    </row>
    <row r="2535" spans="1:8" s="185" customFormat="1" ht="12.75" x14ac:dyDescent="0.2">
      <c r="A2535" s="177"/>
      <c r="B2535" s="127"/>
      <c r="C2535" s="128"/>
      <c r="H2535" s="187"/>
    </row>
    <row r="2536" spans="1:8" s="185" customFormat="1" ht="12.75" x14ac:dyDescent="0.2">
      <c r="A2536" s="177"/>
      <c r="B2536" s="127"/>
      <c r="C2536" s="128"/>
      <c r="H2536" s="187"/>
    </row>
    <row r="2537" spans="1:8" s="185" customFormat="1" ht="12.75" x14ac:dyDescent="0.2">
      <c r="A2537" s="177"/>
      <c r="B2537" s="127"/>
      <c r="C2537" s="128"/>
      <c r="H2537" s="187"/>
    </row>
    <row r="2538" spans="1:8" s="185" customFormat="1" ht="12.75" x14ac:dyDescent="0.2">
      <c r="A2538" s="177"/>
      <c r="B2538" s="127"/>
      <c r="C2538" s="128"/>
      <c r="H2538" s="187"/>
    </row>
    <row r="2539" spans="1:8" s="185" customFormat="1" ht="12.75" x14ac:dyDescent="0.2">
      <c r="A2539" s="177"/>
      <c r="B2539" s="127"/>
      <c r="C2539" s="128"/>
      <c r="H2539" s="187"/>
    </row>
    <row r="2540" spans="1:8" s="185" customFormat="1" ht="12.75" x14ac:dyDescent="0.2">
      <c r="A2540" s="177"/>
      <c r="B2540" s="127"/>
      <c r="C2540" s="128"/>
      <c r="H2540" s="187"/>
    </row>
    <row r="2541" spans="1:8" s="185" customFormat="1" ht="12.75" x14ac:dyDescent="0.2">
      <c r="A2541" s="177"/>
      <c r="B2541" s="127"/>
      <c r="C2541" s="128"/>
      <c r="H2541" s="187"/>
    </row>
    <row r="2542" spans="1:8" s="185" customFormat="1" ht="12.75" x14ac:dyDescent="0.2">
      <c r="A2542" s="177"/>
      <c r="B2542" s="127"/>
      <c r="C2542" s="128"/>
      <c r="H2542" s="187"/>
    </row>
    <row r="2543" spans="1:8" s="185" customFormat="1" ht="12.75" x14ac:dyDescent="0.2">
      <c r="A2543" s="177"/>
      <c r="B2543" s="127"/>
      <c r="C2543" s="128"/>
      <c r="H2543" s="187"/>
    </row>
    <row r="2544" spans="1:8" s="185" customFormat="1" ht="12.75" x14ac:dyDescent="0.2">
      <c r="A2544" s="177"/>
      <c r="B2544" s="127"/>
      <c r="C2544" s="128"/>
      <c r="H2544" s="187"/>
    </row>
    <row r="2545" spans="1:8" s="185" customFormat="1" ht="12.75" x14ac:dyDescent="0.2">
      <c r="A2545" s="177"/>
      <c r="B2545" s="127"/>
      <c r="C2545" s="128"/>
      <c r="H2545" s="187"/>
    </row>
    <row r="2546" spans="1:8" s="185" customFormat="1" ht="12.75" x14ac:dyDescent="0.2">
      <c r="A2546" s="177"/>
      <c r="B2546" s="127"/>
      <c r="C2546" s="128"/>
      <c r="H2546" s="187"/>
    </row>
    <row r="2547" spans="1:8" s="185" customFormat="1" ht="12.75" x14ac:dyDescent="0.2">
      <c r="A2547" s="177"/>
      <c r="B2547" s="127"/>
      <c r="C2547" s="128"/>
      <c r="H2547" s="187"/>
    </row>
    <row r="2548" spans="1:8" s="185" customFormat="1" ht="12.75" x14ac:dyDescent="0.2">
      <c r="A2548" s="177"/>
      <c r="B2548" s="127"/>
      <c r="C2548" s="128"/>
      <c r="H2548" s="187"/>
    </row>
    <row r="2549" spans="1:8" s="185" customFormat="1" ht="12.75" x14ac:dyDescent="0.2">
      <c r="A2549" s="177"/>
      <c r="B2549" s="127"/>
      <c r="C2549" s="128"/>
      <c r="H2549" s="187"/>
    </row>
    <row r="2550" spans="1:8" s="185" customFormat="1" ht="12.75" x14ac:dyDescent="0.2">
      <c r="A2550" s="177"/>
      <c r="B2550" s="127"/>
      <c r="C2550" s="128"/>
      <c r="H2550" s="187"/>
    </row>
    <row r="2551" spans="1:8" s="185" customFormat="1" ht="12.75" x14ac:dyDescent="0.2">
      <c r="A2551" s="177"/>
      <c r="B2551" s="127"/>
      <c r="C2551" s="128"/>
      <c r="H2551" s="187"/>
    </row>
    <row r="2552" spans="1:8" s="185" customFormat="1" ht="12.75" x14ac:dyDescent="0.2">
      <c r="A2552" s="177"/>
      <c r="B2552" s="127"/>
      <c r="C2552" s="128"/>
      <c r="H2552" s="187"/>
    </row>
    <row r="2553" spans="1:8" s="185" customFormat="1" ht="12.75" x14ac:dyDescent="0.2">
      <c r="A2553" s="177"/>
      <c r="B2553" s="127"/>
      <c r="C2553" s="128"/>
      <c r="H2553" s="187"/>
    </row>
    <row r="2554" spans="1:8" s="185" customFormat="1" ht="12.75" x14ac:dyDescent="0.2">
      <c r="A2554" s="177"/>
      <c r="B2554" s="127"/>
      <c r="C2554" s="128"/>
      <c r="H2554" s="187"/>
    </row>
    <row r="2555" spans="1:8" s="185" customFormat="1" ht="12.75" x14ac:dyDescent="0.2">
      <c r="A2555" s="177"/>
      <c r="B2555" s="127"/>
      <c r="C2555" s="128"/>
      <c r="H2555" s="187"/>
    </row>
    <row r="2556" spans="1:8" s="185" customFormat="1" ht="12.75" x14ac:dyDescent="0.2">
      <c r="A2556" s="177"/>
      <c r="B2556" s="127"/>
      <c r="C2556" s="128"/>
      <c r="H2556" s="187"/>
    </row>
    <row r="2557" spans="1:8" s="185" customFormat="1" ht="12.75" x14ac:dyDescent="0.2">
      <c r="A2557" s="177"/>
      <c r="B2557" s="127"/>
      <c r="C2557" s="128"/>
      <c r="H2557" s="187"/>
    </row>
    <row r="2558" spans="1:8" s="185" customFormat="1" ht="12.75" x14ac:dyDescent="0.2">
      <c r="A2558" s="177"/>
      <c r="B2558" s="127"/>
      <c r="C2558" s="128"/>
      <c r="H2558" s="187"/>
    </row>
    <row r="2559" spans="1:8" s="185" customFormat="1" ht="12.75" x14ac:dyDescent="0.2">
      <c r="A2559" s="177"/>
      <c r="B2559" s="127"/>
      <c r="C2559" s="128"/>
      <c r="H2559" s="187"/>
    </row>
    <row r="2560" spans="1:8" s="185" customFormat="1" ht="12.75" x14ac:dyDescent="0.2">
      <c r="A2560" s="177"/>
      <c r="B2560" s="127"/>
      <c r="C2560" s="128"/>
      <c r="H2560" s="187"/>
    </row>
    <row r="2561" spans="1:8" s="185" customFormat="1" ht="12.75" x14ac:dyDescent="0.2">
      <c r="A2561" s="177"/>
      <c r="B2561" s="127"/>
      <c r="C2561" s="128"/>
      <c r="H2561" s="187"/>
    </row>
    <row r="2562" spans="1:8" s="185" customFormat="1" ht="12.75" x14ac:dyDescent="0.2">
      <c r="A2562" s="177"/>
      <c r="B2562" s="127"/>
      <c r="C2562" s="128"/>
      <c r="H2562" s="187"/>
    </row>
    <row r="2563" spans="1:8" s="185" customFormat="1" ht="12.75" x14ac:dyDescent="0.2">
      <c r="A2563" s="177"/>
      <c r="B2563" s="127"/>
      <c r="C2563" s="128"/>
      <c r="H2563" s="187"/>
    </row>
    <row r="2564" spans="1:8" s="185" customFormat="1" ht="12.75" x14ac:dyDescent="0.2">
      <c r="A2564" s="177"/>
      <c r="B2564" s="127"/>
      <c r="C2564" s="128"/>
      <c r="H2564" s="187"/>
    </row>
    <row r="2565" spans="1:8" s="185" customFormat="1" ht="12.75" x14ac:dyDescent="0.2">
      <c r="A2565" s="177"/>
      <c r="B2565" s="127"/>
      <c r="C2565" s="128"/>
      <c r="H2565" s="187"/>
    </row>
    <row r="2566" spans="1:8" s="185" customFormat="1" ht="12.75" x14ac:dyDescent="0.2">
      <c r="A2566" s="177"/>
      <c r="B2566" s="127"/>
      <c r="C2566" s="128"/>
      <c r="H2566" s="187"/>
    </row>
    <row r="2567" spans="1:8" s="185" customFormat="1" ht="12.75" x14ac:dyDescent="0.2">
      <c r="A2567" s="177"/>
      <c r="B2567" s="127"/>
      <c r="C2567" s="128"/>
      <c r="H2567" s="187"/>
    </row>
    <row r="2568" spans="1:8" s="185" customFormat="1" ht="12.75" x14ac:dyDescent="0.2">
      <c r="A2568" s="177"/>
      <c r="B2568" s="127"/>
      <c r="C2568" s="128"/>
      <c r="H2568" s="187"/>
    </row>
    <row r="2569" spans="1:8" s="185" customFormat="1" ht="12.75" x14ac:dyDescent="0.2">
      <c r="A2569" s="177"/>
      <c r="B2569" s="127"/>
      <c r="C2569" s="128"/>
      <c r="H2569" s="187"/>
    </row>
    <row r="2570" spans="1:8" s="185" customFormat="1" ht="12.75" x14ac:dyDescent="0.2">
      <c r="A2570" s="177"/>
      <c r="B2570" s="127"/>
      <c r="C2570" s="128"/>
      <c r="H2570" s="187"/>
    </row>
    <row r="2571" spans="1:8" s="185" customFormat="1" ht="12.75" x14ac:dyDescent="0.2">
      <c r="A2571" s="177"/>
      <c r="B2571" s="127"/>
      <c r="C2571" s="128"/>
      <c r="H2571" s="187"/>
    </row>
    <row r="2572" spans="1:8" s="185" customFormat="1" ht="12.75" x14ac:dyDescent="0.2">
      <c r="A2572" s="177"/>
      <c r="B2572" s="127"/>
      <c r="C2572" s="128"/>
      <c r="H2572" s="187"/>
    </row>
    <row r="2573" spans="1:8" s="185" customFormat="1" ht="12.75" x14ac:dyDescent="0.2">
      <c r="A2573" s="177"/>
      <c r="B2573" s="127"/>
      <c r="C2573" s="128"/>
      <c r="H2573" s="187"/>
    </row>
    <row r="2574" spans="1:8" s="185" customFormat="1" ht="12.75" x14ac:dyDescent="0.2">
      <c r="A2574" s="177"/>
      <c r="B2574" s="127"/>
      <c r="C2574" s="128"/>
      <c r="H2574" s="187"/>
    </row>
    <row r="2575" spans="1:8" s="185" customFormat="1" ht="12.75" x14ac:dyDescent="0.2">
      <c r="A2575" s="177"/>
      <c r="B2575" s="127"/>
      <c r="C2575" s="128"/>
      <c r="H2575" s="187"/>
    </row>
    <row r="2576" spans="1:8" s="185" customFormat="1" ht="12.75" x14ac:dyDescent="0.2">
      <c r="A2576" s="177"/>
      <c r="B2576" s="127"/>
      <c r="C2576" s="128"/>
      <c r="H2576" s="187"/>
    </row>
    <row r="2577" spans="1:8" s="185" customFormat="1" ht="12.75" x14ac:dyDescent="0.2">
      <c r="A2577" s="177"/>
      <c r="B2577" s="127"/>
      <c r="C2577" s="128"/>
      <c r="H2577" s="187"/>
    </row>
    <row r="2578" spans="1:8" s="185" customFormat="1" ht="12.75" x14ac:dyDescent="0.2">
      <c r="A2578" s="177"/>
      <c r="B2578" s="127"/>
      <c r="C2578" s="128"/>
      <c r="H2578" s="187"/>
    </row>
    <row r="2579" spans="1:8" s="185" customFormat="1" ht="12.75" x14ac:dyDescent="0.2">
      <c r="A2579" s="177"/>
      <c r="B2579" s="127"/>
      <c r="C2579" s="128"/>
      <c r="H2579" s="187"/>
    </row>
    <row r="2580" spans="1:8" s="185" customFormat="1" ht="12.75" x14ac:dyDescent="0.2">
      <c r="A2580" s="177"/>
      <c r="B2580" s="127"/>
      <c r="C2580" s="128"/>
      <c r="H2580" s="187"/>
    </row>
    <row r="2581" spans="1:8" s="185" customFormat="1" ht="12.75" x14ac:dyDescent="0.2">
      <c r="A2581" s="177"/>
      <c r="B2581" s="127"/>
      <c r="C2581" s="128"/>
      <c r="H2581" s="187"/>
    </row>
    <row r="2582" spans="1:8" s="185" customFormat="1" ht="12.75" x14ac:dyDescent="0.2">
      <c r="A2582" s="177"/>
      <c r="B2582" s="127"/>
      <c r="C2582" s="128"/>
      <c r="H2582" s="187"/>
    </row>
    <row r="2583" spans="1:8" s="185" customFormat="1" ht="12.75" x14ac:dyDescent="0.2">
      <c r="A2583" s="177"/>
      <c r="B2583" s="127"/>
      <c r="C2583" s="128"/>
      <c r="H2583" s="187"/>
    </row>
    <row r="2584" spans="1:8" s="185" customFormat="1" ht="12.75" x14ac:dyDescent="0.2">
      <c r="A2584" s="177"/>
      <c r="B2584" s="127"/>
      <c r="C2584" s="128"/>
      <c r="H2584" s="187"/>
    </row>
    <row r="2585" spans="1:8" s="185" customFormat="1" ht="12.75" x14ac:dyDescent="0.2">
      <c r="A2585" s="177"/>
      <c r="B2585" s="127"/>
      <c r="C2585" s="128"/>
      <c r="H2585" s="187"/>
    </row>
    <row r="2586" spans="1:8" s="185" customFormat="1" ht="12.75" x14ac:dyDescent="0.2">
      <c r="A2586" s="177"/>
      <c r="B2586" s="127"/>
      <c r="C2586" s="128"/>
      <c r="H2586" s="187"/>
    </row>
    <row r="2587" spans="1:8" s="185" customFormat="1" ht="12.75" x14ac:dyDescent="0.2">
      <c r="A2587" s="177"/>
      <c r="B2587" s="127"/>
      <c r="C2587" s="128"/>
      <c r="H2587" s="187"/>
    </row>
    <row r="2588" spans="1:8" s="185" customFormat="1" ht="12.75" x14ac:dyDescent="0.2">
      <c r="A2588" s="177"/>
      <c r="B2588" s="127"/>
      <c r="C2588" s="128"/>
      <c r="H2588" s="187"/>
    </row>
    <row r="2589" spans="1:8" s="185" customFormat="1" ht="12.75" x14ac:dyDescent="0.2">
      <c r="A2589" s="177"/>
      <c r="B2589" s="127"/>
      <c r="C2589" s="128"/>
      <c r="H2589" s="187"/>
    </row>
    <row r="2590" spans="1:8" s="185" customFormat="1" ht="12.75" x14ac:dyDescent="0.2">
      <c r="A2590" s="177"/>
      <c r="B2590" s="127"/>
      <c r="C2590" s="128"/>
      <c r="H2590" s="187"/>
    </row>
    <row r="2591" spans="1:8" s="185" customFormat="1" ht="12.75" x14ac:dyDescent="0.2">
      <c r="A2591" s="177"/>
      <c r="B2591" s="127"/>
      <c r="C2591" s="128"/>
      <c r="H2591" s="187"/>
    </row>
    <row r="2592" spans="1:8" s="185" customFormat="1" ht="12.75" x14ac:dyDescent="0.2">
      <c r="A2592" s="177"/>
      <c r="B2592" s="127"/>
      <c r="C2592" s="128"/>
      <c r="H2592" s="187"/>
    </row>
    <row r="2593" spans="1:8" s="185" customFormat="1" ht="12.75" x14ac:dyDescent="0.2">
      <c r="A2593" s="177"/>
      <c r="B2593" s="127"/>
      <c r="C2593" s="128"/>
      <c r="H2593" s="187"/>
    </row>
    <row r="2594" spans="1:8" s="185" customFormat="1" ht="12.75" x14ac:dyDescent="0.2">
      <c r="A2594" s="177"/>
      <c r="B2594" s="127"/>
      <c r="C2594" s="128"/>
      <c r="H2594" s="187"/>
    </row>
    <row r="2595" spans="1:8" s="185" customFormat="1" ht="12.75" x14ac:dyDescent="0.2">
      <c r="A2595" s="177"/>
      <c r="B2595" s="127"/>
      <c r="C2595" s="128"/>
      <c r="H2595" s="187"/>
    </row>
    <row r="2596" spans="1:8" s="185" customFormat="1" ht="12.75" x14ac:dyDescent="0.2">
      <c r="A2596" s="177"/>
      <c r="B2596" s="127"/>
      <c r="C2596" s="128"/>
      <c r="H2596" s="187"/>
    </row>
    <row r="2597" spans="1:8" s="185" customFormat="1" ht="12.75" x14ac:dyDescent="0.2">
      <c r="A2597" s="177"/>
      <c r="B2597" s="127"/>
      <c r="C2597" s="128"/>
      <c r="H2597" s="187"/>
    </row>
    <row r="2598" spans="1:8" s="185" customFormat="1" ht="12.75" x14ac:dyDescent="0.2">
      <c r="A2598" s="177"/>
      <c r="B2598" s="127"/>
      <c r="C2598" s="128"/>
      <c r="H2598" s="187"/>
    </row>
    <row r="2599" spans="1:8" s="185" customFormat="1" ht="12.75" x14ac:dyDescent="0.2">
      <c r="A2599" s="177"/>
      <c r="B2599" s="127"/>
      <c r="C2599" s="128"/>
      <c r="H2599" s="187"/>
    </row>
    <row r="2600" spans="1:8" s="185" customFormat="1" ht="12.75" x14ac:dyDescent="0.2">
      <c r="A2600" s="177"/>
      <c r="B2600" s="127"/>
      <c r="C2600" s="128"/>
      <c r="H2600" s="187"/>
    </row>
    <row r="2601" spans="1:8" s="185" customFormat="1" ht="12.75" x14ac:dyDescent="0.2">
      <c r="A2601" s="177"/>
      <c r="B2601" s="127"/>
      <c r="C2601" s="128"/>
      <c r="H2601" s="187"/>
    </row>
    <row r="2602" spans="1:8" s="185" customFormat="1" ht="12.75" x14ac:dyDescent="0.2">
      <c r="A2602" s="177"/>
      <c r="B2602" s="127"/>
      <c r="C2602" s="128"/>
      <c r="H2602" s="187"/>
    </row>
    <row r="2603" spans="1:8" s="185" customFormat="1" ht="12.75" x14ac:dyDescent="0.2">
      <c r="A2603" s="177"/>
      <c r="B2603" s="127"/>
      <c r="C2603" s="128"/>
      <c r="H2603" s="187"/>
    </row>
    <row r="2604" spans="1:8" s="185" customFormat="1" ht="12.75" x14ac:dyDescent="0.2">
      <c r="A2604" s="177"/>
      <c r="B2604" s="127"/>
      <c r="C2604" s="128"/>
      <c r="H2604" s="187"/>
    </row>
    <row r="2605" spans="1:8" s="185" customFormat="1" ht="12.75" x14ac:dyDescent="0.2">
      <c r="A2605" s="177"/>
      <c r="B2605" s="127"/>
      <c r="C2605" s="128"/>
      <c r="H2605" s="187"/>
    </row>
    <row r="2606" spans="1:8" s="185" customFormat="1" ht="12.75" x14ac:dyDescent="0.2">
      <c r="A2606" s="177"/>
      <c r="B2606" s="127"/>
      <c r="C2606" s="128"/>
      <c r="H2606" s="187"/>
    </row>
    <row r="2607" spans="1:8" s="185" customFormat="1" ht="12.75" x14ac:dyDescent="0.2">
      <c r="A2607" s="177"/>
      <c r="B2607" s="127"/>
      <c r="C2607" s="128"/>
      <c r="H2607" s="187"/>
    </row>
    <row r="2608" spans="1:8" s="185" customFormat="1" ht="12.75" x14ac:dyDescent="0.2">
      <c r="A2608" s="177"/>
      <c r="B2608" s="127"/>
      <c r="C2608" s="128"/>
      <c r="H2608" s="187"/>
    </row>
    <row r="2609" spans="1:8" s="185" customFormat="1" ht="12.75" x14ac:dyDescent="0.2">
      <c r="A2609" s="177"/>
      <c r="B2609" s="127"/>
      <c r="C2609" s="128"/>
      <c r="H2609" s="187"/>
    </row>
    <row r="2610" spans="1:8" s="185" customFormat="1" ht="12.75" x14ac:dyDescent="0.2">
      <c r="A2610" s="177"/>
      <c r="B2610" s="127"/>
      <c r="C2610" s="128"/>
      <c r="H2610" s="187"/>
    </row>
    <row r="2611" spans="1:8" s="185" customFormat="1" ht="12.75" x14ac:dyDescent="0.2">
      <c r="A2611" s="177"/>
      <c r="B2611" s="127"/>
      <c r="C2611" s="128"/>
      <c r="H2611" s="187"/>
    </row>
    <row r="2612" spans="1:8" s="185" customFormat="1" ht="12.75" x14ac:dyDescent="0.2">
      <c r="A2612" s="177"/>
      <c r="B2612" s="127"/>
      <c r="C2612" s="128"/>
      <c r="H2612" s="187"/>
    </row>
    <row r="2613" spans="1:8" s="185" customFormat="1" ht="12.75" x14ac:dyDescent="0.2">
      <c r="A2613" s="177"/>
      <c r="B2613" s="127"/>
      <c r="C2613" s="128"/>
      <c r="H2613" s="187"/>
    </row>
    <row r="2614" spans="1:8" s="185" customFormat="1" ht="12.75" x14ac:dyDescent="0.2">
      <c r="A2614" s="177"/>
      <c r="B2614" s="127"/>
      <c r="C2614" s="128"/>
      <c r="H2614" s="187"/>
    </row>
    <row r="2615" spans="1:8" s="185" customFormat="1" ht="12.75" x14ac:dyDescent="0.2">
      <c r="A2615" s="177"/>
      <c r="B2615" s="127"/>
      <c r="C2615" s="128"/>
      <c r="H2615" s="187"/>
    </row>
    <row r="2616" spans="1:8" s="185" customFormat="1" ht="12.75" x14ac:dyDescent="0.2">
      <c r="A2616" s="177"/>
      <c r="B2616" s="127"/>
      <c r="C2616" s="128"/>
      <c r="H2616" s="187"/>
    </row>
    <row r="2617" spans="1:8" s="185" customFormat="1" ht="12.75" x14ac:dyDescent="0.2">
      <c r="A2617" s="177"/>
      <c r="B2617" s="127"/>
      <c r="C2617" s="128"/>
      <c r="H2617" s="187"/>
    </row>
    <row r="2618" spans="1:8" s="185" customFormat="1" ht="12.75" x14ac:dyDescent="0.2">
      <c r="A2618" s="177"/>
      <c r="B2618" s="127"/>
      <c r="C2618" s="128"/>
      <c r="H2618" s="187"/>
    </row>
    <row r="2619" spans="1:8" s="185" customFormat="1" ht="12.75" x14ac:dyDescent="0.2">
      <c r="A2619" s="177"/>
      <c r="B2619" s="127"/>
      <c r="C2619" s="128"/>
      <c r="H2619" s="187"/>
    </row>
    <row r="2620" spans="1:8" s="185" customFormat="1" ht="12.75" x14ac:dyDescent="0.2">
      <c r="A2620" s="177"/>
      <c r="B2620" s="127"/>
      <c r="C2620" s="128"/>
      <c r="H2620" s="187"/>
    </row>
    <row r="2621" spans="1:8" s="185" customFormat="1" ht="12.75" x14ac:dyDescent="0.2">
      <c r="A2621" s="177"/>
      <c r="B2621" s="127"/>
      <c r="C2621" s="128"/>
      <c r="H2621" s="187"/>
    </row>
    <row r="2622" spans="1:8" s="185" customFormat="1" ht="12.75" x14ac:dyDescent="0.2">
      <c r="A2622" s="177"/>
      <c r="B2622" s="127"/>
      <c r="C2622" s="128"/>
      <c r="H2622" s="187"/>
    </row>
    <row r="2623" spans="1:8" s="185" customFormat="1" ht="12.75" x14ac:dyDescent="0.2">
      <c r="A2623" s="177"/>
      <c r="B2623" s="127"/>
      <c r="C2623" s="128"/>
      <c r="H2623" s="187"/>
    </row>
    <row r="2624" spans="1:8" s="185" customFormat="1" ht="12.75" x14ac:dyDescent="0.2">
      <c r="A2624" s="177"/>
      <c r="B2624" s="127"/>
      <c r="C2624" s="128"/>
      <c r="H2624" s="187"/>
    </row>
    <row r="2625" spans="1:8" s="185" customFormat="1" ht="12.75" x14ac:dyDescent="0.2">
      <c r="A2625" s="177"/>
      <c r="B2625" s="127"/>
      <c r="C2625" s="128"/>
      <c r="H2625" s="187"/>
    </row>
    <row r="2626" spans="1:8" s="185" customFormat="1" ht="12.75" x14ac:dyDescent="0.2">
      <c r="A2626" s="177"/>
      <c r="B2626" s="127"/>
      <c r="C2626" s="128"/>
      <c r="H2626" s="187"/>
    </row>
    <row r="2627" spans="1:8" s="185" customFormat="1" ht="12.75" x14ac:dyDescent="0.2">
      <c r="A2627" s="177"/>
      <c r="B2627" s="127"/>
      <c r="C2627" s="128"/>
      <c r="H2627" s="187"/>
    </row>
    <row r="2628" spans="1:8" s="185" customFormat="1" ht="12.75" x14ac:dyDescent="0.2">
      <c r="A2628" s="177"/>
      <c r="B2628" s="127"/>
      <c r="C2628" s="128"/>
      <c r="H2628" s="187"/>
    </row>
    <row r="2629" spans="1:8" s="185" customFormat="1" ht="12.75" x14ac:dyDescent="0.2">
      <c r="A2629" s="177"/>
      <c r="B2629" s="127"/>
      <c r="C2629" s="128"/>
      <c r="H2629" s="187"/>
    </row>
    <row r="2630" spans="1:8" s="185" customFormat="1" ht="12.75" x14ac:dyDescent="0.2">
      <c r="A2630" s="177"/>
      <c r="B2630" s="127"/>
      <c r="C2630" s="128"/>
      <c r="H2630" s="187"/>
    </row>
    <row r="2631" spans="1:8" s="185" customFormat="1" ht="12.75" x14ac:dyDescent="0.2">
      <c r="A2631" s="177"/>
      <c r="B2631" s="127"/>
      <c r="C2631" s="128"/>
      <c r="H2631" s="187"/>
    </row>
    <row r="2632" spans="1:8" s="185" customFormat="1" ht="12.75" x14ac:dyDescent="0.2">
      <c r="A2632" s="177"/>
      <c r="B2632" s="127"/>
      <c r="C2632" s="128"/>
      <c r="H2632" s="187"/>
    </row>
    <row r="2633" spans="1:8" s="185" customFormat="1" ht="12.75" x14ac:dyDescent="0.2">
      <c r="A2633" s="177"/>
      <c r="B2633" s="127"/>
      <c r="C2633" s="128"/>
      <c r="H2633" s="187"/>
    </row>
    <row r="2634" spans="1:8" s="186" customFormat="1" ht="12.75" x14ac:dyDescent="0.2">
      <c r="A2634" s="177"/>
      <c r="B2634" s="127"/>
      <c r="C2634" s="128"/>
      <c r="H2634" s="187"/>
    </row>
    <row r="2635" spans="1:8" s="186" customFormat="1" ht="12.75" x14ac:dyDescent="0.2">
      <c r="A2635" s="177"/>
      <c r="B2635" s="127"/>
      <c r="C2635" s="128"/>
      <c r="H2635" s="187"/>
    </row>
    <row r="2636" spans="1:8" s="186" customFormat="1" ht="12.75" x14ac:dyDescent="0.2">
      <c r="A2636" s="177"/>
      <c r="B2636" s="127"/>
      <c r="C2636" s="128"/>
      <c r="H2636" s="187"/>
    </row>
    <row r="2637" spans="1:8" s="186" customFormat="1" ht="12.75" x14ac:dyDescent="0.2">
      <c r="A2637" s="177"/>
      <c r="B2637" s="127"/>
      <c r="C2637" s="128"/>
      <c r="H2637" s="187"/>
    </row>
    <row r="2638" spans="1:8" s="186" customFormat="1" ht="12.75" x14ac:dyDescent="0.2">
      <c r="A2638" s="177"/>
      <c r="B2638" s="127"/>
      <c r="C2638" s="128"/>
      <c r="H2638" s="187"/>
    </row>
    <row r="2639" spans="1:8" s="186" customFormat="1" ht="12.75" x14ac:dyDescent="0.2">
      <c r="A2639" s="177"/>
      <c r="B2639" s="127"/>
      <c r="C2639" s="128"/>
      <c r="H2639" s="187"/>
    </row>
    <row r="2640" spans="1:8" s="186" customFormat="1" ht="12.75" x14ac:dyDescent="0.2">
      <c r="A2640" s="177"/>
      <c r="B2640" s="127"/>
      <c r="C2640" s="128"/>
      <c r="H2640" s="187"/>
    </row>
    <row r="2641" spans="1:8" s="186" customFormat="1" ht="12.75" x14ac:dyDescent="0.2">
      <c r="A2641" s="177"/>
      <c r="B2641" s="127"/>
      <c r="C2641" s="128"/>
      <c r="H2641" s="187"/>
    </row>
    <row r="2642" spans="1:8" s="186" customFormat="1" ht="12.75" x14ac:dyDescent="0.2">
      <c r="A2642" s="177"/>
      <c r="B2642" s="127"/>
      <c r="C2642" s="128"/>
      <c r="H2642" s="187"/>
    </row>
    <row r="2643" spans="1:8" s="186" customFormat="1" ht="12.75" x14ac:dyDescent="0.2">
      <c r="A2643" s="177"/>
      <c r="B2643" s="127"/>
      <c r="C2643" s="128"/>
      <c r="H2643" s="187"/>
    </row>
    <row r="2644" spans="1:8" s="186" customFormat="1" ht="12.75" x14ac:dyDescent="0.2">
      <c r="A2644" s="177"/>
      <c r="B2644" s="127"/>
      <c r="C2644" s="128"/>
      <c r="H2644" s="187"/>
    </row>
    <row r="2645" spans="1:8" s="186" customFormat="1" ht="12.75" x14ac:dyDescent="0.2">
      <c r="A2645" s="177"/>
      <c r="B2645" s="127"/>
      <c r="C2645" s="128"/>
      <c r="H2645" s="187"/>
    </row>
    <row r="2646" spans="1:8" s="186" customFormat="1" ht="12.75" x14ac:dyDescent="0.2">
      <c r="A2646" s="177"/>
      <c r="B2646" s="127"/>
      <c r="C2646" s="128"/>
      <c r="H2646" s="187"/>
    </row>
    <row r="2647" spans="1:8" s="186" customFormat="1" ht="12.75" x14ac:dyDescent="0.2">
      <c r="A2647" s="177"/>
      <c r="B2647" s="127"/>
      <c r="C2647" s="128"/>
      <c r="H2647" s="187"/>
    </row>
    <row r="2648" spans="1:8" s="186" customFormat="1" ht="12.75" x14ac:dyDescent="0.2">
      <c r="A2648" s="177"/>
      <c r="B2648" s="127"/>
      <c r="C2648" s="128"/>
      <c r="H2648" s="187"/>
    </row>
    <row r="2649" spans="1:8" s="186" customFormat="1" ht="12.75" x14ac:dyDescent="0.2">
      <c r="A2649" s="177"/>
      <c r="B2649" s="127"/>
      <c r="C2649" s="128"/>
      <c r="H2649" s="187"/>
    </row>
    <row r="2650" spans="1:8" s="186" customFormat="1" ht="12.75" x14ac:dyDescent="0.2">
      <c r="A2650" s="177"/>
      <c r="B2650" s="127"/>
      <c r="C2650" s="128"/>
      <c r="H2650" s="187"/>
    </row>
    <row r="2651" spans="1:8" s="186" customFormat="1" ht="12.75" x14ac:dyDescent="0.2">
      <c r="A2651" s="177"/>
      <c r="B2651" s="127"/>
      <c r="C2651" s="128"/>
      <c r="H2651" s="187"/>
    </row>
    <row r="2652" spans="1:8" s="186" customFormat="1" ht="12.75" x14ac:dyDescent="0.2">
      <c r="A2652" s="177"/>
      <c r="B2652" s="127"/>
      <c r="C2652" s="128"/>
      <c r="H2652" s="187"/>
    </row>
    <row r="2653" spans="1:8" s="186" customFormat="1" ht="12.75" x14ac:dyDescent="0.2">
      <c r="A2653" s="177"/>
      <c r="B2653" s="127"/>
      <c r="C2653" s="128"/>
      <c r="H2653" s="187"/>
    </row>
    <row r="2654" spans="1:8" s="186" customFormat="1" ht="12.75" x14ac:dyDescent="0.2">
      <c r="A2654" s="177"/>
      <c r="B2654" s="127"/>
      <c r="C2654" s="128"/>
      <c r="H2654" s="187"/>
    </row>
    <row r="2655" spans="1:8" s="186" customFormat="1" ht="12.75" x14ac:dyDescent="0.2">
      <c r="A2655" s="177"/>
      <c r="B2655" s="127"/>
      <c r="C2655" s="128"/>
      <c r="H2655" s="187"/>
    </row>
    <row r="2656" spans="1:8" s="186" customFormat="1" ht="12.75" x14ac:dyDescent="0.2">
      <c r="A2656" s="177"/>
      <c r="B2656" s="127"/>
      <c r="C2656" s="128"/>
      <c r="H2656" s="187"/>
    </row>
    <row r="2657" spans="1:8" s="186" customFormat="1" ht="12.75" x14ac:dyDescent="0.2">
      <c r="A2657" s="177"/>
      <c r="B2657" s="127"/>
      <c r="C2657" s="128"/>
      <c r="H2657" s="187"/>
    </row>
    <row r="2658" spans="1:8" s="186" customFormat="1" ht="12.75" x14ac:dyDescent="0.2">
      <c r="A2658" s="177"/>
      <c r="B2658" s="127"/>
      <c r="C2658" s="128"/>
      <c r="H2658" s="187"/>
    </row>
    <row r="2659" spans="1:8" s="186" customFormat="1" ht="12.75" x14ac:dyDescent="0.2">
      <c r="A2659" s="177"/>
      <c r="B2659" s="127"/>
      <c r="C2659" s="128"/>
      <c r="H2659" s="187"/>
    </row>
    <row r="2660" spans="1:8" s="186" customFormat="1" ht="12.75" x14ac:dyDescent="0.2">
      <c r="A2660" s="177"/>
      <c r="B2660" s="127"/>
      <c r="C2660" s="128"/>
      <c r="H2660" s="187"/>
    </row>
    <row r="2661" spans="1:8" s="186" customFormat="1" ht="12.75" x14ac:dyDescent="0.2">
      <c r="A2661" s="177"/>
      <c r="B2661" s="127"/>
      <c r="C2661" s="128"/>
      <c r="H2661" s="187"/>
    </row>
    <row r="2662" spans="1:8" s="186" customFormat="1" ht="12.75" x14ac:dyDescent="0.2">
      <c r="A2662" s="177"/>
      <c r="B2662" s="127"/>
      <c r="C2662" s="128"/>
      <c r="H2662" s="187"/>
    </row>
    <row r="2663" spans="1:8" s="186" customFormat="1" ht="12.75" x14ac:dyDescent="0.2">
      <c r="A2663" s="177"/>
      <c r="B2663" s="127"/>
      <c r="C2663" s="128"/>
      <c r="H2663" s="187"/>
    </row>
    <row r="2664" spans="1:8" s="186" customFormat="1" ht="12.75" x14ac:dyDescent="0.2">
      <c r="A2664" s="177"/>
      <c r="B2664" s="127"/>
      <c r="C2664" s="128"/>
      <c r="H2664" s="187"/>
    </row>
    <row r="2665" spans="1:8" s="186" customFormat="1" ht="12.75" x14ac:dyDescent="0.2">
      <c r="A2665" s="177"/>
      <c r="B2665" s="127"/>
      <c r="C2665" s="128"/>
      <c r="H2665" s="187"/>
    </row>
    <row r="2666" spans="1:8" s="186" customFormat="1" ht="12.75" x14ac:dyDescent="0.2">
      <c r="A2666" s="177"/>
      <c r="B2666" s="127"/>
      <c r="C2666" s="128"/>
      <c r="H2666" s="187"/>
    </row>
    <row r="2667" spans="1:8" s="186" customFormat="1" ht="12.75" x14ac:dyDescent="0.2">
      <c r="A2667" s="177"/>
      <c r="B2667" s="127"/>
      <c r="C2667" s="128"/>
      <c r="H2667" s="187"/>
    </row>
    <row r="2668" spans="1:8" s="186" customFormat="1" ht="12.75" x14ac:dyDescent="0.2">
      <c r="A2668" s="177"/>
      <c r="B2668" s="127"/>
      <c r="C2668" s="128"/>
      <c r="H2668" s="187"/>
    </row>
    <row r="2669" spans="1:8" s="186" customFormat="1" ht="12.75" x14ac:dyDescent="0.2">
      <c r="A2669" s="177"/>
      <c r="B2669" s="127"/>
      <c r="C2669" s="128"/>
      <c r="H2669" s="187"/>
    </row>
    <row r="2670" spans="1:8" s="186" customFormat="1" ht="12.75" x14ac:dyDescent="0.2">
      <c r="A2670" s="177"/>
      <c r="B2670" s="127"/>
      <c r="C2670" s="128"/>
      <c r="H2670" s="187"/>
    </row>
    <row r="2671" spans="1:8" s="186" customFormat="1" ht="12.75" x14ac:dyDescent="0.2">
      <c r="A2671" s="177"/>
      <c r="B2671" s="127"/>
      <c r="C2671" s="128"/>
      <c r="H2671" s="187"/>
    </row>
    <row r="2672" spans="1:8" s="186" customFormat="1" ht="12.75" x14ac:dyDescent="0.2">
      <c r="A2672" s="177"/>
      <c r="B2672" s="127"/>
      <c r="C2672" s="128"/>
      <c r="H2672" s="187"/>
    </row>
    <row r="2673" spans="1:8" s="186" customFormat="1" ht="12.75" x14ac:dyDescent="0.2">
      <c r="A2673" s="177"/>
      <c r="B2673" s="127"/>
      <c r="C2673" s="128"/>
      <c r="H2673" s="187"/>
    </row>
    <row r="2674" spans="1:8" s="186" customFormat="1" ht="12.75" x14ac:dyDescent="0.2">
      <c r="A2674" s="177"/>
      <c r="B2674" s="127"/>
      <c r="C2674" s="128"/>
      <c r="H2674" s="187"/>
    </row>
    <row r="2675" spans="1:8" s="186" customFormat="1" ht="12.75" x14ac:dyDescent="0.2">
      <c r="A2675" s="177"/>
      <c r="B2675" s="127"/>
      <c r="C2675" s="128"/>
      <c r="H2675" s="187"/>
    </row>
    <row r="2676" spans="1:8" s="186" customFormat="1" ht="12.75" x14ac:dyDescent="0.2">
      <c r="A2676" s="177"/>
      <c r="B2676" s="127"/>
      <c r="C2676" s="128"/>
      <c r="H2676" s="187"/>
    </row>
    <row r="2677" spans="1:8" s="186" customFormat="1" ht="12.75" x14ac:dyDescent="0.2">
      <c r="A2677" s="177"/>
      <c r="B2677" s="127"/>
      <c r="C2677" s="128"/>
      <c r="H2677" s="187"/>
    </row>
    <row r="2678" spans="1:8" s="186" customFormat="1" ht="12.75" x14ac:dyDescent="0.2">
      <c r="A2678" s="177"/>
      <c r="B2678" s="127"/>
      <c r="C2678" s="128"/>
      <c r="H2678" s="187"/>
    </row>
    <row r="2679" spans="1:8" s="186" customFormat="1" ht="12.75" x14ac:dyDescent="0.2">
      <c r="A2679" s="177"/>
      <c r="B2679" s="127"/>
      <c r="C2679" s="128"/>
      <c r="H2679" s="187"/>
    </row>
    <row r="2680" spans="1:8" s="186" customFormat="1" ht="12.75" x14ac:dyDescent="0.2">
      <c r="A2680" s="177"/>
      <c r="B2680" s="127"/>
      <c r="C2680" s="128"/>
      <c r="H2680" s="187"/>
    </row>
    <row r="2681" spans="1:8" s="186" customFormat="1" ht="12.75" x14ac:dyDescent="0.2">
      <c r="A2681" s="177"/>
      <c r="B2681" s="127"/>
      <c r="C2681" s="128"/>
      <c r="H2681" s="187"/>
    </row>
    <row r="2682" spans="1:8" s="186" customFormat="1" ht="12.75" x14ac:dyDescent="0.2">
      <c r="A2682" s="177"/>
      <c r="B2682" s="127"/>
      <c r="C2682" s="128"/>
      <c r="H2682" s="187"/>
    </row>
    <row r="2683" spans="1:8" s="186" customFormat="1" ht="12.75" x14ac:dyDescent="0.2">
      <c r="A2683" s="177"/>
      <c r="B2683" s="127"/>
      <c r="C2683" s="128"/>
      <c r="H2683" s="187"/>
    </row>
    <row r="2684" spans="1:8" s="186" customFormat="1" ht="12.75" x14ac:dyDescent="0.2">
      <c r="A2684" s="177"/>
      <c r="B2684" s="127"/>
      <c r="C2684" s="128"/>
      <c r="H2684" s="187"/>
    </row>
    <row r="2685" spans="1:8" s="186" customFormat="1" ht="12.75" x14ac:dyDescent="0.2">
      <c r="A2685" s="177"/>
      <c r="B2685" s="127"/>
      <c r="C2685" s="128"/>
      <c r="H2685" s="187"/>
    </row>
    <row r="2686" spans="1:8" s="186" customFormat="1" ht="12.75" x14ac:dyDescent="0.2">
      <c r="A2686" s="177"/>
      <c r="B2686" s="127"/>
      <c r="C2686" s="128"/>
      <c r="H2686" s="187"/>
    </row>
    <row r="2687" spans="1:8" s="186" customFormat="1" ht="12.75" x14ac:dyDescent="0.2">
      <c r="A2687" s="177"/>
      <c r="B2687" s="127"/>
      <c r="C2687" s="128"/>
      <c r="H2687" s="187"/>
    </row>
    <row r="2688" spans="1:8" s="186" customFormat="1" ht="12.75" x14ac:dyDescent="0.2">
      <c r="A2688" s="177"/>
      <c r="B2688" s="127"/>
      <c r="C2688" s="128"/>
      <c r="H2688" s="187"/>
    </row>
    <row r="2689" spans="1:8" s="186" customFormat="1" ht="12.75" x14ac:dyDescent="0.2">
      <c r="A2689" s="177"/>
      <c r="B2689" s="127"/>
      <c r="C2689" s="128"/>
      <c r="H2689" s="187"/>
    </row>
    <row r="2690" spans="1:8" s="186" customFormat="1" ht="12.75" x14ac:dyDescent="0.2">
      <c r="A2690" s="177"/>
      <c r="B2690" s="127"/>
      <c r="C2690" s="128"/>
      <c r="H2690" s="187"/>
    </row>
    <row r="2691" spans="1:8" s="186" customFormat="1" ht="12.75" x14ac:dyDescent="0.2">
      <c r="A2691" s="177"/>
      <c r="B2691" s="127"/>
      <c r="C2691" s="128"/>
      <c r="H2691" s="187"/>
    </row>
    <row r="2692" spans="1:8" s="186" customFormat="1" ht="12.75" x14ac:dyDescent="0.2">
      <c r="A2692" s="177"/>
      <c r="B2692" s="127"/>
      <c r="C2692" s="128"/>
      <c r="H2692" s="187"/>
    </row>
    <row r="2693" spans="1:8" s="186" customFormat="1" ht="12.75" x14ac:dyDescent="0.2">
      <c r="A2693" s="177"/>
      <c r="B2693" s="127"/>
      <c r="C2693" s="128"/>
      <c r="H2693" s="187"/>
    </row>
    <row r="2694" spans="1:8" s="186" customFormat="1" ht="12.75" x14ac:dyDescent="0.2">
      <c r="A2694" s="177"/>
      <c r="B2694" s="127"/>
      <c r="C2694" s="128"/>
      <c r="H2694" s="187"/>
    </row>
    <row r="2695" spans="1:8" s="186" customFormat="1" ht="12.75" x14ac:dyDescent="0.2">
      <c r="A2695" s="177"/>
      <c r="B2695" s="127"/>
      <c r="C2695" s="128"/>
      <c r="H2695" s="187"/>
    </row>
    <row r="2696" spans="1:8" s="186" customFormat="1" ht="12.75" x14ac:dyDescent="0.2">
      <c r="A2696" s="177"/>
      <c r="B2696" s="127"/>
      <c r="C2696" s="128"/>
      <c r="H2696" s="187"/>
    </row>
    <row r="2697" spans="1:8" s="186" customFormat="1" ht="12.75" x14ac:dyDescent="0.2">
      <c r="A2697" s="177"/>
      <c r="B2697" s="127"/>
      <c r="C2697" s="128"/>
      <c r="H2697" s="187"/>
    </row>
    <row r="2698" spans="1:8" s="186" customFormat="1" ht="12.75" x14ac:dyDescent="0.2">
      <c r="A2698" s="177"/>
      <c r="B2698" s="127"/>
      <c r="C2698" s="128"/>
      <c r="H2698" s="187"/>
    </row>
    <row r="2699" spans="1:8" s="186" customFormat="1" ht="12.75" x14ac:dyDescent="0.2">
      <c r="A2699" s="177"/>
      <c r="B2699" s="127"/>
      <c r="C2699" s="128"/>
      <c r="H2699" s="187"/>
    </row>
    <row r="2700" spans="1:8" s="186" customFormat="1" ht="12.75" x14ac:dyDescent="0.2">
      <c r="A2700" s="177"/>
      <c r="B2700" s="127"/>
      <c r="C2700" s="128"/>
      <c r="H2700" s="187"/>
    </row>
    <row r="2701" spans="1:8" s="186" customFormat="1" ht="12.75" x14ac:dyDescent="0.2">
      <c r="A2701" s="177"/>
      <c r="B2701" s="127"/>
      <c r="C2701" s="128"/>
      <c r="H2701" s="187"/>
    </row>
    <row r="2702" spans="1:8" s="186" customFormat="1" ht="12.75" x14ac:dyDescent="0.2">
      <c r="A2702" s="177"/>
      <c r="B2702" s="127"/>
      <c r="C2702" s="128"/>
      <c r="H2702" s="187"/>
    </row>
    <row r="2703" spans="1:8" s="186" customFormat="1" ht="12.75" x14ac:dyDescent="0.2">
      <c r="A2703" s="177"/>
      <c r="B2703" s="127"/>
      <c r="C2703" s="128"/>
      <c r="H2703" s="187"/>
    </row>
    <row r="2704" spans="1:8" s="186" customFormat="1" ht="12.75" x14ac:dyDescent="0.2">
      <c r="A2704" s="177"/>
      <c r="B2704" s="127"/>
      <c r="C2704" s="128"/>
      <c r="H2704" s="187"/>
    </row>
    <row r="2705" spans="1:8" s="186" customFormat="1" ht="12.75" x14ac:dyDescent="0.2">
      <c r="A2705" s="177"/>
      <c r="B2705" s="127"/>
      <c r="C2705" s="128"/>
      <c r="H2705" s="187"/>
    </row>
    <row r="2706" spans="1:8" s="186" customFormat="1" ht="12.75" x14ac:dyDescent="0.2">
      <c r="A2706" s="177"/>
      <c r="B2706" s="127"/>
      <c r="C2706" s="128"/>
      <c r="H2706" s="187"/>
    </row>
    <row r="2707" spans="1:8" s="186" customFormat="1" ht="12.75" x14ac:dyDescent="0.2">
      <c r="A2707" s="177"/>
      <c r="B2707" s="127"/>
      <c r="C2707" s="128"/>
      <c r="H2707" s="187"/>
    </row>
    <row r="2708" spans="1:8" s="186" customFormat="1" ht="12.75" x14ac:dyDescent="0.2">
      <c r="A2708" s="177"/>
      <c r="B2708" s="127"/>
      <c r="C2708" s="128"/>
      <c r="H2708" s="187"/>
    </row>
    <row r="2709" spans="1:8" s="186" customFormat="1" ht="12.75" x14ac:dyDescent="0.2">
      <c r="A2709" s="177"/>
      <c r="B2709" s="127"/>
      <c r="C2709" s="128"/>
      <c r="H2709" s="187"/>
    </row>
    <row r="2710" spans="1:8" s="186" customFormat="1" ht="12.75" x14ac:dyDescent="0.2">
      <c r="A2710" s="177"/>
      <c r="B2710" s="127"/>
      <c r="C2710" s="128"/>
      <c r="H2710" s="187"/>
    </row>
    <row r="2711" spans="1:8" s="186" customFormat="1" ht="12.75" x14ac:dyDescent="0.2">
      <c r="A2711" s="177"/>
      <c r="B2711" s="127"/>
      <c r="C2711" s="128"/>
      <c r="H2711" s="187"/>
    </row>
    <row r="2712" spans="1:8" s="186" customFormat="1" ht="12.75" x14ac:dyDescent="0.2">
      <c r="A2712" s="177"/>
      <c r="B2712" s="127"/>
      <c r="C2712" s="128"/>
      <c r="H2712" s="187"/>
    </row>
    <row r="2713" spans="1:8" s="186" customFormat="1" ht="12.75" x14ac:dyDescent="0.2">
      <c r="A2713" s="177"/>
      <c r="B2713" s="127"/>
      <c r="C2713" s="128"/>
      <c r="H2713" s="187"/>
    </row>
    <row r="2714" spans="1:8" s="186" customFormat="1" ht="12.75" x14ac:dyDescent="0.2">
      <c r="A2714" s="177"/>
      <c r="B2714" s="127"/>
      <c r="C2714" s="128"/>
      <c r="H2714" s="187"/>
    </row>
    <row r="2715" spans="1:8" s="186" customFormat="1" ht="12.75" x14ac:dyDescent="0.2">
      <c r="A2715" s="177"/>
      <c r="B2715" s="127"/>
      <c r="C2715" s="128"/>
      <c r="H2715" s="187"/>
    </row>
    <row r="2716" spans="1:8" s="186" customFormat="1" ht="12.75" x14ac:dyDescent="0.2">
      <c r="A2716" s="177"/>
      <c r="B2716" s="127"/>
      <c r="C2716" s="128"/>
      <c r="H2716" s="187"/>
    </row>
    <row r="2717" spans="1:8" s="186" customFormat="1" ht="12.75" x14ac:dyDescent="0.2">
      <c r="A2717" s="177"/>
      <c r="B2717" s="127"/>
      <c r="C2717" s="128"/>
      <c r="H2717" s="187"/>
    </row>
    <row r="2718" spans="1:8" s="186" customFormat="1" ht="12.75" x14ac:dyDescent="0.2">
      <c r="A2718" s="177"/>
      <c r="B2718" s="127"/>
      <c r="C2718" s="128"/>
      <c r="H2718" s="187"/>
    </row>
    <row r="2719" spans="1:8" s="186" customFormat="1" ht="12.75" x14ac:dyDescent="0.2">
      <c r="A2719" s="177"/>
      <c r="B2719" s="127"/>
      <c r="C2719" s="128"/>
      <c r="H2719" s="187"/>
    </row>
    <row r="2720" spans="1:8" s="186" customFormat="1" ht="12.75" x14ac:dyDescent="0.2">
      <c r="A2720" s="177"/>
      <c r="B2720" s="127"/>
      <c r="C2720" s="128"/>
      <c r="H2720" s="187"/>
    </row>
    <row r="2721" spans="1:8" s="186" customFormat="1" ht="12.75" x14ac:dyDescent="0.2">
      <c r="A2721" s="177"/>
      <c r="B2721" s="127"/>
      <c r="C2721" s="128"/>
      <c r="H2721" s="187"/>
    </row>
    <row r="2722" spans="1:8" s="186" customFormat="1" ht="12.75" x14ac:dyDescent="0.2">
      <c r="A2722" s="177"/>
      <c r="B2722" s="127"/>
      <c r="C2722" s="128"/>
      <c r="H2722" s="187"/>
    </row>
    <row r="2723" spans="1:8" s="186" customFormat="1" ht="12.75" x14ac:dyDescent="0.2">
      <c r="A2723" s="177"/>
      <c r="B2723" s="127"/>
      <c r="C2723" s="128"/>
      <c r="H2723" s="187"/>
    </row>
    <row r="2724" spans="1:8" s="186" customFormat="1" ht="12.75" x14ac:dyDescent="0.2">
      <c r="A2724" s="177"/>
      <c r="B2724" s="127"/>
      <c r="C2724" s="128"/>
      <c r="H2724" s="187"/>
    </row>
    <row r="2725" spans="1:8" s="186" customFormat="1" ht="12.75" x14ac:dyDescent="0.2">
      <c r="A2725" s="177"/>
      <c r="B2725" s="127"/>
      <c r="C2725" s="128"/>
      <c r="H2725" s="187"/>
    </row>
    <row r="2726" spans="1:8" s="186" customFormat="1" ht="12.75" x14ac:dyDescent="0.2">
      <c r="A2726" s="177"/>
      <c r="B2726" s="127"/>
      <c r="C2726" s="128"/>
      <c r="H2726" s="187"/>
    </row>
    <row r="2727" spans="1:8" s="186" customFormat="1" ht="12.75" x14ac:dyDescent="0.2">
      <c r="A2727" s="177"/>
      <c r="B2727" s="127"/>
      <c r="C2727" s="128"/>
      <c r="H2727" s="187"/>
    </row>
    <row r="2728" spans="1:8" s="186" customFormat="1" ht="12.75" x14ac:dyDescent="0.2">
      <c r="A2728" s="177"/>
      <c r="B2728" s="127"/>
      <c r="C2728" s="128"/>
      <c r="H2728" s="187"/>
    </row>
    <row r="2729" spans="1:8" s="186" customFormat="1" ht="12.75" x14ac:dyDescent="0.2">
      <c r="A2729" s="177"/>
      <c r="B2729" s="127"/>
      <c r="C2729" s="128"/>
      <c r="H2729" s="187"/>
    </row>
    <row r="2730" spans="1:8" s="186" customFormat="1" ht="12.75" x14ac:dyDescent="0.2">
      <c r="A2730" s="177"/>
      <c r="B2730" s="127"/>
      <c r="C2730" s="128"/>
      <c r="H2730" s="187"/>
    </row>
    <row r="2731" spans="1:8" s="186" customFormat="1" ht="12.75" x14ac:dyDescent="0.2">
      <c r="A2731" s="177"/>
      <c r="B2731" s="127"/>
      <c r="C2731" s="128"/>
      <c r="H2731" s="187"/>
    </row>
    <row r="2732" spans="1:8" s="186" customFormat="1" ht="12.75" x14ac:dyDescent="0.2">
      <c r="A2732" s="177"/>
      <c r="B2732" s="127"/>
      <c r="C2732" s="128"/>
      <c r="H2732" s="187"/>
    </row>
    <row r="2733" spans="1:8" s="186" customFormat="1" ht="12.75" x14ac:dyDescent="0.2">
      <c r="A2733" s="177"/>
      <c r="B2733" s="127"/>
      <c r="C2733" s="128"/>
      <c r="H2733" s="187"/>
    </row>
    <row r="2734" spans="1:8" s="186" customFormat="1" ht="12.75" x14ac:dyDescent="0.2">
      <c r="A2734" s="177"/>
      <c r="B2734" s="127"/>
      <c r="C2734" s="128"/>
      <c r="H2734" s="187"/>
    </row>
    <row r="2735" spans="1:8" s="186" customFormat="1" ht="12.75" x14ac:dyDescent="0.2">
      <c r="A2735" s="177"/>
      <c r="B2735" s="127"/>
      <c r="C2735" s="128"/>
      <c r="H2735" s="187"/>
    </row>
    <row r="2736" spans="1:8" s="186" customFormat="1" ht="12.75" x14ac:dyDescent="0.2">
      <c r="A2736" s="177"/>
      <c r="B2736" s="127"/>
      <c r="C2736" s="128"/>
      <c r="H2736" s="187"/>
    </row>
    <row r="2737" spans="1:8" s="186" customFormat="1" ht="12.75" x14ac:dyDescent="0.2">
      <c r="A2737" s="177"/>
      <c r="B2737" s="127"/>
      <c r="C2737" s="128"/>
      <c r="H2737" s="187"/>
    </row>
    <row r="2738" spans="1:8" s="186" customFormat="1" ht="12.75" x14ac:dyDescent="0.2">
      <c r="A2738" s="177"/>
      <c r="B2738" s="127"/>
      <c r="C2738" s="128"/>
      <c r="H2738" s="187"/>
    </row>
    <row r="2739" spans="1:8" s="186" customFormat="1" ht="12.75" x14ac:dyDescent="0.2">
      <c r="A2739" s="177"/>
      <c r="B2739" s="127"/>
      <c r="C2739" s="128"/>
      <c r="H2739" s="187"/>
    </row>
    <row r="2740" spans="1:8" s="186" customFormat="1" ht="12.75" x14ac:dyDescent="0.2">
      <c r="A2740" s="177"/>
      <c r="B2740" s="127"/>
      <c r="C2740" s="128"/>
      <c r="H2740" s="187"/>
    </row>
    <row r="2741" spans="1:8" s="186" customFormat="1" ht="12.75" x14ac:dyDescent="0.2">
      <c r="A2741" s="177"/>
      <c r="B2741" s="127"/>
      <c r="C2741" s="128"/>
      <c r="H2741" s="187"/>
    </row>
    <row r="2742" spans="1:8" s="186" customFormat="1" ht="12.75" x14ac:dyDescent="0.2">
      <c r="A2742" s="177"/>
      <c r="B2742" s="127"/>
      <c r="C2742" s="128"/>
      <c r="H2742" s="187"/>
    </row>
    <row r="2743" spans="1:8" s="186" customFormat="1" ht="12.75" x14ac:dyDescent="0.2">
      <c r="A2743" s="177"/>
      <c r="B2743" s="127"/>
      <c r="C2743" s="128"/>
      <c r="H2743" s="187"/>
    </row>
    <row r="2744" spans="1:8" s="186" customFormat="1" ht="12.75" x14ac:dyDescent="0.2">
      <c r="A2744" s="177"/>
      <c r="B2744" s="127"/>
      <c r="C2744" s="128"/>
      <c r="H2744" s="187"/>
    </row>
    <row r="2745" spans="1:8" s="186" customFormat="1" ht="12.75" x14ac:dyDescent="0.2">
      <c r="A2745" s="177"/>
      <c r="B2745" s="127"/>
      <c r="C2745" s="128"/>
      <c r="H2745" s="187"/>
    </row>
    <row r="2746" spans="1:8" s="186" customFormat="1" ht="12.75" x14ac:dyDescent="0.2">
      <c r="A2746" s="177"/>
      <c r="B2746" s="127"/>
      <c r="C2746" s="128"/>
      <c r="H2746" s="187"/>
    </row>
    <row r="2747" spans="1:8" s="186" customFormat="1" ht="12.75" x14ac:dyDescent="0.2">
      <c r="A2747" s="177"/>
      <c r="B2747" s="127"/>
      <c r="C2747" s="128"/>
      <c r="H2747" s="187"/>
    </row>
    <row r="2748" spans="1:8" s="186" customFormat="1" ht="12.75" x14ac:dyDescent="0.2">
      <c r="A2748" s="177"/>
      <c r="B2748" s="127"/>
      <c r="C2748" s="128"/>
      <c r="H2748" s="187"/>
    </row>
    <row r="2749" spans="1:8" s="186" customFormat="1" ht="12.75" x14ac:dyDescent="0.2">
      <c r="A2749" s="177"/>
      <c r="B2749" s="127"/>
      <c r="C2749" s="128"/>
      <c r="H2749" s="187"/>
    </row>
    <row r="2750" spans="1:8" s="186" customFormat="1" ht="12.75" x14ac:dyDescent="0.2">
      <c r="A2750" s="177"/>
      <c r="B2750" s="127"/>
      <c r="C2750" s="128"/>
      <c r="H2750" s="187"/>
    </row>
    <row r="2751" spans="1:8" s="186" customFormat="1" ht="12.75" x14ac:dyDescent="0.2">
      <c r="A2751" s="177"/>
      <c r="B2751" s="127"/>
      <c r="C2751" s="128"/>
      <c r="H2751" s="187"/>
    </row>
    <row r="2752" spans="1:8" s="186" customFormat="1" ht="12.75" x14ac:dyDescent="0.2">
      <c r="A2752" s="177"/>
      <c r="B2752" s="127"/>
      <c r="C2752" s="128"/>
      <c r="H2752" s="187"/>
    </row>
    <row r="2753" spans="1:8" s="186" customFormat="1" ht="12.75" x14ac:dyDescent="0.2">
      <c r="A2753" s="177"/>
      <c r="B2753" s="127"/>
      <c r="C2753" s="128"/>
      <c r="H2753" s="187"/>
    </row>
    <row r="2754" spans="1:8" s="186" customFormat="1" ht="12.75" x14ac:dyDescent="0.2">
      <c r="A2754" s="177"/>
      <c r="B2754" s="127"/>
      <c r="C2754" s="128"/>
      <c r="H2754" s="187"/>
    </row>
    <row r="2755" spans="1:8" s="186" customFormat="1" ht="12.75" x14ac:dyDescent="0.2">
      <c r="A2755" s="177"/>
      <c r="B2755" s="127"/>
      <c r="C2755" s="128"/>
      <c r="H2755" s="187"/>
    </row>
    <row r="2756" spans="1:8" s="186" customFormat="1" ht="12.75" x14ac:dyDescent="0.2">
      <c r="A2756" s="177"/>
      <c r="B2756" s="127"/>
      <c r="C2756" s="128"/>
      <c r="H2756" s="187"/>
    </row>
    <row r="2757" spans="1:8" s="186" customFormat="1" ht="12.75" x14ac:dyDescent="0.2">
      <c r="A2757" s="177"/>
      <c r="B2757" s="127"/>
      <c r="C2757" s="128"/>
      <c r="H2757" s="187"/>
    </row>
    <row r="2758" spans="1:8" s="186" customFormat="1" ht="12.75" x14ac:dyDescent="0.2">
      <c r="A2758" s="177"/>
      <c r="B2758" s="127"/>
      <c r="C2758" s="128"/>
      <c r="H2758" s="187"/>
    </row>
    <row r="2759" spans="1:8" s="186" customFormat="1" ht="12.75" x14ac:dyDescent="0.2">
      <c r="A2759" s="177"/>
      <c r="B2759" s="127"/>
      <c r="C2759" s="128"/>
      <c r="H2759" s="187"/>
    </row>
    <row r="2760" spans="1:8" s="186" customFormat="1" ht="12.75" x14ac:dyDescent="0.2">
      <c r="A2760" s="177"/>
      <c r="B2760" s="127"/>
      <c r="C2760" s="128"/>
      <c r="H2760" s="187"/>
    </row>
    <row r="2761" spans="1:8" s="186" customFormat="1" ht="12.75" x14ac:dyDescent="0.2">
      <c r="A2761" s="177"/>
      <c r="B2761" s="127"/>
      <c r="C2761" s="128"/>
      <c r="H2761" s="187"/>
    </row>
    <row r="2762" spans="1:8" s="186" customFormat="1" ht="12.75" x14ac:dyDescent="0.2">
      <c r="A2762" s="177"/>
      <c r="B2762" s="127"/>
      <c r="C2762" s="128"/>
      <c r="H2762" s="187"/>
    </row>
    <row r="2763" spans="1:8" s="186" customFormat="1" ht="12.75" x14ac:dyDescent="0.2">
      <c r="A2763" s="177"/>
      <c r="B2763" s="127"/>
      <c r="C2763" s="128"/>
      <c r="H2763" s="187"/>
    </row>
    <row r="2764" spans="1:8" s="186" customFormat="1" ht="12.75" x14ac:dyDescent="0.2">
      <c r="A2764" s="177"/>
      <c r="B2764" s="127"/>
      <c r="C2764" s="128"/>
      <c r="H2764" s="187"/>
    </row>
    <row r="2765" spans="1:8" s="186" customFormat="1" ht="12.75" x14ac:dyDescent="0.2">
      <c r="A2765" s="177"/>
      <c r="B2765" s="127"/>
      <c r="C2765" s="128"/>
      <c r="H2765" s="187"/>
    </row>
    <row r="2766" spans="1:8" s="186" customFormat="1" ht="12.75" x14ac:dyDescent="0.2">
      <c r="A2766" s="177"/>
      <c r="B2766" s="127"/>
      <c r="C2766" s="128"/>
      <c r="H2766" s="187"/>
    </row>
    <row r="2767" spans="1:8" s="186" customFormat="1" ht="12.75" x14ac:dyDescent="0.2">
      <c r="A2767" s="177"/>
      <c r="B2767" s="127"/>
      <c r="C2767" s="128"/>
      <c r="H2767" s="187"/>
    </row>
    <row r="2768" spans="1:8" s="186" customFormat="1" ht="12.75" x14ac:dyDescent="0.2">
      <c r="A2768" s="177"/>
      <c r="B2768" s="127"/>
      <c r="C2768" s="128"/>
      <c r="H2768" s="187"/>
    </row>
    <row r="2769" spans="1:8" s="186" customFormat="1" ht="12.75" x14ac:dyDescent="0.2">
      <c r="A2769" s="177"/>
      <c r="B2769" s="127"/>
      <c r="C2769" s="128"/>
      <c r="H2769" s="187"/>
    </row>
    <row r="2770" spans="1:8" s="186" customFormat="1" ht="12.75" x14ac:dyDescent="0.2">
      <c r="A2770" s="177"/>
      <c r="B2770" s="127"/>
      <c r="C2770" s="128"/>
      <c r="H2770" s="187"/>
    </row>
    <row r="2771" spans="1:8" s="186" customFormat="1" ht="12.75" x14ac:dyDescent="0.2">
      <c r="A2771" s="177"/>
      <c r="B2771" s="127"/>
      <c r="C2771" s="128"/>
      <c r="H2771" s="187"/>
    </row>
    <row r="2772" spans="1:8" s="186" customFormat="1" ht="12.75" x14ac:dyDescent="0.2">
      <c r="A2772" s="177"/>
      <c r="B2772" s="127"/>
      <c r="C2772" s="128"/>
      <c r="H2772" s="187"/>
    </row>
    <row r="2773" spans="1:8" s="186" customFormat="1" ht="12.75" x14ac:dyDescent="0.2">
      <c r="A2773" s="177"/>
      <c r="B2773" s="127"/>
      <c r="C2773" s="128"/>
      <c r="H2773" s="187"/>
    </row>
    <row r="2774" spans="1:8" s="186" customFormat="1" ht="12.75" x14ac:dyDescent="0.2">
      <c r="A2774" s="177"/>
      <c r="B2774" s="127"/>
      <c r="C2774" s="128"/>
      <c r="H2774" s="187"/>
    </row>
    <row r="2775" spans="1:8" s="186" customFormat="1" ht="12.75" x14ac:dyDescent="0.2">
      <c r="A2775" s="177"/>
      <c r="B2775" s="127"/>
      <c r="C2775" s="128"/>
      <c r="H2775" s="187"/>
    </row>
    <row r="2776" spans="1:8" s="186" customFormat="1" ht="12.75" x14ac:dyDescent="0.2">
      <c r="A2776" s="177"/>
      <c r="B2776" s="127"/>
      <c r="C2776" s="128"/>
      <c r="H2776" s="187"/>
    </row>
    <row r="2777" spans="1:8" s="186" customFormat="1" ht="12.75" x14ac:dyDescent="0.2">
      <c r="A2777" s="177"/>
      <c r="B2777" s="127"/>
      <c r="C2777" s="128"/>
      <c r="H2777" s="187"/>
    </row>
    <row r="2778" spans="1:8" s="186" customFormat="1" ht="12.75" x14ac:dyDescent="0.2">
      <c r="A2778" s="177"/>
      <c r="B2778" s="127"/>
      <c r="C2778" s="128"/>
      <c r="H2778" s="187"/>
    </row>
    <row r="2779" spans="1:8" s="186" customFormat="1" ht="12.75" x14ac:dyDescent="0.2">
      <c r="A2779" s="177"/>
      <c r="B2779" s="127"/>
      <c r="C2779" s="128"/>
      <c r="H2779" s="187"/>
    </row>
    <row r="2780" spans="1:8" s="186" customFormat="1" ht="12.75" x14ac:dyDescent="0.2">
      <c r="A2780" s="177"/>
      <c r="B2780" s="127"/>
      <c r="C2780" s="128"/>
      <c r="H2780" s="187"/>
    </row>
    <row r="2781" spans="1:8" s="186" customFormat="1" ht="12.75" x14ac:dyDescent="0.2">
      <c r="A2781" s="177"/>
      <c r="B2781" s="127"/>
      <c r="C2781" s="128"/>
      <c r="H2781" s="187"/>
    </row>
    <row r="2782" spans="1:8" s="186" customFormat="1" ht="12.75" x14ac:dyDescent="0.2">
      <c r="A2782" s="177"/>
      <c r="B2782" s="127"/>
      <c r="C2782" s="128"/>
      <c r="H2782" s="187"/>
    </row>
    <row r="2783" spans="1:8" s="186" customFormat="1" ht="12.75" x14ac:dyDescent="0.2">
      <c r="A2783" s="177"/>
      <c r="B2783" s="127"/>
      <c r="C2783" s="128"/>
      <c r="H2783" s="187"/>
    </row>
    <row r="2784" spans="1:8" s="186" customFormat="1" ht="12.75" x14ac:dyDescent="0.2">
      <c r="A2784" s="177"/>
      <c r="B2784" s="127"/>
      <c r="C2784" s="128"/>
      <c r="H2784" s="187"/>
    </row>
    <row r="2785" spans="1:8" s="186" customFormat="1" ht="12.75" x14ac:dyDescent="0.2">
      <c r="A2785" s="177"/>
      <c r="B2785" s="127"/>
      <c r="C2785" s="128"/>
      <c r="H2785" s="187"/>
    </row>
    <row r="2786" spans="1:8" s="186" customFormat="1" ht="12.75" x14ac:dyDescent="0.2">
      <c r="A2786" s="177"/>
      <c r="B2786" s="127"/>
      <c r="C2786" s="128"/>
      <c r="H2786" s="187"/>
    </row>
    <row r="2787" spans="1:8" s="186" customFormat="1" ht="12.75" x14ac:dyDescent="0.2">
      <c r="A2787" s="177"/>
      <c r="B2787" s="127"/>
      <c r="C2787" s="128"/>
      <c r="H2787" s="187"/>
    </row>
    <row r="2788" spans="1:8" s="186" customFormat="1" ht="12.75" x14ac:dyDescent="0.2">
      <c r="A2788" s="177"/>
      <c r="B2788" s="127"/>
      <c r="C2788" s="128"/>
      <c r="H2788" s="187"/>
    </row>
    <row r="2789" spans="1:8" s="186" customFormat="1" ht="12.75" x14ac:dyDescent="0.2">
      <c r="A2789" s="177"/>
      <c r="B2789" s="127"/>
      <c r="C2789" s="128"/>
      <c r="H2789" s="187"/>
    </row>
    <row r="2790" spans="1:8" s="186" customFormat="1" ht="12.75" x14ac:dyDescent="0.2">
      <c r="A2790" s="177"/>
      <c r="B2790" s="127"/>
      <c r="C2790" s="128"/>
      <c r="H2790" s="187"/>
    </row>
    <row r="2791" spans="1:8" s="186" customFormat="1" ht="12.75" x14ac:dyDescent="0.2">
      <c r="A2791" s="177"/>
      <c r="B2791" s="127"/>
      <c r="C2791" s="128"/>
      <c r="H2791" s="187"/>
    </row>
    <row r="2792" spans="1:8" s="186" customFormat="1" ht="12.75" x14ac:dyDescent="0.2">
      <c r="A2792" s="177"/>
      <c r="B2792" s="127"/>
      <c r="C2792" s="128"/>
      <c r="H2792" s="187"/>
    </row>
    <row r="2793" spans="1:8" s="186" customFormat="1" ht="12.75" x14ac:dyDescent="0.2">
      <c r="A2793" s="177"/>
      <c r="B2793" s="127"/>
      <c r="C2793" s="128"/>
      <c r="H2793" s="187"/>
    </row>
    <row r="2794" spans="1:8" s="186" customFormat="1" ht="12.75" x14ac:dyDescent="0.2">
      <c r="A2794" s="177"/>
      <c r="B2794" s="127"/>
      <c r="C2794" s="128"/>
      <c r="H2794" s="187"/>
    </row>
    <row r="2795" spans="1:8" s="186" customFormat="1" ht="12.75" x14ac:dyDescent="0.2">
      <c r="A2795" s="177"/>
      <c r="B2795" s="127"/>
      <c r="C2795" s="128"/>
      <c r="H2795" s="187"/>
    </row>
    <row r="2796" spans="1:8" s="186" customFormat="1" ht="12.75" x14ac:dyDescent="0.2">
      <c r="A2796" s="177"/>
      <c r="B2796" s="127"/>
      <c r="C2796" s="128"/>
      <c r="H2796" s="187"/>
    </row>
    <row r="2797" spans="1:8" s="186" customFormat="1" ht="12.75" x14ac:dyDescent="0.2">
      <c r="A2797" s="177"/>
      <c r="B2797" s="127"/>
      <c r="C2797" s="128"/>
      <c r="H2797" s="187"/>
    </row>
    <row r="2798" spans="1:8" s="186" customFormat="1" ht="12.75" x14ac:dyDescent="0.2">
      <c r="A2798" s="177"/>
      <c r="B2798" s="127"/>
      <c r="C2798" s="128"/>
      <c r="H2798" s="187"/>
    </row>
    <row r="2799" spans="1:8" s="186" customFormat="1" ht="12.75" x14ac:dyDescent="0.2">
      <c r="A2799" s="177"/>
      <c r="B2799" s="127"/>
      <c r="C2799" s="128"/>
      <c r="H2799" s="187"/>
    </row>
    <row r="2800" spans="1:8" s="186" customFormat="1" ht="12.75" x14ac:dyDescent="0.2">
      <c r="A2800" s="177"/>
      <c r="B2800" s="127"/>
      <c r="C2800" s="128"/>
      <c r="H2800" s="187"/>
    </row>
    <row r="2801" spans="1:8" s="186" customFormat="1" ht="12.75" x14ac:dyDescent="0.2">
      <c r="A2801" s="177"/>
      <c r="B2801" s="127"/>
      <c r="C2801" s="128"/>
      <c r="H2801" s="187"/>
    </row>
    <row r="2802" spans="1:8" s="186" customFormat="1" ht="12.75" x14ac:dyDescent="0.2">
      <c r="A2802" s="177"/>
      <c r="B2802" s="127"/>
      <c r="C2802" s="128"/>
      <c r="H2802" s="187"/>
    </row>
    <row r="2803" spans="1:8" s="186" customFormat="1" ht="12.75" x14ac:dyDescent="0.2">
      <c r="A2803" s="177"/>
      <c r="B2803" s="127"/>
      <c r="C2803" s="128"/>
      <c r="H2803" s="187"/>
    </row>
    <row r="2804" spans="1:8" s="186" customFormat="1" ht="12.75" x14ac:dyDescent="0.2">
      <c r="A2804" s="177"/>
      <c r="B2804" s="127"/>
      <c r="C2804" s="128"/>
      <c r="H2804" s="187"/>
    </row>
    <row r="2805" spans="1:8" s="186" customFormat="1" ht="12.75" x14ac:dyDescent="0.2">
      <c r="A2805" s="177"/>
      <c r="B2805" s="127"/>
      <c r="C2805" s="128"/>
      <c r="H2805" s="187"/>
    </row>
    <row r="2806" spans="1:8" s="186" customFormat="1" ht="12.75" x14ac:dyDescent="0.2">
      <c r="A2806" s="177"/>
      <c r="B2806" s="127"/>
      <c r="C2806" s="128"/>
      <c r="H2806" s="187"/>
    </row>
    <row r="2807" spans="1:8" s="186" customFormat="1" ht="12.75" x14ac:dyDescent="0.2">
      <c r="A2807" s="177"/>
      <c r="B2807" s="127"/>
      <c r="C2807" s="128"/>
      <c r="H2807" s="187"/>
    </row>
    <row r="2808" spans="1:8" s="186" customFormat="1" ht="12.75" x14ac:dyDescent="0.2">
      <c r="A2808" s="177"/>
      <c r="B2808" s="127"/>
      <c r="C2808" s="128"/>
      <c r="H2808" s="187"/>
    </row>
    <row r="2809" spans="1:8" s="186" customFormat="1" ht="12.75" x14ac:dyDescent="0.2">
      <c r="A2809" s="177"/>
      <c r="B2809" s="127"/>
      <c r="C2809" s="128"/>
      <c r="H2809" s="187"/>
    </row>
    <row r="2810" spans="1:8" s="186" customFormat="1" ht="12.75" x14ac:dyDescent="0.2">
      <c r="A2810" s="177"/>
      <c r="B2810" s="127"/>
      <c r="C2810" s="128"/>
      <c r="H2810" s="187"/>
    </row>
    <row r="2811" spans="1:8" s="186" customFormat="1" ht="12.75" x14ac:dyDescent="0.2">
      <c r="A2811" s="177"/>
      <c r="B2811" s="127"/>
      <c r="C2811" s="128"/>
      <c r="H2811" s="187"/>
    </row>
    <row r="2812" spans="1:8" s="186" customFormat="1" ht="12.75" x14ac:dyDescent="0.2">
      <c r="A2812" s="177"/>
      <c r="B2812" s="127"/>
      <c r="C2812" s="128"/>
      <c r="H2812" s="187"/>
    </row>
    <row r="2813" spans="1:8" s="186" customFormat="1" ht="12.75" x14ac:dyDescent="0.2">
      <c r="A2813" s="177"/>
      <c r="B2813" s="127"/>
      <c r="C2813" s="128"/>
      <c r="H2813" s="187"/>
    </row>
    <row r="2814" spans="1:8" s="186" customFormat="1" ht="12.75" x14ac:dyDescent="0.2">
      <c r="A2814" s="177"/>
      <c r="B2814" s="127"/>
      <c r="C2814" s="128"/>
      <c r="H2814" s="187"/>
    </row>
    <row r="2815" spans="1:8" s="186" customFormat="1" ht="12.75" x14ac:dyDescent="0.2">
      <c r="A2815" s="177"/>
      <c r="B2815" s="127"/>
      <c r="C2815" s="128"/>
      <c r="H2815" s="187"/>
    </row>
    <row r="2816" spans="1:8" s="186" customFormat="1" ht="12.75" x14ac:dyDescent="0.2">
      <c r="A2816" s="177"/>
      <c r="B2816" s="127"/>
      <c r="C2816" s="128"/>
      <c r="H2816" s="187"/>
    </row>
    <row r="2817" spans="1:8" s="186" customFormat="1" ht="12.75" x14ac:dyDescent="0.2">
      <c r="A2817" s="177"/>
      <c r="B2817" s="127"/>
      <c r="C2817" s="128"/>
      <c r="H2817" s="187"/>
    </row>
    <row r="2818" spans="1:8" s="186" customFormat="1" ht="12.75" x14ac:dyDescent="0.2">
      <c r="A2818" s="177"/>
      <c r="B2818" s="127"/>
      <c r="C2818" s="128"/>
      <c r="H2818" s="187"/>
    </row>
    <row r="2819" spans="1:8" s="186" customFormat="1" ht="12.75" x14ac:dyDescent="0.2">
      <c r="A2819" s="177"/>
      <c r="B2819" s="127"/>
      <c r="C2819" s="128"/>
      <c r="H2819" s="187"/>
    </row>
    <row r="2820" spans="1:8" s="186" customFormat="1" ht="12.75" x14ac:dyDescent="0.2">
      <c r="A2820" s="177"/>
      <c r="B2820" s="127"/>
      <c r="C2820" s="128"/>
      <c r="H2820" s="187"/>
    </row>
    <row r="2821" spans="1:8" s="186" customFormat="1" ht="12.75" x14ac:dyDescent="0.2">
      <c r="A2821" s="177"/>
      <c r="B2821" s="127"/>
      <c r="C2821" s="128"/>
      <c r="H2821" s="187"/>
    </row>
    <row r="2822" spans="1:8" s="186" customFormat="1" ht="12.75" x14ac:dyDescent="0.2">
      <c r="A2822" s="177"/>
      <c r="B2822" s="127"/>
      <c r="C2822" s="128"/>
      <c r="H2822" s="187"/>
    </row>
    <row r="2823" spans="1:8" s="186" customFormat="1" ht="12.75" x14ac:dyDescent="0.2">
      <c r="A2823" s="177"/>
      <c r="B2823" s="127"/>
      <c r="C2823" s="128"/>
      <c r="H2823" s="187"/>
    </row>
    <row r="2824" spans="1:8" s="186" customFormat="1" ht="12.75" x14ac:dyDescent="0.2">
      <c r="A2824" s="177"/>
      <c r="B2824" s="127"/>
      <c r="C2824" s="128"/>
      <c r="H2824" s="187"/>
    </row>
    <row r="2825" spans="1:8" s="186" customFormat="1" ht="12.75" x14ac:dyDescent="0.2">
      <c r="A2825" s="177"/>
      <c r="B2825" s="127"/>
      <c r="C2825" s="128"/>
      <c r="H2825" s="187"/>
    </row>
    <row r="2826" spans="1:8" s="186" customFormat="1" ht="12.75" x14ac:dyDescent="0.2">
      <c r="A2826" s="177"/>
      <c r="B2826" s="127"/>
      <c r="C2826" s="128"/>
      <c r="H2826" s="187"/>
    </row>
    <row r="2827" spans="1:8" s="186" customFormat="1" ht="12.75" x14ac:dyDescent="0.2">
      <c r="A2827" s="177"/>
      <c r="B2827" s="127"/>
      <c r="C2827" s="128"/>
      <c r="H2827" s="187"/>
    </row>
    <row r="2828" spans="1:8" s="186" customFormat="1" ht="12.75" x14ac:dyDescent="0.2">
      <c r="A2828" s="177"/>
      <c r="B2828" s="127"/>
      <c r="C2828" s="128"/>
      <c r="H2828" s="187"/>
    </row>
    <row r="2829" spans="1:8" s="186" customFormat="1" ht="12.75" x14ac:dyDescent="0.2">
      <c r="A2829" s="177"/>
      <c r="B2829" s="127"/>
      <c r="C2829" s="128"/>
      <c r="H2829" s="187"/>
    </row>
    <row r="2830" spans="1:8" s="186" customFormat="1" ht="12.75" x14ac:dyDescent="0.2">
      <c r="A2830" s="177"/>
      <c r="B2830" s="127"/>
      <c r="C2830" s="128"/>
      <c r="H2830" s="187"/>
    </row>
    <row r="2831" spans="1:8" s="186" customFormat="1" ht="12.75" x14ac:dyDescent="0.2">
      <c r="A2831" s="177"/>
      <c r="B2831" s="127"/>
      <c r="C2831" s="128"/>
      <c r="H2831" s="187"/>
    </row>
    <row r="2832" spans="1:8" s="186" customFormat="1" ht="12.75" x14ac:dyDescent="0.2">
      <c r="A2832" s="177"/>
      <c r="B2832" s="127"/>
      <c r="C2832" s="128"/>
      <c r="H2832" s="187"/>
    </row>
    <row r="2833" spans="1:8" s="186" customFormat="1" ht="12.75" x14ac:dyDescent="0.2">
      <c r="A2833" s="177"/>
      <c r="B2833" s="127"/>
      <c r="C2833" s="128"/>
      <c r="H2833" s="187"/>
    </row>
    <row r="2834" spans="1:8" s="186" customFormat="1" ht="12.75" x14ac:dyDescent="0.2">
      <c r="A2834" s="177"/>
      <c r="B2834" s="127"/>
      <c r="C2834" s="128"/>
      <c r="H2834" s="187"/>
    </row>
    <row r="2835" spans="1:8" s="186" customFormat="1" ht="12.75" x14ac:dyDescent="0.2">
      <c r="A2835" s="177"/>
      <c r="B2835" s="127"/>
      <c r="C2835" s="128"/>
      <c r="H2835" s="187"/>
    </row>
    <row r="2836" spans="1:8" s="186" customFormat="1" ht="12.75" x14ac:dyDescent="0.2">
      <c r="A2836" s="177"/>
      <c r="B2836" s="127"/>
      <c r="C2836" s="128"/>
      <c r="H2836" s="187"/>
    </row>
    <row r="2837" spans="1:8" s="186" customFormat="1" ht="12.75" x14ac:dyDescent="0.2">
      <c r="A2837" s="177"/>
      <c r="B2837" s="127"/>
      <c r="C2837" s="128"/>
      <c r="H2837" s="187"/>
    </row>
    <row r="2838" spans="1:8" s="186" customFormat="1" ht="12.75" x14ac:dyDescent="0.2">
      <c r="A2838" s="177"/>
      <c r="B2838" s="127"/>
      <c r="C2838" s="128"/>
      <c r="H2838" s="187"/>
    </row>
    <row r="2839" spans="1:8" s="186" customFormat="1" ht="12.75" x14ac:dyDescent="0.2">
      <c r="A2839" s="177"/>
      <c r="B2839" s="127"/>
      <c r="C2839" s="128"/>
      <c r="H2839" s="187"/>
    </row>
    <row r="2840" spans="1:8" s="186" customFormat="1" ht="12.75" x14ac:dyDescent="0.2">
      <c r="A2840" s="177"/>
      <c r="B2840" s="127"/>
      <c r="C2840" s="128"/>
      <c r="H2840" s="187"/>
    </row>
    <row r="2841" spans="1:8" s="186" customFormat="1" ht="12.75" x14ac:dyDescent="0.2">
      <c r="A2841" s="177"/>
      <c r="B2841" s="127"/>
      <c r="C2841" s="128"/>
      <c r="H2841" s="187"/>
    </row>
    <row r="2842" spans="1:8" s="186" customFormat="1" ht="12.75" x14ac:dyDescent="0.2">
      <c r="A2842" s="177"/>
      <c r="B2842" s="127"/>
      <c r="C2842" s="128"/>
      <c r="H2842" s="187"/>
    </row>
    <row r="2843" spans="1:8" s="186" customFormat="1" ht="12.75" x14ac:dyDescent="0.2">
      <c r="A2843" s="177"/>
      <c r="B2843" s="127"/>
      <c r="C2843" s="128"/>
      <c r="H2843" s="187"/>
    </row>
    <row r="2844" spans="1:8" s="186" customFormat="1" ht="12.75" x14ac:dyDescent="0.2">
      <c r="A2844" s="177"/>
      <c r="B2844" s="127"/>
      <c r="C2844" s="128"/>
      <c r="H2844" s="187"/>
    </row>
    <row r="2845" spans="1:8" s="186" customFormat="1" ht="12.75" x14ac:dyDescent="0.2">
      <c r="A2845" s="177"/>
      <c r="B2845" s="127"/>
      <c r="C2845" s="128"/>
      <c r="H2845" s="187"/>
    </row>
    <row r="2846" spans="1:8" s="186" customFormat="1" ht="12.75" x14ac:dyDescent="0.2">
      <c r="A2846" s="177"/>
      <c r="B2846" s="127"/>
      <c r="C2846" s="128"/>
      <c r="H2846" s="187"/>
    </row>
    <row r="2847" spans="1:8" s="186" customFormat="1" ht="12.75" x14ac:dyDescent="0.2">
      <c r="A2847" s="177"/>
      <c r="B2847" s="127"/>
      <c r="C2847" s="128"/>
      <c r="H2847" s="187"/>
    </row>
    <row r="2848" spans="1:8" s="186" customFormat="1" ht="12.75" x14ac:dyDescent="0.2">
      <c r="A2848" s="177"/>
      <c r="B2848" s="127"/>
      <c r="C2848" s="128"/>
      <c r="H2848" s="187"/>
    </row>
    <row r="2849" spans="1:8" s="186" customFormat="1" ht="12.75" x14ac:dyDescent="0.2">
      <c r="A2849" s="177"/>
      <c r="B2849" s="127"/>
      <c r="C2849" s="128"/>
      <c r="H2849" s="187"/>
    </row>
    <row r="2850" spans="1:8" s="186" customFormat="1" ht="12.75" x14ac:dyDescent="0.2">
      <c r="A2850" s="177"/>
      <c r="B2850" s="127"/>
      <c r="C2850" s="128"/>
      <c r="H2850" s="187"/>
    </row>
    <row r="2851" spans="1:8" s="186" customFormat="1" ht="12.75" x14ac:dyDescent="0.2">
      <c r="A2851" s="177"/>
      <c r="B2851" s="127"/>
      <c r="C2851" s="128"/>
      <c r="H2851" s="187"/>
    </row>
    <row r="2852" spans="1:8" s="186" customFormat="1" ht="12.75" x14ac:dyDescent="0.2">
      <c r="A2852" s="177"/>
      <c r="B2852" s="127"/>
      <c r="C2852" s="128"/>
      <c r="H2852" s="187"/>
    </row>
    <row r="2853" spans="1:8" s="186" customFormat="1" ht="12.75" x14ac:dyDescent="0.2">
      <c r="A2853" s="177"/>
      <c r="B2853" s="127"/>
      <c r="C2853" s="128"/>
      <c r="H2853" s="187"/>
    </row>
    <row r="2854" spans="1:8" s="186" customFormat="1" ht="12.75" x14ac:dyDescent="0.2">
      <c r="A2854" s="177"/>
      <c r="B2854" s="127"/>
      <c r="C2854" s="128"/>
      <c r="H2854" s="187"/>
    </row>
    <row r="2855" spans="1:8" s="186" customFormat="1" ht="12.75" x14ac:dyDescent="0.2">
      <c r="A2855" s="177"/>
      <c r="B2855" s="127"/>
      <c r="C2855" s="128"/>
      <c r="H2855" s="187"/>
    </row>
    <row r="2856" spans="1:8" s="186" customFormat="1" ht="12.75" x14ac:dyDescent="0.2">
      <c r="A2856" s="177"/>
      <c r="B2856" s="127"/>
      <c r="C2856" s="128"/>
      <c r="H2856" s="187"/>
    </row>
    <row r="2857" spans="1:8" s="186" customFormat="1" ht="12.75" x14ac:dyDescent="0.2">
      <c r="A2857" s="177"/>
      <c r="B2857" s="127"/>
      <c r="C2857" s="128"/>
      <c r="H2857" s="187"/>
    </row>
    <row r="2858" spans="1:8" s="186" customFormat="1" ht="12.75" x14ac:dyDescent="0.2">
      <c r="A2858" s="177"/>
      <c r="B2858" s="127"/>
      <c r="C2858" s="128"/>
      <c r="H2858" s="187"/>
    </row>
    <row r="2859" spans="1:8" s="186" customFormat="1" ht="12.75" x14ac:dyDescent="0.2">
      <c r="A2859" s="177"/>
      <c r="B2859" s="127"/>
      <c r="C2859" s="128"/>
      <c r="H2859" s="187"/>
    </row>
    <row r="2860" spans="1:8" s="186" customFormat="1" ht="12.75" x14ac:dyDescent="0.2">
      <c r="A2860" s="177"/>
      <c r="B2860" s="127"/>
      <c r="C2860" s="128"/>
      <c r="H2860" s="187"/>
    </row>
    <row r="2861" spans="1:8" s="186" customFormat="1" ht="12.75" x14ac:dyDescent="0.2">
      <c r="A2861" s="177"/>
      <c r="B2861" s="127"/>
      <c r="C2861" s="128"/>
      <c r="H2861" s="187"/>
    </row>
    <row r="2862" spans="1:8" s="186" customFormat="1" ht="12.75" x14ac:dyDescent="0.2">
      <c r="A2862" s="177"/>
      <c r="B2862" s="127"/>
      <c r="C2862" s="128"/>
      <c r="H2862" s="187"/>
    </row>
    <row r="2863" spans="1:8" s="186" customFormat="1" ht="12.75" x14ac:dyDescent="0.2">
      <c r="A2863" s="177"/>
      <c r="B2863" s="127"/>
      <c r="C2863" s="128"/>
      <c r="H2863" s="187"/>
    </row>
    <row r="2864" spans="1:8" s="186" customFormat="1" ht="12.75" x14ac:dyDescent="0.2">
      <c r="A2864" s="177"/>
      <c r="B2864" s="127"/>
      <c r="C2864" s="128"/>
      <c r="H2864" s="187"/>
    </row>
    <row r="2865" spans="1:8" s="186" customFormat="1" ht="12.75" x14ac:dyDescent="0.2">
      <c r="A2865" s="177"/>
      <c r="B2865" s="127"/>
      <c r="C2865" s="128"/>
      <c r="H2865" s="187"/>
    </row>
    <row r="2866" spans="1:8" s="186" customFormat="1" ht="12.75" x14ac:dyDescent="0.2">
      <c r="A2866" s="177"/>
      <c r="B2866" s="127"/>
      <c r="C2866" s="128"/>
      <c r="H2866" s="187"/>
    </row>
    <row r="2867" spans="1:8" s="186" customFormat="1" ht="12.75" x14ac:dyDescent="0.2">
      <c r="A2867" s="177"/>
      <c r="B2867" s="127"/>
      <c r="C2867" s="128"/>
      <c r="H2867" s="187"/>
    </row>
    <row r="2868" spans="1:8" s="186" customFormat="1" ht="12.75" x14ac:dyDescent="0.2">
      <c r="A2868" s="177"/>
      <c r="B2868" s="127"/>
      <c r="C2868" s="128"/>
      <c r="H2868" s="187"/>
    </row>
    <row r="2869" spans="1:8" s="186" customFormat="1" ht="12.75" x14ac:dyDescent="0.2">
      <c r="A2869" s="177"/>
      <c r="B2869" s="127"/>
      <c r="C2869" s="128"/>
      <c r="H2869" s="187"/>
    </row>
    <row r="2870" spans="1:8" s="186" customFormat="1" ht="12.75" x14ac:dyDescent="0.2">
      <c r="A2870" s="177"/>
      <c r="B2870" s="127"/>
      <c r="C2870" s="128"/>
      <c r="H2870" s="187"/>
    </row>
    <row r="2871" spans="1:8" s="186" customFormat="1" ht="12.75" x14ac:dyDescent="0.2">
      <c r="A2871" s="177"/>
      <c r="B2871" s="127"/>
      <c r="C2871" s="128"/>
      <c r="H2871" s="187"/>
    </row>
    <row r="2872" spans="1:8" s="186" customFormat="1" ht="12.75" x14ac:dyDescent="0.2">
      <c r="A2872" s="177"/>
      <c r="B2872" s="127"/>
      <c r="C2872" s="128"/>
      <c r="H2872" s="187"/>
    </row>
    <row r="2873" spans="1:8" s="186" customFormat="1" ht="12.75" x14ac:dyDescent="0.2">
      <c r="A2873" s="177"/>
      <c r="B2873" s="127"/>
      <c r="C2873" s="128"/>
      <c r="H2873" s="187"/>
    </row>
    <row r="2874" spans="1:8" s="186" customFormat="1" ht="12.75" x14ac:dyDescent="0.2">
      <c r="A2874" s="177"/>
      <c r="B2874" s="127"/>
      <c r="C2874" s="128"/>
      <c r="H2874" s="187"/>
    </row>
    <row r="2875" spans="1:8" s="186" customFormat="1" ht="12.75" x14ac:dyDescent="0.2">
      <c r="A2875" s="177"/>
      <c r="B2875" s="127"/>
      <c r="C2875" s="128"/>
      <c r="H2875" s="187"/>
    </row>
    <row r="2876" spans="1:8" s="186" customFormat="1" ht="12.75" x14ac:dyDescent="0.2">
      <c r="A2876" s="177"/>
      <c r="B2876" s="127"/>
      <c r="C2876" s="128"/>
      <c r="H2876" s="187"/>
    </row>
    <row r="2877" spans="1:8" s="186" customFormat="1" ht="12.75" x14ac:dyDescent="0.2">
      <c r="A2877" s="177"/>
      <c r="B2877" s="127"/>
      <c r="C2877" s="128"/>
      <c r="H2877" s="187"/>
    </row>
    <row r="2878" spans="1:8" s="186" customFormat="1" ht="12.75" x14ac:dyDescent="0.2">
      <c r="A2878" s="177"/>
      <c r="B2878" s="127"/>
      <c r="C2878" s="128"/>
      <c r="H2878" s="187"/>
    </row>
    <row r="2879" spans="1:8" s="186" customFormat="1" ht="12.75" x14ac:dyDescent="0.2">
      <c r="A2879" s="177"/>
      <c r="B2879" s="127"/>
      <c r="C2879" s="128"/>
      <c r="H2879" s="187"/>
    </row>
    <row r="2880" spans="1:8" s="186" customFormat="1" ht="12.75" x14ac:dyDescent="0.2">
      <c r="A2880" s="177"/>
      <c r="B2880" s="127"/>
      <c r="C2880" s="128"/>
      <c r="H2880" s="187"/>
    </row>
    <row r="2881" spans="1:8" s="186" customFormat="1" ht="12.75" x14ac:dyDescent="0.2">
      <c r="A2881" s="177"/>
      <c r="B2881" s="127"/>
      <c r="C2881" s="128"/>
      <c r="H2881" s="187"/>
    </row>
    <row r="2882" spans="1:8" s="186" customFormat="1" ht="12.75" x14ac:dyDescent="0.2">
      <c r="A2882" s="177"/>
      <c r="B2882" s="127"/>
      <c r="C2882" s="128"/>
      <c r="H2882" s="187"/>
    </row>
    <row r="2883" spans="1:8" s="186" customFormat="1" ht="12.75" x14ac:dyDescent="0.2">
      <c r="A2883" s="177"/>
      <c r="B2883" s="127"/>
      <c r="C2883" s="128"/>
      <c r="H2883" s="187"/>
    </row>
    <row r="2884" spans="1:8" s="186" customFormat="1" ht="12.75" x14ac:dyDescent="0.2">
      <c r="A2884" s="177"/>
      <c r="B2884" s="127"/>
      <c r="C2884" s="128"/>
      <c r="H2884" s="187"/>
    </row>
    <row r="2885" spans="1:8" s="186" customFormat="1" ht="12.75" x14ac:dyDescent="0.2">
      <c r="A2885" s="177"/>
      <c r="B2885" s="127"/>
      <c r="C2885" s="128"/>
      <c r="H2885" s="187"/>
    </row>
    <row r="2886" spans="1:8" s="186" customFormat="1" ht="12.75" x14ac:dyDescent="0.2">
      <c r="A2886" s="177"/>
      <c r="B2886" s="127"/>
      <c r="C2886" s="128"/>
      <c r="H2886" s="187"/>
    </row>
    <row r="2887" spans="1:8" s="186" customFormat="1" ht="12.75" x14ac:dyDescent="0.2">
      <c r="A2887" s="177"/>
      <c r="B2887" s="127"/>
      <c r="C2887" s="128"/>
      <c r="H2887" s="187"/>
    </row>
    <row r="2888" spans="1:8" s="186" customFormat="1" ht="12.75" x14ac:dyDescent="0.2">
      <c r="A2888" s="177"/>
      <c r="B2888" s="127"/>
      <c r="C2888" s="128"/>
      <c r="H2888" s="187"/>
    </row>
    <row r="2889" spans="1:8" s="186" customFormat="1" ht="12.75" x14ac:dyDescent="0.2">
      <c r="A2889" s="177"/>
      <c r="B2889" s="127"/>
      <c r="C2889" s="128"/>
      <c r="H2889" s="187"/>
    </row>
    <row r="2890" spans="1:8" s="186" customFormat="1" ht="12.75" x14ac:dyDescent="0.2">
      <c r="A2890" s="177"/>
      <c r="B2890" s="127"/>
      <c r="C2890" s="128"/>
      <c r="H2890" s="187"/>
    </row>
    <row r="2891" spans="1:8" s="186" customFormat="1" ht="12.75" x14ac:dyDescent="0.2">
      <c r="A2891" s="177"/>
      <c r="B2891" s="127"/>
      <c r="C2891" s="128"/>
      <c r="H2891" s="187"/>
    </row>
    <row r="2892" spans="1:8" s="186" customFormat="1" ht="12.75" x14ac:dyDescent="0.2">
      <c r="A2892" s="177"/>
      <c r="B2892" s="127"/>
      <c r="C2892" s="128"/>
      <c r="H2892" s="187"/>
    </row>
    <row r="2893" spans="1:8" s="186" customFormat="1" ht="12.75" x14ac:dyDescent="0.2">
      <c r="A2893" s="177"/>
      <c r="B2893" s="127"/>
      <c r="C2893" s="128"/>
      <c r="H2893" s="187"/>
    </row>
    <row r="2894" spans="1:8" s="186" customFormat="1" ht="12.75" x14ac:dyDescent="0.2">
      <c r="A2894" s="177"/>
      <c r="B2894" s="127"/>
      <c r="C2894" s="128"/>
      <c r="H2894" s="187"/>
    </row>
    <row r="2895" spans="1:8" s="186" customFormat="1" ht="12.75" x14ac:dyDescent="0.2">
      <c r="A2895" s="177"/>
      <c r="B2895" s="127"/>
      <c r="C2895" s="128"/>
      <c r="H2895" s="187"/>
    </row>
    <row r="2896" spans="1:8" s="186" customFormat="1" ht="12.75" x14ac:dyDescent="0.2">
      <c r="A2896" s="177"/>
      <c r="B2896" s="127"/>
      <c r="C2896" s="128"/>
      <c r="H2896" s="187"/>
    </row>
    <row r="2897" spans="1:8" s="186" customFormat="1" ht="12.75" x14ac:dyDescent="0.2">
      <c r="A2897" s="177"/>
      <c r="B2897" s="127"/>
      <c r="C2897" s="128"/>
      <c r="H2897" s="187"/>
    </row>
    <row r="2898" spans="1:8" s="186" customFormat="1" ht="12.75" x14ac:dyDescent="0.2">
      <c r="A2898" s="177"/>
      <c r="B2898" s="127"/>
      <c r="C2898" s="128"/>
      <c r="H2898" s="187"/>
    </row>
    <row r="2899" spans="1:8" s="186" customFormat="1" ht="12.75" x14ac:dyDescent="0.2">
      <c r="A2899" s="177"/>
      <c r="B2899" s="127"/>
      <c r="C2899" s="128"/>
      <c r="H2899" s="187"/>
    </row>
    <row r="2900" spans="1:8" s="186" customFormat="1" ht="12.75" x14ac:dyDescent="0.2">
      <c r="A2900" s="177"/>
      <c r="B2900" s="127"/>
      <c r="C2900" s="128"/>
      <c r="H2900" s="187"/>
    </row>
    <row r="2901" spans="1:8" s="186" customFormat="1" ht="12.75" x14ac:dyDescent="0.2">
      <c r="A2901" s="177"/>
      <c r="B2901" s="127"/>
      <c r="C2901" s="128"/>
      <c r="H2901" s="187"/>
    </row>
    <row r="2902" spans="1:8" s="186" customFormat="1" ht="12.75" x14ac:dyDescent="0.2">
      <c r="A2902" s="177"/>
      <c r="B2902" s="127"/>
      <c r="C2902" s="128"/>
      <c r="H2902" s="187"/>
    </row>
    <row r="2903" spans="1:8" s="186" customFormat="1" ht="12.75" x14ac:dyDescent="0.2">
      <c r="A2903" s="177"/>
      <c r="B2903" s="127"/>
      <c r="C2903" s="128"/>
      <c r="H2903" s="187"/>
    </row>
    <row r="2904" spans="1:8" s="186" customFormat="1" ht="12.75" x14ac:dyDescent="0.2">
      <c r="A2904" s="177"/>
      <c r="B2904" s="127"/>
      <c r="C2904" s="128"/>
      <c r="H2904" s="187"/>
    </row>
    <row r="2905" spans="1:8" s="186" customFormat="1" ht="12.75" x14ac:dyDescent="0.2">
      <c r="A2905" s="177"/>
      <c r="B2905" s="127"/>
      <c r="C2905" s="128"/>
      <c r="H2905" s="187"/>
    </row>
    <row r="2906" spans="1:8" s="186" customFormat="1" ht="12.75" x14ac:dyDescent="0.2">
      <c r="A2906" s="177"/>
      <c r="B2906" s="127"/>
      <c r="C2906" s="128"/>
      <c r="H2906" s="187"/>
    </row>
    <row r="2907" spans="1:8" s="186" customFormat="1" ht="12.75" x14ac:dyDescent="0.2">
      <c r="A2907" s="177"/>
      <c r="B2907" s="127"/>
      <c r="C2907" s="128"/>
      <c r="H2907" s="187"/>
    </row>
    <row r="2908" spans="1:8" s="186" customFormat="1" ht="12.75" x14ac:dyDescent="0.2">
      <c r="A2908" s="177"/>
      <c r="B2908" s="127"/>
      <c r="C2908" s="128"/>
      <c r="H2908" s="187"/>
    </row>
    <row r="2909" spans="1:8" s="186" customFormat="1" ht="12.75" x14ac:dyDescent="0.2">
      <c r="A2909" s="177"/>
      <c r="B2909" s="127"/>
      <c r="C2909" s="128"/>
      <c r="H2909" s="187"/>
    </row>
    <row r="2910" spans="1:8" s="186" customFormat="1" ht="12.75" x14ac:dyDescent="0.2">
      <c r="A2910" s="177"/>
      <c r="B2910" s="127"/>
      <c r="C2910" s="128"/>
      <c r="H2910" s="187"/>
    </row>
    <row r="2911" spans="1:8" s="186" customFormat="1" ht="12.75" x14ac:dyDescent="0.2">
      <c r="A2911" s="177"/>
      <c r="B2911" s="127"/>
      <c r="C2911" s="128"/>
      <c r="H2911" s="187"/>
    </row>
    <row r="2912" spans="1:8" s="186" customFormat="1" ht="12.75" x14ac:dyDescent="0.2">
      <c r="A2912" s="177"/>
      <c r="B2912" s="127"/>
      <c r="C2912" s="128"/>
      <c r="H2912" s="187"/>
    </row>
    <row r="2913" spans="1:8" s="186" customFormat="1" ht="12.75" x14ac:dyDescent="0.2">
      <c r="A2913" s="177"/>
      <c r="B2913" s="127"/>
      <c r="C2913" s="128"/>
      <c r="H2913" s="187"/>
    </row>
    <row r="2914" spans="1:8" s="186" customFormat="1" ht="12.75" x14ac:dyDescent="0.2">
      <c r="A2914" s="177"/>
      <c r="B2914" s="127"/>
      <c r="C2914" s="128"/>
      <c r="H2914" s="187"/>
    </row>
    <row r="2915" spans="1:8" s="186" customFormat="1" ht="12.75" x14ac:dyDescent="0.2">
      <c r="A2915" s="177"/>
      <c r="B2915" s="127"/>
      <c r="C2915" s="128"/>
      <c r="H2915" s="187"/>
    </row>
    <row r="2916" spans="1:8" s="186" customFormat="1" ht="12.75" x14ac:dyDescent="0.2">
      <c r="A2916" s="177"/>
      <c r="B2916" s="127"/>
      <c r="C2916" s="128"/>
      <c r="H2916" s="187"/>
    </row>
    <row r="2917" spans="1:8" s="186" customFormat="1" ht="12.75" x14ac:dyDescent="0.2">
      <c r="A2917" s="177"/>
      <c r="B2917" s="127"/>
      <c r="C2917" s="128"/>
      <c r="H2917" s="187"/>
    </row>
    <row r="2918" spans="1:8" s="186" customFormat="1" ht="12.75" x14ac:dyDescent="0.2">
      <c r="A2918" s="177"/>
      <c r="B2918" s="127"/>
      <c r="C2918" s="128"/>
      <c r="H2918" s="187"/>
    </row>
    <row r="2919" spans="1:8" s="186" customFormat="1" ht="12.75" x14ac:dyDescent="0.2">
      <c r="A2919" s="177"/>
      <c r="B2919" s="127"/>
      <c r="C2919" s="128"/>
      <c r="H2919" s="187"/>
    </row>
    <row r="2920" spans="1:8" s="186" customFormat="1" ht="12.75" x14ac:dyDescent="0.2">
      <c r="A2920" s="177"/>
      <c r="B2920" s="127"/>
      <c r="C2920" s="128"/>
      <c r="H2920" s="187"/>
    </row>
    <row r="2921" spans="1:8" s="186" customFormat="1" ht="12.75" x14ac:dyDescent="0.2">
      <c r="A2921" s="177"/>
      <c r="B2921" s="127"/>
      <c r="C2921" s="128"/>
      <c r="H2921" s="187"/>
    </row>
    <row r="2922" spans="1:8" s="186" customFormat="1" ht="12.75" x14ac:dyDescent="0.2">
      <c r="A2922" s="177"/>
      <c r="B2922" s="127"/>
      <c r="C2922" s="128"/>
      <c r="H2922" s="187"/>
    </row>
    <row r="2923" spans="1:8" s="186" customFormat="1" ht="12.75" x14ac:dyDescent="0.2">
      <c r="A2923" s="177"/>
      <c r="B2923" s="127"/>
      <c r="C2923" s="128"/>
      <c r="H2923" s="187"/>
    </row>
    <row r="2924" spans="1:8" s="186" customFormat="1" ht="12.75" x14ac:dyDescent="0.2">
      <c r="A2924" s="177"/>
      <c r="B2924" s="127"/>
      <c r="C2924" s="128"/>
      <c r="H2924" s="187"/>
    </row>
    <row r="2925" spans="1:8" s="186" customFormat="1" ht="12.75" x14ac:dyDescent="0.2">
      <c r="A2925" s="177"/>
      <c r="B2925" s="127"/>
      <c r="C2925" s="128"/>
      <c r="H2925" s="187"/>
    </row>
    <row r="2926" spans="1:8" s="186" customFormat="1" ht="12.75" x14ac:dyDescent="0.2">
      <c r="A2926" s="177"/>
      <c r="B2926" s="127"/>
      <c r="C2926" s="128"/>
      <c r="H2926" s="187"/>
    </row>
    <row r="2927" spans="1:8" s="186" customFormat="1" ht="12.75" x14ac:dyDescent="0.2">
      <c r="A2927" s="177"/>
      <c r="B2927" s="127"/>
      <c r="C2927" s="128"/>
      <c r="H2927" s="187"/>
    </row>
    <row r="2928" spans="1:8" s="186" customFormat="1" ht="12.75" x14ac:dyDescent="0.2">
      <c r="A2928" s="177"/>
      <c r="B2928" s="127"/>
      <c r="C2928" s="128"/>
      <c r="H2928" s="187"/>
    </row>
    <row r="2929" spans="1:8" s="186" customFormat="1" ht="12.75" x14ac:dyDescent="0.2">
      <c r="A2929" s="177"/>
      <c r="B2929" s="127"/>
      <c r="C2929" s="128"/>
      <c r="H2929" s="187"/>
    </row>
    <row r="2930" spans="1:8" s="186" customFormat="1" ht="12.75" x14ac:dyDescent="0.2">
      <c r="A2930" s="177"/>
      <c r="B2930" s="127"/>
      <c r="C2930" s="128"/>
      <c r="H2930" s="187"/>
    </row>
    <row r="2931" spans="1:8" s="186" customFormat="1" ht="12.75" x14ac:dyDescent="0.2">
      <c r="A2931" s="177"/>
      <c r="B2931" s="127"/>
      <c r="C2931" s="128"/>
      <c r="H2931" s="187"/>
    </row>
    <row r="2932" spans="1:8" s="186" customFormat="1" ht="12.75" x14ac:dyDescent="0.2">
      <c r="A2932" s="177"/>
      <c r="B2932" s="127"/>
      <c r="C2932" s="128"/>
      <c r="H2932" s="187"/>
    </row>
    <row r="2933" spans="1:8" s="186" customFormat="1" ht="12.75" x14ac:dyDescent="0.2">
      <c r="A2933" s="177"/>
      <c r="B2933" s="127"/>
      <c r="C2933" s="128"/>
      <c r="H2933" s="187"/>
    </row>
    <row r="2934" spans="1:8" s="186" customFormat="1" ht="12.75" x14ac:dyDescent="0.2">
      <c r="A2934" s="177"/>
      <c r="B2934" s="127"/>
      <c r="C2934" s="128"/>
      <c r="H2934" s="187"/>
    </row>
    <row r="2935" spans="1:8" s="186" customFormat="1" ht="12.75" x14ac:dyDescent="0.2">
      <c r="A2935" s="177"/>
      <c r="B2935" s="127"/>
      <c r="C2935" s="128"/>
      <c r="H2935" s="187"/>
    </row>
    <row r="2936" spans="1:8" s="186" customFormat="1" ht="12.75" x14ac:dyDescent="0.2">
      <c r="A2936" s="177"/>
      <c r="B2936" s="127"/>
      <c r="C2936" s="128"/>
      <c r="H2936" s="187"/>
    </row>
    <row r="2937" spans="1:8" s="186" customFormat="1" ht="12.75" x14ac:dyDescent="0.2">
      <c r="A2937" s="177"/>
      <c r="B2937" s="127"/>
      <c r="C2937" s="128"/>
      <c r="H2937" s="187"/>
    </row>
    <row r="2938" spans="1:8" s="186" customFormat="1" ht="12.75" x14ac:dyDescent="0.2">
      <c r="A2938" s="177"/>
      <c r="B2938" s="127"/>
      <c r="C2938" s="128"/>
      <c r="H2938" s="187"/>
    </row>
    <row r="2939" spans="1:8" s="186" customFormat="1" ht="12.75" x14ac:dyDescent="0.2">
      <c r="A2939" s="177"/>
      <c r="B2939" s="127"/>
      <c r="C2939" s="128"/>
      <c r="H2939" s="187"/>
    </row>
    <row r="2940" spans="1:8" s="186" customFormat="1" ht="12.75" x14ac:dyDescent="0.2">
      <c r="A2940" s="177"/>
      <c r="B2940" s="127"/>
      <c r="C2940" s="128"/>
      <c r="H2940" s="187"/>
    </row>
    <row r="2941" spans="1:8" s="186" customFormat="1" ht="12.75" x14ac:dyDescent="0.2">
      <c r="A2941" s="177"/>
      <c r="B2941" s="127"/>
      <c r="C2941" s="128"/>
      <c r="H2941" s="187"/>
    </row>
    <row r="2942" spans="1:8" s="186" customFormat="1" ht="12.75" x14ac:dyDescent="0.2">
      <c r="A2942" s="177"/>
      <c r="B2942" s="127"/>
      <c r="C2942" s="128"/>
      <c r="H2942" s="187"/>
    </row>
    <row r="2943" spans="1:8" s="186" customFormat="1" ht="12.75" x14ac:dyDescent="0.2">
      <c r="A2943" s="177"/>
      <c r="B2943" s="127"/>
      <c r="C2943" s="128"/>
      <c r="H2943" s="187"/>
    </row>
    <row r="2944" spans="1:8" s="186" customFormat="1" ht="12.75" x14ac:dyDescent="0.2">
      <c r="A2944" s="177"/>
      <c r="B2944" s="127"/>
      <c r="C2944" s="128"/>
      <c r="H2944" s="187"/>
    </row>
    <row r="2945" spans="1:8" s="186" customFormat="1" ht="12.75" x14ac:dyDescent="0.2">
      <c r="A2945" s="177"/>
      <c r="B2945" s="127"/>
      <c r="C2945" s="128"/>
      <c r="H2945" s="187"/>
    </row>
    <row r="2946" spans="1:8" s="186" customFormat="1" ht="12.75" x14ac:dyDescent="0.2">
      <c r="A2946" s="177"/>
      <c r="B2946" s="127"/>
      <c r="C2946" s="128"/>
      <c r="H2946" s="187"/>
    </row>
    <row r="2947" spans="1:8" s="186" customFormat="1" ht="12.75" x14ac:dyDescent="0.2">
      <c r="A2947" s="177"/>
      <c r="B2947" s="127"/>
      <c r="C2947" s="128"/>
      <c r="H2947" s="187"/>
    </row>
    <row r="2948" spans="1:8" s="186" customFormat="1" ht="12.75" x14ac:dyDescent="0.2">
      <c r="A2948" s="177"/>
      <c r="B2948" s="127"/>
      <c r="C2948" s="128"/>
      <c r="H2948" s="187"/>
    </row>
    <row r="2949" spans="1:8" s="186" customFormat="1" ht="12.75" x14ac:dyDescent="0.2">
      <c r="A2949" s="177"/>
      <c r="B2949" s="127"/>
      <c r="C2949" s="128"/>
      <c r="H2949" s="187"/>
    </row>
    <row r="2950" spans="1:8" s="186" customFormat="1" ht="12.75" x14ac:dyDescent="0.2">
      <c r="A2950" s="177"/>
      <c r="B2950" s="127"/>
      <c r="C2950" s="128"/>
      <c r="H2950" s="187"/>
    </row>
    <row r="2951" spans="1:8" s="186" customFormat="1" ht="12.75" x14ac:dyDescent="0.2">
      <c r="A2951" s="177"/>
      <c r="B2951" s="127"/>
      <c r="C2951" s="128"/>
      <c r="H2951" s="187"/>
    </row>
    <row r="2952" spans="1:8" s="186" customFormat="1" ht="12.75" x14ac:dyDescent="0.2">
      <c r="A2952" s="177"/>
      <c r="B2952" s="127"/>
      <c r="C2952" s="128"/>
      <c r="H2952" s="187"/>
    </row>
    <row r="2953" spans="1:8" s="186" customFormat="1" ht="12.75" x14ac:dyDescent="0.2">
      <c r="A2953" s="177"/>
      <c r="B2953" s="127"/>
      <c r="C2953" s="128"/>
      <c r="H2953" s="187"/>
    </row>
    <row r="2954" spans="1:8" s="186" customFormat="1" ht="12.75" x14ac:dyDescent="0.2">
      <c r="A2954" s="177"/>
      <c r="B2954" s="127"/>
      <c r="C2954" s="128"/>
      <c r="H2954" s="187"/>
    </row>
    <row r="2955" spans="1:8" s="186" customFormat="1" ht="12.75" x14ac:dyDescent="0.2">
      <c r="A2955" s="177"/>
      <c r="B2955" s="127"/>
      <c r="C2955" s="128"/>
      <c r="H2955" s="187"/>
    </row>
    <row r="2956" spans="1:8" s="186" customFormat="1" ht="12.75" x14ac:dyDescent="0.2">
      <c r="A2956" s="177"/>
      <c r="B2956" s="127"/>
      <c r="C2956" s="128"/>
      <c r="H2956" s="187"/>
    </row>
    <row r="2957" spans="1:8" s="186" customFormat="1" ht="12.75" x14ac:dyDescent="0.2">
      <c r="A2957" s="177"/>
      <c r="B2957" s="127"/>
      <c r="C2957" s="128"/>
      <c r="H2957" s="187"/>
    </row>
    <row r="2958" spans="1:8" s="186" customFormat="1" ht="12.75" x14ac:dyDescent="0.2">
      <c r="A2958" s="177"/>
      <c r="B2958" s="127"/>
      <c r="C2958" s="128"/>
      <c r="H2958" s="187"/>
    </row>
    <row r="2959" spans="1:8" s="186" customFormat="1" ht="12.75" x14ac:dyDescent="0.2">
      <c r="A2959" s="177"/>
      <c r="B2959" s="127"/>
      <c r="C2959" s="128"/>
      <c r="H2959" s="187"/>
    </row>
    <row r="2960" spans="1:8" s="186" customFormat="1" ht="12.75" x14ac:dyDescent="0.2">
      <c r="A2960" s="177"/>
      <c r="B2960" s="127"/>
      <c r="C2960" s="128"/>
      <c r="H2960" s="187"/>
    </row>
    <row r="2961" spans="1:8" s="186" customFormat="1" ht="12.75" x14ac:dyDescent="0.2">
      <c r="A2961" s="177"/>
      <c r="B2961" s="127"/>
      <c r="C2961" s="128"/>
      <c r="H2961" s="187"/>
    </row>
    <row r="2962" spans="1:8" s="186" customFormat="1" ht="12.75" x14ac:dyDescent="0.2">
      <c r="A2962" s="177"/>
      <c r="B2962" s="127"/>
      <c r="C2962" s="128"/>
      <c r="H2962" s="187"/>
    </row>
    <row r="2963" spans="1:8" s="186" customFormat="1" ht="12.75" x14ac:dyDescent="0.2">
      <c r="A2963" s="177"/>
      <c r="B2963" s="127"/>
      <c r="C2963" s="128"/>
      <c r="H2963" s="187"/>
    </row>
    <row r="2964" spans="1:8" s="186" customFormat="1" ht="12.75" x14ac:dyDescent="0.2">
      <c r="A2964" s="177"/>
      <c r="B2964" s="127"/>
      <c r="C2964" s="128"/>
      <c r="H2964" s="187"/>
    </row>
    <row r="2965" spans="1:8" s="186" customFormat="1" ht="12.75" x14ac:dyDescent="0.2">
      <c r="A2965" s="177"/>
      <c r="B2965" s="127"/>
      <c r="C2965" s="128"/>
      <c r="H2965" s="187"/>
    </row>
    <row r="2966" spans="1:8" s="186" customFormat="1" ht="12.75" x14ac:dyDescent="0.2">
      <c r="A2966" s="177"/>
      <c r="B2966" s="127"/>
      <c r="C2966" s="128"/>
      <c r="H2966" s="187"/>
    </row>
    <row r="2967" spans="1:8" s="186" customFormat="1" ht="12.75" x14ac:dyDescent="0.2">
      <c r="A2967" s="177"/>
      <c r="B2967" s="127"/>
      <c r="C2967" s="128"/>
      <c r="H2967" s="187"/>
    </row>
    <row r="2968" spans="1:8" s="186" customFormat="1" ht="12.75" x14ac:dyDescent="0.2">
      <c r="A2968" s="177"/>
      <c r="B2968" s="127"/>
      <c r="C2968" s="128"/>
      <c r="H2968" s="187"/>
    </row>
    <row r="2969" spans="1:8" s="186" customFormat="1" ht="12.75" x14ac:dyDescent="0.2">
      <c r="A2969" s="177"/>
      <c r="B2969" s="127"/>
      <c r="C2969" s="128"/>
      <c r="H2969" s="187"/>
    </row>
    <row r="2970" spans="1:8" s="186" customFormat="1" ht="12.75" x14ac:dyDescent="0.2">
      <c r="A2970" s="177"/>
      <c r="B2970" s="127"/>
      <c r="C2970" s="128"/>
      <c r="H2970" s="187"/>
    </row>
    <row r="2971" spans="1:8" s="186" customFormat="1" ht="12.75" x14ac:dyDescent="0.2">
      <c r="A2971" s="177"/>
      <c r="B2971" s="127"/>
      <c r="C2971" s="128"/>
      <c r="H2971" s="187"/>
    </row>
    <row r="2972" spans="1:8" s="186" customFormat="1" ht="12.75" x14ac:dyDescent="0.2">
      <c r="A2972" s="177"/>
      <c r="B2972" s="127"/>
      <c r="C2972" s="128"/>
      <c r="H2972" s="187"/>
    </row>
    <row r="2973" spans="1:8" s="186" customFormat="1" ht="12.75" x14ac:dyDescent="0.2">
      <c r="A2973" s="177"/>
      <c r="B2973" s="127"/>
      <c r="C2973" s="128"/>
      <c r="H2973" s="187"/>
    </row>
    <row r="2974" spans="1:8" s="186" customFormat="1" ht="12.75" x14ac:dyDescent="0.2">
      <c r="A2974" s="177"/>
      <c r="B2974" s="127"/>
      <c r="C2974" s="128"/>
      <c r="H2974" s="187"/>
    </row>
    <row r="2975" spans="1:8" s="186" customFormat="1" ht="12.75" x14ac:dyDescent="0.2">
      <c r="A2975" s="177"/>
      <c r="B2975" s="127"/>
      <c r="C2975" s="128"/>
      <c r="H2975" s="187"/>
    </row>
    <row r="2976" spans="1:8" s="186" customFormat="1" ht="12.75" x14ac:dyDescent="0.2">
      <c r="A2976" s="177"/>
      <c r="B2976" s="127"/>
      <c r="C2976" s="128"/>
      <c r="H2976" s="187"/>
    </row>
    <row r="2977" spans="1:8" s="186" customFormat="1" ht="12.75" x14ac:dyDescent="0.2">
      <c r="A2977" s="177"/>
      <c r="B2977" s="127"/>
      <c r="C2977" s="128"/>
      <c r="H2977" s="187"/>
    </row>
    <row r="2978" spans="1:8" s="186" customFormat="1" ht="12.75" x14ac:dyDescent="0.2">
      <c r="A2978" s="177"/>
      <c r="B2978" s="127"/>
      <c r="C2978" s="128"/>
      <c r="H2978" s="187"/>
    </row>
    <row r="2979" spans="1:8" s="186" customFormat="1" ht="12.75" x14ac:dyDescent="0.2">
      <c r="A2979" s="177"/>
      <c r="B2979" s="127"/>
      <c r="C2979" s="128"/>
      <c r="H2979" s="187"/>
    </row>
    <row r="2980" spans="1:8" s="186" customFormat="1" ht="12.75" x14ac:dyDescent="0.2">
      <c r="A2980" s="177"/>
      <c r="B2980" s="127"/>
      <c r="C2980" s="128"/>
      <c r="H2980" s="187"/>
    </row>
    <row r="2981" spans="1:8" s="186" customFormat="1" ht="12.75" x14ac:dyDescent="0.2">
      <c r="A2981" s="177"/>
      <c r="B2981" s="127"/>
      <c r="C2981" s="128"/>
      <c r="H2981" s="187"/>
    </row>
    <row r="2982" spans="1:8" s="186" customFormat="1" ht="12.75" x14ac:dyDescent="0.2">
      <c r="A2982" s="177"/>
      <c r="B2982" s="127"/>
      <c r="C2982" s="128"/>
      <c r="H2982" s="187"/>
    </row>
    <row r="2983" spans="1:8" s="186" customFormat="1" ht="12.75" x14ac:dyDescent="0.2">
      <c r="A2983" s="177"/>
      <c r="B2983" s="127"/>
      <c r="C2983" s="128"/>
      <c r="H2983" s="187"/>
    </row>
    <row r="2984" spans="1:8" s="186" customFormat="1" ht="12.75" x14ac:dyDescent="0.2">
      <c r="A2984" s="177"/>
      <c r="B2984" s="127"/>
      <c r="C2984" s="128"/>
      <c r="H2984" s="187"/>
    </row>
    <row r="2985" spans="1:8" s="186" customFormat="1" ht="12.75" x14ac:dyDescent="0.2">
      <c r="A2985" s="177"/>
      <c r="B2985" s="127"/>
      <c r="C2985" s="128"/>
      <c r="H2985" s="187"/>
    </row>
    <row r="2986" spans="1:8" s="186" customFormat="1" ht="12.75" x14ac:dyDescent="0.2">
      <c r="A2986" s="177"/>
      <c r="B2986" s="127"/>
      <c r="C2986" s="128"/>
      <c r="H2986" s="187"/>
    </row>
    <row r="2987" spans="1:8" s="186" customFormat="1" ht="12.75" x14ac:dyDescent="0.2">
      <c r="A2987" s="177"/>
      <c r="B2987" s="127"/>
      <c r="C2987" s="128"/>
      <c r="H2987" s="187"/>
    </row>
    <row r="2988" spans="1:8" s="186" customFormat="1" ht="12.75" x14ac:dyDescent="0.2">
      <c r="A2988" s="177"/>
      <c r="B2988" s="127"/>
      <c r="C2988" s="128"/>
      <c r="H2988" s="187"/>
    </row>
    <row r="2989" spans="1:8" s="186" customFormat="1" ht="12.75" x14ac:dyDescent="0.2">
      <c r="A2989" s="177"/>
      <c r="B2989" s="127"/>
      <c r="C2989" s="128"/>
      <c r="H2989" s="187"/>
    </row>
    <row r="2990" spans="1:8" s="186" customFormat="1" ht="12.75" x14ac:dyDescent="0.2">
      <c r="A2990" s="177"/>
      <c r="B2990" s="127"/>
      <c r="C2990" s="128"/>
      <c r="H2990" s="187"/>
    </row>
    <row r="2991" spans="1:8" s="186" customFormat="1" ht="12.75" x14ac:dyDescent="0.2">
      <c r="A2991" s="177"/>
      <c r="B2991" s="127"/>
      <c r="C2991" s="128"/>
      <c r="H2991" s="187"/>
    </row>
    <row r="2992" spans="1:8" s="186" customFormat="1" ht="12.75" x14ac:dyDescent="0.2">
      <c r="A2992" s="177"/>
      <c r="B2992" s="127"/>
      <c r="C2992" s="128"/>
      <c r="H2992" s="187"/>
    </row>
    <row r="2993" spans="1:8" s="186" customFormat="1" ht="12.75" x14ac:dyDescent="0.2">
      <c r="A2993" s="177"/>
      <c r="B2993" s="127"/>
      <c r="C2993" s="128"/>
      <c r="H2993" s="187"/>
    </row>
    <row r="2994" spans="1:8" s="186" customFormat="1" ht="12.75" x14ac:dyDescent="0.2">
      <c r="A2994" s="177"/>
      <c r="B2994" s="127"/>
      <c r="C2994" s="128"/>
      <c r="H2994" s="187"/>
    </row>
    <row r="2995" spans="1:8" s="186" customFormat="1" ht="12.75" x14ac:dyDescent="0.2">
      <c r="A2995" s="177"/>
      <c r="B2995" s="127"/>
      <c r="C2995" s="128"/>
      <c r="H2995" s="187"/>
    </row>
    <row r="2996" spans="1:8" s="186" customFormat="1" ht="12.75" x14ac:dyDescent="0.2">
      <c r="A2996" s="177"/>
      <c r="B2996" s="127"/>
      <c r="C2996" s="128"/>
      <c r="H2996" s="187"/>
    </row>
    <row r="2997" spans="1:8" s="186" customFormat="1" ht="12.75" x14ac:dyDescent="0.2">
      <c r="A2997" s="177"/>
      <c r="B2997" s="127"/>
      <c r="C2997" s="128"/>
      <c r="H2997" s="187"/>
    </row>
    <row r="2998" spans="1:8" s="186" customFormat="1" ht="12.75" x14ac:dyDescent="0.2">
      <c r="A2998" s="177"/>
      <c r="B2998" s="127"/>
      <c r="C2998" s="128"/>
      <c r="H2998" s="187"/>
    </row>
    <row r="2999" spans="1:8" s="186" customFormat="1" ht="12.75" x14ac:dyDescent="0.2">
      <c r="A2999" s="177"/>
      <c r="B2999" s="127"/>
      <c r="C2999" s="128"/>
      <c r="H2999" s="187"/>
    </row>
    <row r="3000" spans="1:8" s="186" customFormat="1" ht="12.75" x14ac:dyDescent="0.2">
      <c r="A3000" s="177"/>
      <c r="B3000" s="127"/>
      <c r="C3000" s="128"/>
      <c r="H3000" s="187"/>
    </row>
    <row r="3001" spans="1:8" s="186" customFormat="1" ht="12.75" x14ac:dyDescent="0.2">
      <c r="A3001" s="177"/>
      <c r="B3001" s="127"/>
      <c r="C3001" s="128"/>
      <c r="H3001" s="187"/>
    </row>
    <row r="3002" spans="1:8" s="186" customFormat="1" ht="12.75" x14ac:dyDescent="0.2">
      <c r="A3002" s="177"/>
      <c r="B3002" s="127"/>
      <c r="C3002" s="128"/>
      <c r="H3002" s="187"/>
    </row>
    <row r="3003" spans="1:8" s="186" customFormat="1" ht="12.75" x14ac:dyDescent="0.2">
      <c r="A3003" s="177"/>
      <c r="B3003" s="127"/>
      <c r="C3003" s="128"/>
      <c r="H3003" s="187"/>
    </row>
    <row r="3004" spans="1:8" s="186" customFormat="1" ht="12.75" x14ac:dyDescent="0.2">
      <c r="A3004" s="177"/>
      <c r="B3004" s="127"/>
      <c r="C3004" s="128"/>
      <c r="H3004" s="187"/>
    </row>
    <row r="3005" spans="1:8" s="186" customFormat="1" ht="12.75" x14ac:dyDescent="0.2">
      <c r="A3005" s="177"/>
      <c r="B3005" s="127"/>
      <c r="C3005" s="128"/>
      <c r="H3005" s="187"/>
    </row>
    <row r="3006" spans="1:8" s="186" customFormat="1" ht="12.75" x14ac:dyDescent="0.2">
      <c r="A3006" s="177"/>
      <c r="B3006" s="127"/>
      <c r="C3006" s="128"/>
      <c r="H3006" s="187"/>
    </row>
    <row r="3007" spans="1:8" s="186" customFormat="1" ht="12.75" x14ac:dyDescent="0.2">
      <c r="A3007" s="177"/>
      <c r="B3007" s="127"/>
      <c r="C3007" s="128"/>
      <c r="H3007" s="187"/>
    </row>
    <row r="3008" spans="1:8" s="186" customFormat="1" ht="12.75" x14ac:dyDescent="0.2">
      <c r="A3008" s="177"/>
      <c r="B3008" s="127"/>
      <c r="C3008" s="128"/>
      <c r="H3008" s="187"/>
    </row>
    <row r="3009" spans="1:8" s="186" customFormat="1" ht="12.75" x14ac:dyDescent="0.2">
      <c r="A3009" s="177"/>
      <c r="B3009" s="127"/>
      <c r="C3009" s="128"/>
      <c r="H3009" s="187"/>
    </row>
    <row r="3010" spans="1:8" s="186" customFormat="1" ht="12.75" x14ac:dyDescent="0.2">
      <c r="A3010" s="177"/>
      <c r="B3010" s="127"/>
      <c r="C3010" s="128"/>
      <c r="H3010" s="187"/>
    </row>
    <row r="3011" spans="1:8" s="186" customFormat="1" ht="12.75" x14ac:dyDescent="0.2">
      <c r="A3011" s="177"/>
      <c r="B3011" s="127"/>
      <c r="C3011" s="128"/>
      <c r="H3011" s="187"/>
    </row>
    <row r="3012" spans="1:8" s="186" customFormat="1" ht="12.75" x14ac:dyDescent="0.2">
      <c r="A3012" s="177"/>
      <c r="B3012" s="127"/>
      <c r="C3012" s="128"/>
      <c r="H3012" s="187"/>
    </row>
    <row r="3013" spans="1:8" s="186" customFormat="1" ht="12.75" x14ac:dyDescent="0.2">
      <c r="A3013" s="177"/>
      <c r="B3013" s="127"/>
      <c r="C3013" s="128"/>
      <c r="H3013" s="187"/>
    </row>
    <row r="3014" spans="1:8" s="186" customFormat="1" ht="12.75" x14ac:dyDescent="0.2">
      <c r="A3014" s="177"/>
      <c r="B3014" s="127"/>
      <c r="C3014" s="128"/>
      <c r="H3014" s="187"/>
    </row>
    <row r="3015" spans="1:8" s="186" customFormat="1" ht="12.75" x14ac:dyDescent="0.2">
      <c r="A3015" s="177"/>
      <c r="B3015" s="127"/>
      <c r="C3015" s="128"/>
      <c r="H3015" s="187"/>
    </row>
    <row r="3016" spans="1:8" s="186" customFormat="1" ht="12.75" x14ac:dyDescent="0.2">
      <c r="A3016" s="177"/>
      <c r="B3016" s="127"/>
      <c r="C3016" s="128"/>
      <c r="H3016" s="187"/>
    </row>
    <row r="3017" spans="1:8" s="186" customFormat="1" ht="12.75" x14ac:dyDescent="0.2">
      <c r="A3017" s="177"/>
      <c r="B3017" s="127"/>
      <c r="C3017" s="128"/>
      <c r="H3017" s="187"/>
    </row>
    <row r="3018" spans="1:8" s="186" customFormat="1" ht="12.75" x14ac:dyDescent="0.2">
      <c r="A3018" s="177"/>
      <c r="B3018" s="127"/>
      <c r="C3018" s="128"/>
      <c r="H3018" s="187"/>
    </row>
    <row r="3019" spans="1:8" s="186" customFormat="1" ht="12.75" x14ac:dyDescent="0.2">
      <c r="A3019" s="177"/>
      <c r="B3019" s="127"/>
      <c r="C3019" s="128"/>
      <c r="H3019" s="187"/>
    </row>
    <row r="3020" spans="1:8" s="186" customFormat="1" ht="12.75" x14ac:dyDescent="0.2">
      <c r="A3020" s="177"/>
      <c r="B3020" s="127"/>
      <c r="C3020" s="128"/>
      <c r="H3020" s="187"/>
    </row>
    <row r="3021" spans="1:8" s="186" customFormat="1" ht="12.75" x14ac:dyDescent="0.2">
      <c r="A3021" s="177"/>
      <c r="B3021" s="127"/>
      <c r="C3021" s="128"/>
      <c r="H3021" s="187"/>
    </row>
    <row r="3022" spans="1:8" s="186" customFormat="1" ht="12.75" x14ac:dyDescent="0.2">
      <c r="A3022" s="177"/>
      <c r="B3022" s="127"/>
      <c r="C3022" s="128"/>
      <c r="H3022" s="187"/>
    </row>
    <row r="3023" spans="1:8" s="186" customFormat="1" ht="12.75" x14ac:dyDescent="0.2">
      <c r="A3023" s="177"/>
      <c r="B3023" s="127"/>
      <c r="C3023" s="128"/>
      <c r="H3023" s="187"/>
    </row>
    <row r="3024" spans="1:8" s="186" customFormat="1" ht="12.75" x14ac:dyDescent="0.2">
      <c r="A3024" s="177"/>
      <c r="B3024" s="127"/>
      <c r="C3024" s="128"/>
      <c r="H3024" s="187"/>
    </row>
    <row r="3025" spans="1:8" s="186" customFormat="1" ht="12.75" x14ac:dyDescent="0.2">
      <c r="A3025" s="177"/>
      <c r="B3025" s="127"/>
      <c r="C3025" s="128"/>
      <c r="H3025" s="187"/>
    </row>
    <row r="3026" spans="1:8" s="186" customFormat="1" ht="12.75" x14ac:dyDescent="0.2">
      <c r="A3026" s="177"/>
      <c r="B3026" s="127"/>
      <c r="C3026" s="128"/>
      <c r="H3026" s="187"/>
    </row>
    <row r="3027" spans="1:8" s="186" customFormat="1" ht="12.75" x14ac:dyDescent="0.2">
      <c r="A3027" s="177"/>
      <c r="B3027" s="127"/>
      <c r="C3027" s="128"/>
      <c r="H3027" s="187"/>
    </row>
    <row r="3028" spans="1:8" s="186" customFormat="1" ht="12.75" x14ac:dyDescent="0.2">
      <c r="A3028" s="177"/>
      <c r="B3028" s="127"/>
      <c r="C3028" s="128"/>
      <c r="H3028" s="187"/>
    </row>
    <row r="3029" spans="1:8" s="186" customFormat="1" ht="12.75" x14ac:dyDescent="0.2">
      <c r="A3029" s="177"/>
      <c r="B3029" s="127"/>
      <c r="C3029" s="128"/>
      <c r="H3029" s="187"/>
    </row>
    <row r="3030" spans="1:8" s="186" customFormat="1" ht="12.75" x14ac:dyDescent="0.2">
      <c r="A3030" s="177"/>
      <c r="B3030" s="127"/>
      <c r="C3030" s="128"/>
      <c r="H3030" s="187"/>
    </row>
    <row r="3031" spans="1:8" s="186" customFormat="1" ht="12.75" x14ac:dyDescent="0.2">
      <c r="A3031" s="177"/>
      <c r="B3031" s="127"/>
      <c r="C3031" s="128"/>
      <c r="H3031" s="187"/>
    </row>
    <row r="3032" spans="1:8" s="186" customFormat="1" ht="12.75" x14ac:dyDescent="0.2">
      <c r="A3032" s="177"/>
      <c r="B3032" s="127"/>
      <c r="C3032" s="128"/>
      <c r="H3032" s="187"/>
    </row>
    <row r="3033" spans="1:8" s="186" customFormat="1" ht="12.75" x14ac:dyDescent="0.2">
      <c r="A3033" s="177"/>
      <c r="B3033" s="127"/>
      <c r="C3033" s="128"/>
      <c r="H3033" s="187"/>
    </row>
    <row r="3034" spans="1:8" s="186" customFormat="1" ht="12.75" x14ac:dyDescent="0.2">
      <c r="A3034" s="177"/>
      <c r="B3034" s="127"/>
      <c r="C3034" s="128"/>
      <c r="H3034" s="187"/>
    </row>
    <row r="3035" spans="1:8" s="186" customFormat="1" ht="12.75" x14ac:dyDescent="0.2">
      <c r="A3035" s="177"/>
      <c r="B3035" s="127"/>
      <c r="C3035" s="128"/>
      <c r="H3035" s="187"/>
    </row>
    <row r="3036" spans="1:8" s="186" customFormat="1" ht="12.75" x14ac:dyDescent="0.2">
      <c r="A3036" s="177"/>
      <c r="B3036" s="127"/>
      <c r="C3036" s="128"/>
      <c r="H3036" s="187"/>
    </row>
    <row r="3037" spans="1:8" s="186" customFormat="1" ht="12.75" x14ac:dyDescent="0.2">
      <c r="A3037" s="177"/>
      <c r="B3037" s="127"/>
      <c r="C3037" s="128"/>
      <c r="H3037" s="187"/>
    </row>
    <row r="3038" spans="1:8" s="186" customFormat="1" ht="12.75" x14ac:dyDescent="0.2">
      <c r="A3038" s="177"/>
      <c r="B3038" s="127"/>
      <c r="C3038" s="128"/>
      <c r="H3038" s="187"/>
    </row>
    <row r="3039" spans="1:8" s="186" customFormat="1" ht="12.75" x14ac:dyDescent="0.2">
      <c r="A3039" s="177"/>
      <c r="B3039" s="127"/>
      <c r="C3039" s="128"/>
      <c r="H3039" s="187"/>
    </row>
    <row r="3040" spans="1:8" s="186" customFormat="1" ht="12.75" x14ac:dyDescent="0.2">
      <c r="A3040" s="177"/>
      <c r="B3040" s="127"/>
      <c r="C3040" s="128"/>
      <c r="H3040" s="187"/>
    </row>
    <row r="3041" spans="1:8" s="186" customFormat="1" ht="12.75" x14ac:dyDescent="0.2">
      <c r="A3041" s="177"/>
      <c r="B3041" s="127"/>
      <c r="C3041" s="128"/>
      <c r="H3041" s="187"/>
    </row>
    <row r="3042" spans="1:8" s="186" customFormat="1" ht="12.75" x14ac:dyDescent="0.2">
      <c r="A3042" s="177"/>
      <c r="B3042" s="127"/>
      <c r="C3042" s="128"/>
      <c r="H3042" s="187"/>
    </row>
    <row r="3043" spans="1:8" s="186" customFormat="1" ht="12.75" x14ac:dyDescent="0.2">
      <c r="A3043" s="177"/>
      <c r="B3043" s="127"/>
      <c r="C3043" s="128"/>
      <c r="H3043" s="187"/>
    </row>
    <row r="3044" spans="1:8" s="186" customFormat="1" ht="12.75" x14ac:dyDescent="0.2">
      <c r="A3044" s="177"/>
      <c r="B3044" s="127"/>
      <c r="C3044" s="128"/>
      <c r="H3044" s="187"/>
    </row>
    <row r="3045" spans="1:8" s="186" customFormat="1" ht="12.75" x14ac:dyDescent="0.2">
      <c r="A3045" s="177"/>
      <c r="B3045" s="127"/>
      <c r="C3045" s="128"/>
      <c r="H3045" s="187"/>
    </row>
    <row r="3046" spans="1:8" s="186" customFormat="1" ht="12.75" x14ac:dyDescent="0.2">
      <c r="A3046" s="177"/>
      <c r="B3046" s="127"/>
      <c r="C3046" s="128"/>
      <c r="H3046" s="187"/>
    </row>
    <row r="3047" spans="1:8" s="186" customFormat="1" ht="12.75" x14ac:dyDescent="0.2">
      <c r="A3047" s="177"/>
      <c r="B3047" s="127"/>
      <c r="C3047" s="128"/>
      <c r="H3047" s="187"/>
    </row>
    <row r="3048" spans="1:8" s="186" customFormat="1" ht="12.75" x14ac:dyDescent="0.2">
      <c r="A3048" s="177"/>
      <c r="B3048" s="127"/>
      <c r="C3048" s="128"/>
      <c r="H3048" s="187"/>
    </row>
    <row r="3049" spans="1:8" s="186" customFormat="1" ht="12.75" x14ac:dyDescent="0.2">
      <c r="A3049" s="177"/>
      <c r="B3049" s="127"/>
      <c r="C3049" s="128"/>
      <c r="H3049" s="187"/>
    </row>
    <row r="3050" spans="1:8" s="186" customFormat="1" ht="12.75" x14ac:dyDescent="0.2">
      <c r="A3050" s="177"/>
      <c r="B3050" s="127"/>
      <c r="C3050" s="128"/>
      <c r="H3050" s="187"/>
    </row>
    <row r="3051" spans="1:8" s="186" customFormat="1" ht="12.75" x14ac:dyDescent="0.2">
      <c r="A3051" s="177"/>
      <c r="B3051" s="127"/>
      <c r="C3051" s="128"/>
      <c r="H3051" s="187"/>
    </row>
    <row r="3052" spans="1:8" s="186" customFormat="1" ht="12.75" x14ac:dyDescent="0.2">
      <c r="A3052" s="177"/>
      <c r="B3052" s="127"/>
      <c r="C3052" s="128"/>
      <c r="H3052" s="187"/>
    </row>
    <row r="3053" spans="1:8" s="186" customFormat="1" ht="12.75" x14ac:dyDescent="0.2">
      <c r="A3053" s="177"/>
      <c r="B3053" s="127"/>
      <c r="C3053" s="128"/>
      <c r="H3053" s="187"/>
    </row>
    <row r="3054" spans="1:8" s="186" customFormat="1" ht="12.75" x14ac:dyDescent="0.2">
      <c r="A3054" s="177"/>
      <c r="B3054" s="127"/>
      <c r="C3054" s="128"/>
      <c r="H3054" s="187"/>
    </row>
    <row r="3055" spans="1:8" s="186" customFormat="1" ht="12.75" x14ac:dyDescent="0.2">
      <c r="A3055" s="177"/>
      <c r="B3055" s="127"/>
      <c r="C3055" s="128"/>
      <c r="H3055" s="187"/>
    </row>
    <row r="3056" spans="1:8" s="186" customFormat="1" ht="12.75" x14ac:dyDescent="0.2">
      <c r="A3056" s="177"/>
      <c r="B3056" s="127"/>
      <c r="C3056" s="128"/>
      <c r="H3056" s="187"/>
    </row>
    <row r="3057" spans="1:8" s="186" customFormat="1" ht="12.75" x14ac:dyDescent="0.2">
      <c r="A3057" s="177"/>
      <c r="B3057" s="127"/>
      <c r="C3057" s="128"/>
      <c r="H3057" s="187"/>
    </row>
    <row r="3058" spans="1:8" s="186" customFormat="1" ht="12.75" x14ac:dyDescent="0.2">
      <c r="A3058" s="177"/>
      <c r="B3058" s="127"/>
      <c r="C3058" s="128"/>
      <c r="H3058" s="187"/>
    </row>
    <row r="3059" spans="1:8" s="186" customFormat="1" ht="12.75" x14ac:dyDescent="0.2">
      <c r="A3059" s="177"/>
      <c r="B3059" s="127"/>
      <c r="C3059" s="128"/>
      <c r="H3059" s="187"/>
    </row>
    <row r="3060" spans="1:8" s="186" customFormat="1" ht="12.75" x14ac:dyDescent="0.2">
      <c r="A3060" s="177"/>
      <c r="B3060" s="127"/>
      <c r="C3060" s="128"/>
      <c r="H3060" s="187"/>
    </row>
    <row r="3061" spans="1:8" s="186" customFormat="1" ht="12.75" x14ac:dyDescent="0.2">
      <c r="A3061" s="177"/>
      <c r="B3061" s="127"/>
      <c r="C3061" s="128"/>
      <c r="H3061" s="187"/>
    </row>
    <row r="3062" spans="1:8" s="186" customFormat="1" ht="12.75" x14ac:dyDescent="0.2">
      <c r="A3062" s="177"/>
      <c r="B3062" s="127"/>
      <c r="C3062" s="128"/>
      <c r="H3062" s="187"/>
    </row>
    <row r="3063" spans="1:8" s="186" customFormat="1" ht="12.75" x14ac:dyDescent="0.2">
      <c r="A3063" s="177"/>
      <c r="B3063" s="127"/>
      <c r="C3063" s="128"/>
      <c r="H3063" s="187"/>
    </row>
    <row r="3064" spans="1:8" s="186" customFormat="1" ht="12.75" x14ac:dyDescent="0.2">
      <c r="A3064" s="177"/>
      <c r="B3064" s="127"/>
      <c r="C3064" s="128"/>
      <c r="H3064" s="187"/>
    </row>
    <row r="3065" spans="1:8" s="186" customFormat="1" ht="12.75" x14ac:dyDescent="0.2">
      <c r="A3065" s="177"/>
      <c r="B3065" s="127"/>
      <c r="C3065" s="128"/>
      <c r="H3065" s="187"/>
    </row>
    <row r="3066" spans="1:8" s="186" customFormat="1" ht="12.75" x14ac:dyDescent="0.2">
      <c r="A3066" s="177"/>
      <c r="B3066" s="127"/>
      <c r="C3066" s="128"/>
      <c r="H3066" s="187"/>
    </row>
    <row r="3067" spans="1:8" s="186" customFormat="1" ht="12.75" x14ac:dyDescent="0.2">
      <c r="A3067" s="177"/>
      <c r="B3067" s="127"/>
      <c r="C3067" s="128"/>
      <c r="H3067" s="187"/>
    </row>
    <row r="3068" spans="1:8" s="186" customFormat="1" ht="12.75" x14ac:dyDescent="0.2">
      <c r="A3068" s="177"/>
      <c r="B3068" s="127"/>
      <c r="C3068" s="128"/>
      <c r="H3068" s="187"/>
    </row>
    <row r="3069" spans="1:8" s="186" customFormat="1" ht="12.75" x14ac:dyDescent="0.2">
      <c r="A3069" s="177"/>
      <c r="B3069" s="127"/>
      <c r="C3069" s="128"/>
      <c r="H3069" s="187"/>
    </row>
    <row r="3070" spans="1:8" s="186" customFormat="1" ht="12.75" x14ac:dyDescent="0.2">
      <c r="A3070" s="177"/>
      <c r="B3070" s="127"/>
      <c r="C3070" s="128"/>
      <c r="H3070" s="187"/>
    </row>
    <row r="3071" spans="1:8" s="186" customFormat="1" ht="12.75" x14ac:dyDescent="0.2">
      <c r="A3071" s="177"/>
      <c r="B3071" s="127"/>
      <c r="C3071" s="128"/>
      <c r="H3071" s="187"/>
    </row>
    <row r="3072" spans="1:8" s="186" customFormat="1" ht="12.75" x14ac:dyDescent="0.2">
      <c r="A3072" s="177"/>
      <c r="B3072" s="127"/>
      <c r="C3072" s="128"/>
      <c r="H3072" s="187"/>
    </row>
    <row r="3073" spans="1:8" s="186" customFormat="1" ht="12.75" x14ac:dyDescent="0.2">
      <c r="A3073" s="177"/>
      <c r="B3073" s="127"/>
      <c r="C3073" s="128"/>
      <c r="H3073" s="187"/>
    </row>
    <row r="3074" spans="1:8" s="186" customFormat="1" ht="12.75" x14ac:dyDescent="0.2">
      <c r="A3074" s="177"/>
      <c r="B3074" s="127"/>
      <c r="C3074" s="128"/>
      <c r="H3074" s="187"/>
    </row>
    <row r="3075" spans="1:8" s="186" customFormat="1" ht="12.75" x14ac:dyDescent="0.2">
      <c r="A3075" s="177"/>
      <c r="B3075" s="127"/>
      <c r="C3075" s="128"/>
      <c r="H3075" s="187"/>
    </row>
    <row r="3076" spans="1:8" s="186" customFormat="1" ht="12.75" x14ac:dyDescent="0.2">
      <c r="A3076" s="177"/>
      <c r="B3076" s="127"/>
      <c r="C3076" s="128"/>
      <c r="H3076" s="187"/>
    </row>
    <row r="3077" spans="1:8" s="186" customFormat="1" ht="12.75" x14ac:dyDescent="0.2">
      <c r="A3077" s="177"/>
      <c r="B3077" s="127"/>
      <c r="C3077" s="128"/>
      <c r="H3077" s="187"/>
    </row>
    <row r="3078" spans="1:8" s="186" customFormat="1" ht="12.75" x14ac:dyDescent="0.2">
      <c r="A3078" s="177"/>
      <c r="B3078" s="127"/>
      <c r="C3078" s="128"/>
      <c r="H3078" s="187"/>
    </row>
    <row r="3079" spans="1:8" s="186" customFormat="1" ht="12.75" x14ac:dyDescent="0.2">
      <c r="A3079" s="177"/>
      <c r="B3079" s="127"/>
      <c r="C3079" s="128"/>
      <c r="H3079" s="187"/>
    </row>
    <row r="3080" spans="1:8" s="186" customFormat="1" ht="12.75" x14ac:dyDescent="0.2">
      <c r="A3080" s="177"/>
      <c r="B3080" s="127"/>
      <c r="C3080" s="128"/>
      <c r="H3080" s="187"/>
    </row>
    <row r="3081" spans="1:8" s="186" customFormat="1" ht="12.75" x14ac:dyDescent="0.2">
      <c r="A3081" s="177"/>
      <c r="B3081" s="127"/>
      <c r="C3081" s="128"/>
      <c r="H3081" s="187"/>
    </row>
    <row r="3082" spans="1:8" s="186" customFormat="1" ht="12.75" x14ac:dyDescent="0.2">
      <c r="A3082" s="177"/>
      <c r="B3082" s="127"/>
      <c r="C3082" s="128"/>
      <c r="H3082" s="187"/>
    </row>
    <row r="3083" spans="1:8" s="186" customFormat="1" ht="12.75" x14ac:dyDescent="0.2">
      <c r="A3083" s="177"/>
      <c r="B3083" s="127"/>
      <c r="C3083" s="128"/>
      <c r="H3083" s="187"/>
    </row>
    <row r="3084" spans="1:8" s="186" customFormat="1" ht="12.75" x14ac:dyDescent="0.2">
      <c r="A3084" s="177"/>
      <c r="B3084" s="127"/>
      <c r="C3084" s="128"/>
      <c r="H3084" s="187"/>
    </row>
    <row r="3085" spans="1:8" s="186" customFormat="1" ht="12.75" x14ac:dyDescent="0.2">
      <c r="A3085" s="177"/>
      <c r="B3085" s="127"/>
      <c r="C3085" s="128"/>
      <c r="H3085" s="187"/>
    </row>
    <row r="3086" spans="1:8" s="186" customFormat="1" ht="12.75" x14ac:dyDescent="0.2">
      <c r="A3086" s="177"/>
      <c r="B3086" s="127"/>
      <c r="C3086" s="128"/>
      <c r="H3086" s="187"/>
    </row>
    <row r="3087" spans="1:8" s="186" customFormat="1" ht="12.75" x14ac:dyDescent="0.2">
      <c r="A3087" s="177"/>
      <c r="B3087" s="127"/>
      <c r="C3087" s="128"/>
      <c r="H3087" s="187"/>
    </row>
    <row r="3088" spans="1:8" s="186" customFormat="1" ht="12.75" x14ac:dyDescent="0.2">
      <c r="A3088" s="177"/>
      <c r="B3088" s="127"/>
      <c r="C3088" s="128"/>
      <c r="H3088" s="187"/>
    </row>
    <row r="3089" spans="1:8" s="186" customFormat="1" ht="12.75" x14ac:dyDescent="0.2">
      <c r="A3089" s="177"/>
      <c r="B3089" s="127"/>
      <c r="C3089" s="128"/>
      <c r="H3089" s="187"/>
    </row>
    <row r="3090" spans="1:8" s="186" customFormat="1" ht="12.75" x14ac:dyDescent="0.2">
      <c r="A3090" s="177"/>
      <c r="B3090" s="127"/>
      <c r="C3090" s="128"/>
      <c r="H3090" s="187"/>
    </row>
    <row r="3091" spans="1:8" s="186" customFormat="1" ht="12.75" x14ac:dyDescent="0.2">
      <c r="A3091" s="177"/>
      <c r="B3091" s="127"/>
      <c r="C3091" s="128"/>
      <c r="H3091" s="187"/>
    </row>
    <row r="3092" spans="1:8" s="186" customFormat="1" ht="12.75" x14ac:dyDescent="0.2">
      <c r="A3092" s="177"/>
      <c r="B3092" s="127"/>
      <c r="C3092" s="128"/>
      <c r="H3092" s="187"/>
    </row>
    <row r="3093" spans="1:8" s="186" customFormat="1" ht="12.75" x14ac:dyDescent="0.2">
      <c r="A3093" s="177"/>
      <c r="B3093" s="127"/>
      <c r="C3093" s="128"/>
      <c r="H3093" s="187"/>
    </row>
    <row r="3094" spans="1:8" s="186" customFormat="1" ht="12.75" x14ac:dyDescent="0.2">
      <c r="A3094" s="177"/>
      <c r="B3094" s="127"/>
      <c r="C3094" s="128"/>
      <c r="H3094" s="187"/>
    </row>
    <row r="3095" spans="1:8" s="186" customFormat="1" ht="12.75" x14ac:dyDescent="0.2">
      <c r="A3095" s="177"/>
      <c r="B3095" s="127"/>
      <c r="C3095" s="128"/>
      <c r="H3095" s="187"/>
    </row>
    <row r="3096" spans="1:8" s="186" customFormat="1" ht="12.75" x14ac:dyDescent="0.2">
      <c r="A3096" s="177"/>
      <c r="B3096" s="127"/>
      <c r="C3096" s="128"/>
      <c r="H3096" s="187"/>
    </row>
    <row r="3097" spans="1:8" s="186" customFormat="1" ht="12.75" x14ac:dyDescent="0.2">
      <c r="A3097" s="177"/>
      <c r="B3097" s="127"/>
      <c r="C3097" s="128"/>
      <c r="H3097" s="187"/>
    </row>
    <row r="3098" spans="1:8" s="186" customFormat="1" ht="12.75" x14ac:dyDescent="0.2">
      <c r="A3098" s="177"/>
      <c r="B3098" s="127"/>
      <c r="C3098" s="128"/>
      <c r="H3098" s="187"/>
    </row>
    <row r="3099" spans="1:8" s="186" customFormat="1" ht="12.75" x14ac:dyDescent="0.2">
      <c r="A3099" s="177"/>
      <c r="B3099" s="127"/>
      <c r="C3099" s="128"/>
      <c r="H3099" s="187"/>
    </row>
    <row r="3100" spans="1:8" s="186" customFormat="1" ht="12.75" x14ac:dyDescent="0.2">
      <c r="A3100" s="177"/>
      <c r="B3100" s="127"/>
      <c r="C3100" s="128"/>
      <c r="H3100" s="187"/>
    </row>
    <row r="3101" spans="1:8" s="186" customFormat="1" ht="12.75" x14ac:dyDescent="0.2">
      <c r="A3101" s="177"/>
      <c r="B3101" s="127"/>
      <c r="C3101" s="128"/>
      <c r="H3101" s="187"/>
    </row>
    <row r="3102" spans="1:8" s="186" customFormat="1" ht="12.75" x14ac:dyDescent="0.2">
      <c r="A3102" s="177"/>
      <c r="B3102" s="127"/>
      <c r="C3102" s="128"/>
      <c r="H3102" s="187"/>
    </row>
    <row r="3103" spans="1:8" s="186" customFormat="1" ht="12.75" x14ac:dyDescent="0.2">
      <c r="A3103" s="177"/>
      <c r="B3103" s="127"/>
      <c r="C3103" s="128"/>
      <c r="H3103" s="187"/>
    </row>
    <row r="3104" spans="1:8" s="186" customFormat="1" ht="12.75" x14ac:dyDescent="0.2">
      <c r="A3104" s="177"/>
      <c r="B3104" s="127"/>
      <c r="C3104" s="128"/>
      <c r="H3104" s="187"/>
    </row>
    <row r="3105" spans="1:8" s="186" customFormat="1" ht="12.75" x14ac:dyDescent="0.2">
      <c r="A3105" s="177"/>
      <c r="B3105" s="127"/>
      <c r="C3105" s="128"/>
      <c r="H3105" s="187"/>
    </row>
    <row r="3106" spans="1:8" s="186" customFormat="1" ht="12.75" x14ac:dyDescent="0.2">
      <c r="A3106" s="177"/>
      <c r="B3106" s="127"/>
      <c r="C3106" s="128"/>
      <c r="H3106" s="187"/>
    </row>
    <row r="3107" spans="1:8" s="186" customFormat="1" ht="12.75" x14ac:dyDescent="0.2">
      <c r="A3107" s="177"/>
      <c r="B3107" s="127"/>
      <c r="C3107" s="128"/>
      <c r="H3107" s="187"/>
    </row>
    <row r="3108" spans="1:8" s="186" customFormat="1" ht="12.75" x14ac:dyDescent="0.2">
      <c r="A3108" s="177"/>
      <c r="B3108" s="127"/>
      <c r="C3108" s="128"/>
      <c r="H3108" s="187"/>
    </row>
    <row r="3109" spans="1:8" s="186" customFormat="1" ht="12.75" x14ac:dyDescent="0.2">
      <c r="A3109" s="177"/>
      <c r="B3109" s="127"/>
      <c r="C3109" s="128"/>
      <c r="H3109" s="187"/>
    </row>
    <row r="3110" spans="1:8" s="186" customFormat="1" ht="12.75" x14ac:dyDescent="0.2">
      <c r="A3110" s="177"/>
      <c r="B3110" s="127"/>
      <c r="C3110" s="128"/>
      <c r="H3110" s="187"/>
    </row>
    <row r="3111" spans="1:8" s="186" customFormat="1" ht="12.75" x14ac:dyDescent="0.2">
      <c r="A3111" s="177"/>
      <c r="B3111" s="127"/>
      <c r="C3111" s="128"/>
      <c r="H3111" s="187"/>
    </row>
    <row r="3112" spans="1:8" s="186" customFormat="1" ht="12.75" x14ac:dyDescent="0.2">
      <c r="A3112" s="177"/>
      <c r="B3112" s="127"/>
      <c r="C3112" s="128"/>
      <c r="H3112" s="187"/>
    </row>
    <row r="3113" spans="1:8" s="186" customFormat="1" ht="12.75" x14ac:dyDescent="0.2">
      <c r="A3113" s="177"/>
      <c r="B3113" s="127"/>
      <c r="C3113" s="128"/>
      <c r="H3113" s="187"/>
    </row>
    <row r="3114" spans="1:8" s="186" customFormat="1" ht="12.75" x14ac:dyDescent="0.2">
      <c r="A3114" s="177"/>
      <c r="B3114" s="127"/>
      <c r="C3114" s="128"/>
      <c r="H3114" s="187"/>
    </row>
    <row r="3115" spans="1:8" s="186" customFormat="1" ht="12.75" x14ac:dyDescent="0.2">
      <c r="A3115" s="177"/>
      <c r="B3115" s="127"/>
      <c r="C3115" s="128"/>
      <c r="H3115" s="187"/>
    </row>
    <row r="3116" spans="1:8" s="186" customFormat="1" ht="12.75" x14ac:dyDescent="0.2">
      <c r="A3116" s="177"/>
      <c r="B3116" s="127"/>
      <c r="C3116" s="128"/>
      <c r="H3116" s="187"/>
    </row>
    <row r="3117" spans="1:8" s="186" customFormat="1" ht="12.75" x14ac:dyDescent="0.2">
      <c r="A3117" s="177"/>
      <c r="B3117" s="127"/>
      <c r="C3117" s="128"/>
      <c r="H3117" s="187"/>
    </row>
    <row r="3118" spans="1:8" s="186" customFormat="1" ht="12.75" x14ac:dyDescent="0.2">
      <c r="A3118" s="177"/>
      <c r="B3118" s="127"/>
      <c r="C3118" s="128"/>
      <c r="H3118" s="187"/>
    </row>
    <row r="3119" spans="1:8" s="186" customFormat="1" ht="12.75" x14ac:dyDescent="0.2">
      <c r="A3119" s="177"/>
      <c r="B3119" s="127"/>
      <c r="C3119" s="128"/>
      <c r="H3119" s="187"/>
    </row>
    <row r="3120" spans="1:8" s="186" customFormat="1" ht="12.75" x14ac:dyDescent="0.2">
      <c r="A3120" s="177"/>
      <c r="B3120" s="127"/>
      <c r="C3120" s="128"/>
      <c r="H3120" s="187"/>
    </row>
    <row r="3121" spans="1:8" s="186" customFormat="1" ht="12.75" x14ac:dyDescent="0.2">
      <c r="A3121" s="177"/>
      <c r="B3121" s="127"/>
      <c r="C3121" s="128"/>
      <c r="H3121" s="187"/>
    </row>
    <row r="3122" spans="1:8" s="186" customFormat="1" ht="12.75" x14ac:dyDescent="0.2">
      <c r="A3122" s="177"/>
      <c r="B3122" s="127"/>
      <c r="C3122" s="128"/>
      <c r="H3122" s="187"/>
    </row>
    <row r="3123" spans="1:8" s="186" customFormat="1" ht="12.75" x14ac:dyDescent="0.2">
      <c r="A3123" s="177"/>
      <c r="B3123" s="127"/>
      <c r="C3123" s="128"/>
      <c r="H3123" s="187"/>
    </row>
    <row r="3124" spans="1:8" s="186" customFormat="1" ht="12.75" x14ac:dyDescent="0.2">
      <c r="A3124" s="177"/>
      <c r="B3124" s="127"/>
      <c r="C3124" s="128"/>
      <c r="H3124" s="187"/>
    </row>
    <row r="3125" spans="1:8" s="186" customFormat="1" ht="12.75" x14ac:dyDescent="0.2">
      <c r="A3125" s="177"/>
      <c r="B3125" s="127"/>
      <c r="C3125" s="128"/>
      <c r="H3125" s="187"/>
    </row>
    <row r="3126" spans="1:8" s="186" customFormat="1" ht="12.75" x14ac:dyDescent="0.2">
      <c r="A3126" s="177"/>
      <c r="B3126" s="127"/>
      <c r="C3126" s="128"/>
      <c r="H3126" s="187"/>
    </row>
    <row r="3127" spans="1:8" s="186" customFormat="1" ht="12.75" x14ac:dyDescent="0.2">
      <c r="A3127" s="177"/>
      <c r="B3127" s="127"/>
      <c r="C3127" s="128"/>
      <c r="H3127" s="187"/>
    </row>
    <row r="3128" spans="1:8" s="186" customFormat="1" ht="12.75" x14ac:dyDescent="0.2">
      <c r="A3128" s="177"/>
      <c r="B3128" s="127"/>
      <c r="C3128" s="128"/>
      <c r="H3128" s="187"/>
    </row>
    <row r="3129" spans="1:8" s="186" customFormat="1" ht="12.75" x14ac:dyDescent="0.2">
      <c r="A3129" s="177"/>
      <c r="B3129" s="127"/>
      <c r="C3129" s="128"/>
      <c r="H3129" s="187"/>
    </row>
    <row r="3130" spans="1:8" s="186" customFormat="1" ht="12.75" x14ac:dyDescent="0.2">
      <c r="A3130" s="177"/>
      <c r="B3130" s="127"/>
      <c r="C3130" s="128"/>
      <c r="H3130" s="187"/>
    </row>
    <row r="3131" spans="1:8" s="186" customFormat="1" ht="12.75" x14ac:dyDescent="0.2">
      <c r="A3131" s="177"/>
      <c r="B3131" s="127"/>
      <c r="C3131" s="128"/>
      <c r="H3131" s="187"/>
    </row>
    <row r="3132" spans="1:8" s="186" customFormat="1" ht="12.75" x14ac:dyDescent="0.2">
      <c r="A3132" s="177"/>
      <c r="B3132" s="127"/>
      <c r="C3132" s="128"/>
      <c r="H3132" s="187"/>
    </row>
    <row r="3133" spans="1:8" s="186" customFormat="1" ht="12.75" x14ac:dyDescent="0.2">
      <c r="A3133" s="177"/>
      <c r="B3133" s="127"/>
      <c r="C3133" s="128"/>
      <c r="H3133" s="187"/>
    </row>
    <row r="3134" spans="1:8" s="186" customFormat="1" ht="12.75" x14ac:dyDescent="0.2">
      <c r="A3134" s="177"/>
      <c r="B3134" s="127"/>
      <c r="C3134" s="128"/>
      <c r="H3134" s="187"/>
    </row>
    <row r="3135" spans="1:8" s="186" customFormat="1" ht="12.75" x14ac:dyDescent="0.2">
      <c r="A3135" s="177"/>
      <c r="B3135" s="127"/>
      <c r="C3135" s="128"/>
      <c r="H3135" s="187"/>
    </row>
    <row r="3136" spans="1:8" s="186" customFormat="1" ht="12.75" x14ac:dyDescent="0.2">
      <c r="A3136" s="177"/>
      <c r="B3136" s="127"/>
      <c r="C3136" s="128"/>
      <c r="H3136" s="187"/>
    </row>
    <row r="3137" spans="1:8" s="186" customFormat="1" ht="12.75" x14ac:dyDescent="0.2">
      <c r="A3137" s="177"/>
      <c r="B3137" s="127"/>
      <c r="C3137" s="128"/>
      <c r="H3137" s="187"/>
    </row>
    <row r="3138" spans="1:8" s="186" customFormat="1" ht="12.75" x14ac:dyDescent="0.2">
      <c r="A3138" s="177"/>
      <c r="B3138" s="127"/>
      <c r="C3138" s="128"/>
      <c r="H3138" s="187"/>
    </row>
    <row r="3139" spans="1:8" s="186" customFormat="1" ht="12.75" x14ac:dyDescent="0.2">
      <c r="A3139" s="177"/>
      <c r="B3139" s="127"/>
      <c r="C3139" s="128"/>
      <c r="H3139" s="187"/>
    </row>
    <row r="3140" spans="1:8" s="186" customFormat="1" ht="12.75" x14ac:dyDescent="0.2">
      <c r="A3140" s="177"/>
      <c r="B3140" s="127"/>
      <c r="C3140" s="128"/>
      <c r="H3140" s="187"/>
    </row>
    <row r="3141" spans="1:8" s="186" customFormat="1" ht="12.75" x14ac:dyDescent="0.2">
      <c r="A3141" s="177"/>
      <c r="B3141" s="127"/>
      <c r="C3141" s="128"/>
      <c r="H3141" s="187"/>
    </row>
    <row r="3142" spans="1:8" s="186" customFormat="1" ht="12.75" x14ac:dyDescent="0.2">
      <c r="A3142" s="177"/>
      <c r="B3142" s="127"/>
      <c r="C3142" s="128"/>
      <c r="H3142" s="187"/>
    </row>
    <row r="3143" spans="1:8" s="186" customFormat="1" ht="12.75" x14ac:dyDescent="0.2">
      <c r="A3143" s="177"/>
      <c r="B3143" s="127"/>
      <c r="C3143" s="128"/>
      <c r="H3143" s="187"/>
    </row>
    <row r="3144" spans="1:8" s="186" customFormat="1" ht="12.75" x14ac:dyDescent="0.2">
      <c r="A3144" s="177"/>
      <c r="B3144" s="127"/>
      <c r="C3144" s="128"/>
      <c r="H3144" s="187"/>
    </row>
    <row r="3145" spans="1:8" s="186" customFormat="1" ht="12.75" x14ac:dyDescent="0.2">
      <c r="A3145" s="177"/>
      <c r="B3145" s="127"/>
      <c r="C3145" s="128"/>
      <c r="H3145" s="187"/>
    </row>
    <row r="3146" spans="1:8" s="186" customFormat="1" ht="12.75" x14ac:dyDescent="0.2">
      <c r="A3146" s="177"/>
      <c r="B3146" s="127"/>
      <c r="C3146" s="128"/>
      <c r="H3146" s="187"/>
    </row>
    <row r="3147" spans="1:8" s="186" customFormat="1" ht="12.75" x14ac:dyDescent="0.2">
      <c r="A3147" s="177"/>
      <c r="B3147" s="127"/>
      <c r="C3147" s="128"/>
      <c r="H3147" s="187"/>
    </row>
    <row r="3148" spans="1:8" s="186" customFormat="1" ht="12.75" x14ac:dyDescent="0.2">
      <c r="A3148" s="177"/>
      <c r="B3148" s="127"/>
      <c r="C3148" s="128"/>
      <c r="H3148" s="187"/>
    </row>
    <row r="3149" spans="1:8" s="186" customFormat="1" ht="12.75" x14ac:dyDescent="0.2">
      <c r="A3149" s="177"/>
      <c r="B3149" s="127"/>
      <c r="C3149" s="128"/>
      <c r="H3149" s="187"/>
    </row>
    <row r="3150" spans="1:8" s="186" customFormat="1" ht="12.75" x14ac:dyDescent="0.2">
      <c r="A3150" s="177"/>
      <c r="B3150" s="127"/>
      <c r="C3150" s="128"/>
      <c r="H3150" s="187"/>
    </row>
    <row r="3151" spans="1:8" s="186" customFormat="1" ht="12.75" x14ac:dyDescent="0.2">
      <c r="A3151" s="177"/>
      <c r="B3151" s="127"/>
      <c r="C3151" s="128"/>
      <c r="H3151" s="187"/>
    </row>
    <row r="3152" spans="1:8" s="186" customFormat="1" ht="12.75" x14ac:dyDescent="0.2">
      <c r="A3152" s="177"/>
      <c r="B3152" s="127"/>
      <c r="C3152" s="128"/>
      <c r="H3152" s="187"/>
    </row>
    <row r="3153" spans="1:8" s="186" customFormat="1" ht="12.75" x14ac:dyDescent="0.2">
      <c r="A3153" s="177"/>
      <c r="B3153" s="127"/>
      <c r="C3153" s="128"/>
      <c r="H3153" s="187"/>
    </row>
    <row r="3154" spans="1:8" s="186" customFormat="1" ht="12.75" x14ac:dyDescent="0.2">
      <c r="A3154" s="177"/>
      <c r="B3154" s="127"/>
      <c r="C3154" s="128"/>
      <c r="H3154" s="187"/>
    </row>
    <row r="3155" spans="1:8" s="186" customFormat="1" ht="12.75" x14ac:dyDescent="0.2">
      <c r="A3155" s="177"/>
      <c r="B3155" s="127"/>
      <c r="C3155" s="128"/>
      <c r="H3155" s="187"/>
    </row>
    <row r="3156" spans="1:8" s="186" customFormat="1" ht="12.75" x14ac:dyDescent="0.2">
      <c r="A3156" s="177"/>
      <c r="B3156" s="127"/>
      <c r="C3156" s="128"/>
      <c r="H3156" s="187"/>
    </row>
    <row r="3157" spans="1:8" s="186" customFormat="1" ht="12.75" x14ac:dyDescent="0.2">
      <c r="A3157" s="177"/>
      <c r="B3157" s="127"/>
      <c r="C3157" s="128"/>
      <c r="H3157" s="187"/>
    </row>
    <row r="3158" spans="1:8" s="186" customFormat="1" ht="12.75" x14ac:dyDescent="0.2">
      <c r="A3158" s="177"/>
      <c r="B3158" s="127"/>
      <c r="C3158" s="128"/>
      <c r="H3158" s="187"/>
    </row>
    <row r="3159" spans="1:8" s="186" customFormat="1" ht="12.75" x14ac:dyDescent="0.2">
      <c r="A3159" s="177"/>
      <c r="B3159" s="127"/>
      <c r="C3159" s="128"/>
      <c r="H3159" s="187"/>
    </row>
    <row r="3160" spans="1:8" s="186" customFormat="1" ht="12.75" x14ac:dyDescent="0.2">
      <c r="A3160" s="177"/>
      <c r="B3160" s="127"/>
      <c r="C3160" s="128"/>
      <c r="H3160" s="187"/>
    </row>
    <row r="3161" spans="1:8" s="186" customFormat="1" ht="12.75" x14ac:dyDescent="0.2">
      <c r="A3161" s="177"/>
      <c r="B3161" s="127"/>
      <c r="C3161" s="128"/>
      <c r="H3161" s="187"/>
    </row>
    <row r="3162" spans="1:8" s="186" customFormat="1" ht="12.75" x14ac:dyDescent="0.2">
      <c r="A3162" s="177"/>
      <c r="B3162" s="127"/>
      <c r="C3162" s="128"/>
      <c r="H3162" s="187"/>
    </row>
    <row r="3163" spans="1:8" s="186" customFormat="1" ht="12.75" x14ac:dyDescent="0.2">
      <c r="A3163" s="177"/>
      <c r="B3163" s="127"/>
      <c r="C3163" s="128"/>
      <c r="H3163" s="187"/>
    </row>
    <row r="3164" spans="1:8" s="186" customFormat="1" ht="12.75" x14ac:dyDescent="0.2">
      <c r="A3164" s="177"/>
      <c r="B3164" s="127"/>
      <c r="C3164" s="128"/>
      <c r="H3164" s="187"/>
    </row>
    <row r="3165" spans="1:8" s="186" customFormat="1" ht="12.75" x14ac:dyDescent="0.2">
      <c r="A3165" s="177"/>
      <c r="B3165" s="127"/>
      <c r="C3165" s="128"/>
      <c r="H3165" s="187"/>
    </row>
    <row r="3166" spans="1:8" s="186" customFormat="1" ht="12.75" x14ac:dyDescent="0.2">
      <c r="A3166" s="177"/>
      <c r="B3166" s="127"/>
      <c r="C3166" s="128"/>
      <c r="H3166" s="187"/>
    </row>
    <row r="3167" spans="1:8" s="186" customFormat="1" ht="12.75" x14ac:dyDescent="0.2">
      <c r="A3167" s="177"/>
      <c r="B3167" s="127"/>
      <c r="C3167" s="128"/>
      <c r="H3167" s="187"/>
    </row>
    <row r="3168" spans="1:8" s="186" customFormat="1" ht="12.75" x14ac:dyDescent="0.2">
      <c r="A3168" s="177"/>
      <c r="B3168" s="127"/>
      <c r="C3168" s="128"/>
      <c r="H3168" s="187"/>
    </row>
    <row r="3169" spans="1:8" s="186" customFormat="1" ht="12.75" x14ac:dyDescent="0.2">
      <c r="A3169" s="177"/>
      <c r="B3169" s="127"/>
      <c r="C3169" s="128"/>
      <c r="H3169" s="187"/>
    </row>
    <row r="3170" spans="1:8" s="186" customFormat="1" ht="12.75" x14ac:dyDescent="0.2">
      <c r="A3170" s="177"/>
      <c r="B3170" s="127"/>
      <c r="C3170" s="128"/>
      <c r="H3170" s="187"/>
    </row>
    <row r="3171" spans="1:8" s="186" customFormat="1" ht="12.75" x14ac:dyDescent="0.2">
      <c r="A3171" s="177"/>
      <c r="B3171" s="127"/>
      <c r="C3171" s="128"/>
      <c r="H3171" s="187"/>
    </row>
    <row r="3172" spans="1:8" s="186" customFormat="1" ht="12.75" x14ac:dyDescent="0.2">
      <c r="A3172" s="177"/>
      <c r="B3172" s="127"/>
      <c r="C3172" s="128"/>
      <c r="H3172" s="187"/>
    </row>
    <row r="3173" spans="1:8" s="186" customFormat="1" ht="12.75" x14ac:dyDescent="0.2">
      <c r="A3173" s="177"/>
      <c r="B3173" s="127"/>
      <c r="C3173" s="128"/>
      <c r="H3173" s="187"/>
    </row>
    <row r="3174" spans="1:8" s="186" customFormat="1" ht="12.75" x14ac:dyDescent="0.2">
      <c r="A3174" s="177"/>
      <c r="B3174" s="127"/>
      <c r="C3174" s="128"/>
      <c r="H3174" s="187"/>
    </row>
    <row r="3175" spans="1:8" s="186" customFormat="1" ht="12.75" x14ac:dyDescent="0.2">
      <c r="A3175" s="177"/>
      <c r="B3175" s="127"/>
      <c r="C3175" s="128"/>
      <c r="H3175" s="187"/>
    </row>
    <row r="3176" spans="1:8" s="186" customFormat="1" ht="12.75" x14ac:dyDescent="0.2">
      <c r="A3176" s="177"/>
      <c r="B3176" s="127"/>
      <c r="C3176" s="128"/>
      <c r="H3176" s="187"/>
    </row>
    <row r="3177" spans="1:8" s="186" customFormat="1" ht="12.75" x14ac:dyDescent="0.2">
      <c r="A3177" s="177"/>
      <c r="B3177" s="127"/>
      <c r="C3177" s="128"/>
      <c r="H3177" s="187"/>
    </row>
    <row r="3178" spans="1:8" s="186" customFormat="1" ht="12.75" x14ac:dyDescent="0.2">
      <c r="A3178" s="177"/>
      <c r="B3178" s="127"/>
      <c r="C3178" s="128"/>
      <c r="H3178" s="187"/>
    </row>
    <row r="3179" spans="1:8" s="186" customFormat="1" ht="12.75" x14ac:dyDescent="0.2">
      <c r="A3179" s="177"/>
      <c r="B3179" s="127"/>
      <c r="C3179" s="128"/>
      <c r="H3179" s="187"/>
    </row>
    <row r="3180" spans="1:8" s="186" customFormat="1" ht="12.75" x14ac:dyDescent="0.2">
      <c r="A3180" s="177"/>
      <c r="B3180" s="127"/>
      <c r="C3180" s="128"/>
      <c r="H3180" s="187"/>
    </row>
    <row r="3181" spans="1:8" s="186" customFormat="1" ht="12.75" x14ac:dyDescent="0.2">
      <c r="A3181" s="177"/>
      <c r="B3181" s="127"/>
      <c r="C3181" s="128"/>
      <c r="H3181" s="187"/>
    </row>
    <row r="3182" spans="1:8" s="186" customFormat="1" ht="12.75" x14ac:dyDescent="0.2">
      <c r="A3182" s="177"/>
      <c r="B3182" s="127"/>
      <c r="C3182" s="128"/>
      <c r="H3182" s="187"/>
    </row>
    <row r="3183" spans="1:8" s="186" customFormat="1" ht="12.75" x14ac:dyDescent="0.2">
      <c r="A3183" s="177"/>
      <c r="B3183" s="127"/>
      <c r="C3183" s="128"/>
      <c r="H3183" s="187"/>
    </row>
    <row r="3184" spans="1:8" s="186" customFormat="1" ht="12.75" x14ac:dyDescent="0.2">
      <c r="A3184" s="177"/>
      <c r="B3184" s="127"/>
      <c r="C3184" s="128"/>
      <c r="H3184" s="187"/>
    </row>
    <row r="3185" spans="1:8" s="186" customFormat="1" ht="12.75" x14ac:dyDescent="0.2">
      <c r="A3185" s="177"/>
      <c r="B3185" s="127"/>
      <c r="C3185" s="128"/>
      <c r="H3185" s="187"/>
    </row>
    <row r="3186" spans="1:8" s="186" customFormat="1" ht="12.75" x14ac:dyDescent="0.2">
      <c r="A3186" s="177"/>
      <c r="B3186" s="127"/>
      <c r="C3186" s="128"/>
      <c r="H3186" s="187"/>
    </row>
    <row r="3187" spans="1:8" s="186" customFormat="1" ht="12.75" x14ac:dyDescent="0.2">
      <c r="A3187" s="177"/>
      <c r="B3187" s="127"/>
      <c r="C3187" s="128"/>
      <c r="H3187" s="187"/>
    </row>
    <row r="3188" spans="1:8" s="186" customFormat="1" ht="12.75" x14ac:dyDescent="0.2">
      <c r="A3188" s="177"/>
      <c r="B3188" s="127"/>
      <c r="C3188" s="128"/>
      <c r="H3188" s="187"/>
    </row>
    <row r="3189" spans="1:8" s="186" customFormat="1" ht="12.75" x14ac:dyDescent="0.2">
      <c r="A3189" s="177"/>
      <c r="B3189" s="127"/>
      <c r="C3189" s="128"/>
      <c r="H3189" s="187"/>
    </row>
    <row r="3190" spans="1:8" s="186" customFormat="1" ht="12.75" x14ac:dyDescent="0.2">
      <c r="A3190" s="177"/>
      <c r="B3190" s="127"/>
      <c r="C3190" s="128"/>
      <c r="H3190" s="187"/>
    </row>
    <row r="3191" spans="1:8" s="186" customFormat="1" ht="12.75" x14ac:dyDescent="0.2">
      <c r="A3191" s="177"/>
      <c r="B3191" s="127"/>
      <c r="C3191" s="128"/>
      <c r="H3191" s="187"/>
    </row>
    <row r="3192" spans="1:8" s="186" customFormat="1" ht="12.75" x14ac:dyDescent="0.2">
      <c r="A3192" s="177"/>
      <c r="B3192" s="127"/>
      <c r="C3192" s="128"/>
      <c r="H3192" s="187"/>
    </row>
    <row r="3193" spans="1:8" s="186" customFormat="1" ht="12.75" x14ac:dyDescent="0.2">
      <c r="A3193" s="177"/>
      <c r="B3193" s="127"/>
      <c r="C3193" s="128"/>
      <c r="H3193" s="187"/>
    </row>
    <row r="3194" spans="1:8" s="186" customFormat="1" ht="12.75" x14ac:dyDescent="0.2">
      <c r="A3194" s="177"/>
      <c r="B3194" s="127"/>
      <c r="C3194" s="128"/>
      <c r="H3194" s="187"/>
    </row>
    <row r="3195" spans="1:8" s="186" customFormat="1" ht="12.75" x14ac:dyDescent="0.2">
      <c r="A3195" s="177"/>
      <c r="B3195" s="127"/>
      <c r="C3195" s="128"/>
      <c r="H3195" s="187"/>
    </row>
    <row r="3196" spans="1:8" s="186" customFormat="1" ht="12.75" x14ac:dyDescent="0.2">
      <c r="A3196" s="177"/>
      <c r="B3196" s="127"/>
      <c r="C3196" s="128"/>
      <c r="H3196" s="187"/>
    </row>
    <row r="3197" spans="1:8" s="186" customFormat="1" ht="12.75" x14ac:dyDescent="0.2">
      <c r="A3197" s="177"/>
      <c r="B3197" s="127"/>
      <c r="C3197" s="128"/>
      <c r="H3197" s="187"/>
    </row>
    <row r="3198" spans="1:8" s="186" customFormat="1" ht="12.75" x14ac:dyDescent="0.2">
      <c r="A3198" s="177"/>
      <c r="B3198" s="127"/>
      <c r="C3198" s="128"/>
      <c r="H3198" s="187"/>
    </row>
    <row r="3199" spans="1:8" s="186" customFormat="1" ht="12.75" x14ac:dyDescent="0.2">
      <c r="A3199" s="177"/>
      <c r="B3199" s="127"/>
      <c r="C3199" s="128"/>
      <c r="H3199" s="187"/>
    </row>
    <row r="3200" spans="1:8" s="186" customFormat="1" ht="12.75" x14ac:dyDescent="0.2">
      <c r="A3200" s="177"/>
      <c r="B3200" s="127"/>
      <c r="C3200" s="128"/>
      <c r="H3200" s="187"/>
    </row>
    <row r="3201" spans="1:8" s="186" customFormat="1" ht="12.75" x14ac:dyDescent="0.2">
      <c r="A3201" s="177"/>
      <c r="B3201" s="127"/>
      <c r="C3201" s="128"/>
      <c r="H3201" s="187"/>
    </row>
    <row r="3202" spans="1:8" s="186" customFormat="1" ht="12.75" x14ac:dyDescent="0.2">
      <c r="A3202" s="177"/>
      <c r="B3202" s="127"/>
      <c r="C3202" s="128"/>
      <c r="H3202" s="187"/>
    </row>
    <row r="3203" spans="1:8" s="186" customFormat="1" ht="12.75" x14ac:dyDescent="0.2">
      <c r="A3203" s="177"/>
      <c r="B3203" s="127"/>
      <c r="C3203" s="128"/>
      <c r="H3203" s="187"/>
    </row>
    <row r="3204" spans="1:8" s="186" customFormat="1" ht="12.75" x14ac:dyDescent="0.2">
      <c r="A3204" s="177"/>
      <c r="B3204" s="127"/>
      <c r="C3204" s="128"/>
      <c r="H3204" s="187"/>
    </row>
    <row r="3205" spans="1:8" s="186" customFormat="1" ht="12.75" x14ac:dyDescent="0.2">
      <c r="A3205" s="177"/>
      <c r="B3205" s="127"/>
      <c r="C3205" s="128"/>
      <c r="H3205" s="187"/>
    </row>
    <row r="3206" spans="1:8" s="186" customFormat="1" ht="12.75" x14ac:dyDescent="0.2">
      <c r="A3206" s="177"/>
      <c r="B3206" s="127"/>
      <c r="C3206" s="128"/>
      <c r="H3206" s="187"/>
    </row>
    <row r="3207" spans="1:8" s="186" customFormat="1" ht="12.75" x14ac:dyDescent="0.2">
      <c r="A3207" s="177"/>
      <c r="B3207" s="127"/>
      <c r="C3207" s="128"/>
      <c r="H3207" s="187"/>
    </row>
    <row r="3208" spans="1:8" s="186" customFormat="1" ht="12.75" x14ac:dyDescent="0.2">
      <c r="A3208" s="177"/>
      <c r="B3208" s="127"/>
      <c r="C3208" s="128"/>
      <c r="H3208" s="187"/>
    </row>
    <row r="3209" spans="1:8" s="186" customFormat="1" ht="12.75" x14ac:dyDescent="0.2">
      <c r="A3209" s="177"/>
      <c r="B3209" s="127"/>
      <c r="C3209" s="128"/>
      <c r="H3209" s="187"/>
    </row>
    <row r="3210" spans="1:8" s="186" customFormat="1" ht="12.75" x14ac:dyDescent="0.2">
      <c r="A3210" s="177"/>
      <c r="B3210" s="127"/>
      <c r="C3210" s="128"/>
      <c r="H3210" s="187"/>
    </row>
    <row r="3211" spans="1:8" s="186" customFormat="1" ht="12.75" x14ac:dyDescent="0.2">
      <c r="A3211" s="177"/>
      <c r="B3211" s="127"/>
      <c r="C3211" s="128"/>
      <c r="H3211" s="187"/>
    </row>
    <row r="3212" spans="1:8" s="186" customFormat="1" ht="12.75" x14ac:dyDescent="0.2">
      <c r="A3212" s="177"/>
      <c r="B3212" s="127"/>
      <c r="C3212" s="128"/>
      <c r="H3212" s="187"/>
    </row>
    <row r="3213" spans="1:8" s="186" customFormat="1" ht="12.75" x14ac:dyDescent="0.2">
      <c r="A3213" s="177"/>
      <c r="B3213" s="127"/>
      <c r="C3213" s="128"/>
      <c r="H3213" s="187"/>
    </row>
    <row r="3214" spans="1:8" s="186" customFormat="1" ht="12.75" x14ac:dyDescent="0.2">
      <c r="A3214" s="177"/>
      <c r="B3214" s="127"/>
      <c r="C3214" s="128"/>
      <c r="H3214" s="187"/>
    </row>
    <row r="3215" spans="1:8" s="186" customFormat="1" ht="12.75" x14ac:dyDescent="0.2">
      <c r="A3215" s="177"/>
      <c r="B3215" s="127"/>
      <c r="C3215" s="128"/>
      <c r="H3215" s="187"/>
    </row>
    <row r="3216" spans="1:8" s="186" customFormat="1" ht="12.75" x14ac:dyDescent="0.2">
      <c r="A3216" s="177"/>
      <c r="B3216" s="127"/>
      <c r="C3216" s="128"/>
      <c r="H3216" s="187"/>
    </row>
    <row r="3217" spans="1:8" s="186" customFormat="1" ht="12.75" x14ac:dyDescent="0.2">
      <c r="A3217" s="177"/>
      <c r="B3217" s="127"/>
      <c r="C3217" s="128"/>
      <c r="H3217" s="187"/>
    </row>
    <row r="3218" spans="1:8" s="186" customFormat="1" ht="12.75" x14ac:dyDescent="0.2">
      <c r="A3218" s="177"/>
      <c r="B3218" s="127"/>
      <c r="C3218" s="128"/>
      <c r="H3218" s="187"/>
    </row>
    <row r="3219" spans="1:8" s="186" customFormat="1" ht="12.75" x14ac:dyDescent="0.2">
      <c r="A3219" s="177"/>
      <c r="B3219" s="127"/>
      <c r="C3219" s="128"/>
      <c r="H3219" s="187"/>
    </row>
    <row r="3220" spans="1:8" s="186" customFormat="1" ht="12.75" x14ac:dyDescent="0.2">
      <c r="A3220" s="177"/>
      <c r="B3220" s="127"/>
      <c r="C3220" s="128"/>
      <c r="H3220" s="187"/>
    </row>
    <row r="3221" spans="1:8" s="186" customFormat="1" ht="12.75" x14ac:dyDescent="0.2">
      <c r="A3221" s="177"/>
      <c r="B3221" s="127"/>
      <c r="C3221" s="128"/>
      <c r="H3221" s="187"/>
    </row>
    <row r="3222" spans="1:8" s="186" customFormat="1" ht="12.75" x14ac:dyDescent="0.2">
      <c r="A3222" s="177"/>
      <c r="B3222" s="127"/>
      <c r="C3222" s="128"/>
      <c r="H3222" s="187"/>
    </row>
    <row r="3223" spans="1:8" s="186" customFormat="1" ht="12.75" x14ac:dyDescent="0.2">
      <c r="A3223" s="177"/>
      <c r="B3223" s="127"/>
      <c r="C3223" s="128"/>
      <c r="H3223" s="187"/>
    </row>
    <row r="3224" spans="1:8" s="186" customFormat="1" ht="12.75" x14ac:dyDescent="0.2">
      <c r="A3224" s="177"/>
      <c r="B3224" s="127"/>
      <c r="C3224" s="128"/>
      <c r="H3224" s="187"/>
    </row>
    <row r="3225" spans="1:8" s="186" customFormat="1" ht="12.75" x14ac:dyDescent="0.2">
      <c r="A3225" s="177"/>
      <c r="B3225" s="127"/>
      <c r="C3225" s="128"/>
      <c r="H3225" s="187"/>
    </row>
    <row r="3226" spans="1:8" s="186" customFormat="1" ht="12.75" x14ac:dyDescent="0.2">
      <c r="A3226" s="177"/>
      <c r="B3226" s="127"/>
      <c r="C3226" s="128"/>
      <c r="H3226" s="187"/>
    </row>
    <row r="3227" spans="1:8" s="186" customFormat="1" ht="12.75" x14ac:dyDescent="0.2">
      <c r="A3227" s="177"/>
      <c r="B3227" s="127"/>
      <c r="C3227" s="128"/>
      <c r="H3227" s="187"/>
    </row>
    <row r="3228" spans="1:8" s="186" customFormat="1" ht="12.75" x14ac:dyDescent="0.2">
      <c r="A3228" s="177"/>
      <c r="B3228" s="127"/>
      <c r="C3228" s="128"/>
      <c r="H3228" s="187"/>
    </row>
    <row r="3229" spans="1:8" s="186" customFormat="1" ht="12.75" x14ac:dyDescent="0.2">
      <c r="A3229" s="177"/>
      <c r="B3229" s="127"/>
      <c r="C3229" s="128"/>
      <c r="H3229" s="187"/>
    </row>
    <row r="3230" spans="1:8" s="186" customFormat="1" ht="12.75" x14ac:dyDescent="0.2">
      <c r="A3230" s="177"/>
      <c r="B3230" s="127"/>
      <c r="C3230" s="128"/>
      <c r="H3230" s="187"/>
    </row>
    <row r="3231" spans="1:8" s="186" customFormat="1" ht="12.75" x14ac:dyDescent="0.2">
      <c r="A3231" s="177"/>
      <c r="B3231" s="127"/>
      <c r="C3231" s="128"/>
      <c r="H3231" s="187"/>
    </row>
    <row r="3232" spans="1:8" s="186" customFormat="1" ht="12.75" x14ac:dyDescent="0.2">
      <c r="A3232" s="177"/>
      <c r="B3232" s="127"/>
      <c r="C3232" s="128"/>
      <c r="H3232" s="187"/>
    </row>
    <row r="3233" spans="1:8" s="186" customFormat="1" ht="12.75" x14ac:dyDescent="0.2">
      <c r="A3233" s="177"/>
      <c r="B3233" s="127"/>
      <c r="C3233" s="128"/>
      <c r="H3233" s="187"/>
    </row>
    <row r="3234" spans="1:8" s="186" customFormat="1" ht="12.75" x14ac:dyDescent="0.2">
      <c r="A3234" s="177"/>
      <c r="B3234" s="127"/>
      <c r="C3234" s="128"/>
      <c r="H3234" s="187"/>
    </row>
    <row r="3235" spans="1:8" s="186" customFormat="1" ht="12.75" x14ac:dyDescent="0.2">
      <c r="A3235" s="177"/>
      <c r="B3235" s="127"/>
      <c r="C3235" s="128"/>
      <c r="H3235" s="187"/>
    </row>
    <row r="3236" spans="1:8" s="186" customFormat="1" ht="12.75" x14ac:dyDescent="0.2">
      <c r="A3236" s="177"/>
      <c r="B3236" s="127"/>
      <c r="C3236" s="128"/>
      <c r="H3236" s="187"/>
    </row>
    <row r="3237" spans="1:8" s="186" customFormat="1" ht="12.75" x14ac:dyDescent="0.2">
      <c r="A3237" s="177"/>
      <c r="B3237" s="127"/>
      <c r="C3237" s="128"/>
      <c r="H3237" s="187"/>
    </row>
    <row r="3238" spans="1:8" s="186" customFormat="1" ht="12.75" x14ac:dyDescent="0.2">
      <c r="A3238" s="177"/>
      <c r="B3238" s="127"/>
      <c r="C3238" s="128"/>
      <c r="H3238" s="187"/>
    </row>
    <row r="3239" spans="1:8" s="186" customFormat="1" ht="12.75" x14ac:dyDescent="0.2">
      <c r="A3239" s="177"/>
      <c r="B3239" s="127"/>
      <c r="C3239" s="128"/>
      <c r="H3239" s="187"/>
    </row>
    <row r="3240" spans="1:8" s="186" customFormat="1" ht="12.75" x14ac:dyDescent="0.2">
      <c r="A3240" s="177"/>
      <c r="B3240" s="127"/>
      <c r="C3240" s="128"/>
      <c r="H3240" s="187"/>
    </row>
    <row r="3241" spans="1:8" s="186" customFormat="1" ht="12.75" x14ac:dyDescent="0.2">
      <c r="A3241" s="177"/>
      <c r="B3241" s="127"/>
      <c r="C3241" s="128"/>
      <c r="H3241" s="187"/>
    </row>
    <row r="3242" spans="1:8" s="186" customFormat="1" ht="12.75" x14ac:dyDescent="0.2">
      <c r="A3242" s="177"/>
      <c r="B3242" s="127"/>
      <c r="C3242" s="128"/>
      <c r="H3242" s="187"/>
    </row>
    <row r="3243" spans="1:8" s="186" customFormat="1" ht="12.75" x14ac:dyDescent="0.2">
      <c r="A3243" s="177"/>
      <c r="B3243" s="127"/>
      <c r="C3243" s="128"/>
      <c r="H3243" s="187"/>
    </row>
    <row r="3244" spans="1:8" s="186" customFormat="1" ht="12.75" x14ac:dyDescent="0.2">
      <c r="A3244" s="177"/>
      <c r="B3244" s="127"/>
      <c r="C3244" s="128"/>
      <c r="H3244" s="187"/>
    </row>
    <row r="3245" spans="1:8" s="186" customFormat="1" ht="12.75" x14ac:dyDescent="0.2">
      <c r="A3245" s="177"/>
      <c r="B3245" s="127"/>
      <c r="C3245" s="128"/>
      <c r="H3245" s="187"/>
    </row>
    <row r="3246" spans="1:8" s="186" customFormat="1" ht="12.75" x14ac:dyDescent="0.2">
      <c r="A3246" s="177"/>
      <c r="B3246" s="127"/>
      <c r="C3246" s="128"/>
      <c r="H3246" s="187"/>
    </row>
    <row r="3247" spans="1:8" s="186" customFormat="1" ht="12.75" x14ac:dyDescent="0.2">
      <c r="A3247" s="177"/>
      <c r="B3247" s="127"/>
      <c r="C3247" s="128"/>
      <c r="H3247" s="187"/>
    </row>
    <row r="3248" spans="1:8" s="186" customFormat="1" ht="12.75" x14ac:dyDescent="0.2">
      <c r="A3248" s="177"/>
      <c r="B3248" s="127"/>
      <c r="C3248" s="128"/>
      <c r="H3248" s="187"/>
    </row>
    <row r="3249" spans="1:8" s="186" customFormat="1" ht="12.75" x14ac:dyDescent="0.2">
      <c r="A3249" s="177"/>
      <c r="B3249" s="127"/>
      <c r="C3249" s="128"/>
      <c r="H3249" s="187"/>
    </row>
    <row r="3250" spans="1:8" s="186" customFormat="1" ht="12.75" x14ac:dyDescent="0.2">
      <c r="A3250" s="177"/>
      <c r="B3250" s="127"/>
      <c r="C3250" s="128"/>
      <c r="H3250" s="187"/>
    </row>
    <row r="3251" spans="1:8" s="186" customFormat="1" ht="12.75" x14ac:dyDescent="0.2">
      <c r="A3251" s="177"/>
      <c r="B3251" s="127"/>
      <c r="C3251" s="128"/>
      <c r="H3251" s="187"/>
    </row>
    <row r="3252" spans="1:8" s="186" customFormat="1" ht="12.75" x14ac:dyDescent="0.2">
      <c r="A3252" s="177"/>
      <c r="B3252" s="127"/>
      <c r="C3252" s="128"/>
      <c r="H3252" s="187"/>
    </row>
    <row r="3253" spans="1:8" s="186" customFormat="1" ht="12.75" x14ac:dyDescent="0.2">
      <c r="A3253" s="177"/>
      <c r="B3253" s="127"/>
      <c r="C3253" s="128"/>
      <c r="H3253" s="187"/>
    </row>
    <row r="3254" spans="1:8" s="186" customFormat="1" ht="12.75" x14ac:dyDescent="0.2">
      <c r="A3254" s="177"/>
      <c r="B3254" s="127"/>
      <c r="C3254" s="128"/>
      <c r="H3254" s="187"/>
    </row>
    <row r="3255" spans="1:8" s="186" customFormat="1" ht="12.75" x14ac:dyDescent="0.2">
      <c r="A3255" s="177"/>
      <c r="B3255" s="127"/>
      <c r="C3255" s="128"/>
      <c r="H3255" s="187"/>
    </row>
    <row r="3256" spans="1:8" s="186" customFormat="1" ht="12.75" x14ac:dyDescent="0.2">
      <c r="A3256" s="177"/>
      <c r="B3256" s="127"/>
      <c r="C3256" s="128"/>
      <c r="H3256" s="187"/>
    </row>
    <row r="3257" spans="1:8" s="186" customFormat="1" ht="12.75" x14ac:dyDescent="0.2">
      <c r="A3257" s="177"/>
      <c r="B3257" s="127"/>
      <c r="C3257" s="128"/>
      <c r="H3257" s="187"/>
    </row>
    <row r="3258" spans="1:8" s="186" customFormat="1" ht="12.75" x14ac:dyDescent="0.2">
      <c r="A3258" s="177"/>
      <c r="B3258" s="127"/>
      <c r="C3258" s="128"/>
      <c r="H3258" s="187"/>
    </row>
    <row r="3259" spans="1:8" s="186" customFormat="1" ht="12.75" x14ac:dyDescent="0.2">
      <c r="A3259" s="177"/>
      <c r="B3259" s="127"/>
      <c r="C3259" s="128"/>
      <c r="H3259" s="187"/>
    </row>
    <row r="3260" spans="1:8" s="186" customFormat="1" ht="12.75" x14ac:dyDescent="0.2">
      <c r="A3260" s="177"/>
      <c r="B3260" s="127"/>
      <c r="C3260" s="128"/>
      <c r="H3260" s="187"/>
    </row>
    <row r="3261" spans="1:8" s="186" customFormat="1" ht="12.75" x14ac:dyDescent="0.2">
      <c r="A3261" s="177"/>
      <c r="B3261" s="127"/>
      <c r="C3261" s="128"/>
      <c r="H3261" s="187"/>
    </row>
    <row r="3262" spans="1:8" s="186" customFormat="1" ht="12.75" x14ac:dyDescent="0.2">
      <c r="A3262" s="177"/>
      <c r="B3262" s="127"/>
      <c r="C3262" s="128"/>
      <c r="H3262" s="187"/>
    </row>
    <row r="3263" spans="1:8" s="186" customFormat="1" ht="12.75" x14ac:dyDescent="0.2">
      <c r="A3263" s="177"/>
      <c r="B3263" s="127"/>
      <c r="C3263" s="128"/>
      <c r="H3263" s="187"/>
    </row>
    <row r="3264" spans="1:8" s="186" customFormat="1" ht="12.75" x14ac:dyDescent="0.2">
      <c r="A3264" s="177"/>
      <c r="B3264" s="127"/>
      <c r="C3264" s="128"/>
      <c r="H3264" s="187"/>
    </row>
    <row r="3265" spans="1:8" s="186" customFormat="1" ht="12.75" x14ac:dyDescent="0.2">
      <c r="A3265" s="177"/>
      <c r="B3265" s="127"/>
      <c r="C3265" s="128"/>
      <c r="H3265" s="187"/>
    </row>
    <row r="3266" spans="1:8" s="186" customFormat="1" ht="12.75" x14ac:dyDescent="0.2">
      <c r="A3266" s="177"/>
      <c r="B3266" s="127"/>
      <c r="C3266" s="128"/>
      <c r="H3266" s="187"/>
    </row>
    <row r="3267" spans="1:8" s="186" customFormat="1" ht="12.75" x14ac:dyDescent="0.2">
      <c r="A3267" s="177"/>
      <c r="B3267" s="127"/>
      <c r="C3267" s="128"/>
      <c r="H3267" s="187"/>
    </row>
    <row r="3268" spans="1:8" s="186" customFormat="1" ht="12.75" x14ac:dyDescent="0.2">
      <c r="A3268" s="177"/>
      <c r="B3268" s="127"/>
      <c r="C3268" s="128"/>
      <c r="H3268" s="187"/>
    </row>
    <row r="3269" spans="1:8" s="186" customFormat="1" ht="12.75" x14ac:dyDescent="0.2">
      <c r="A3269" s="177"/>
      <c r="B3269" s="127"/>
      <c r="C3269" s="128"/>
      <c r="H3269" s="187"/>
    </row>
    <row r="3270" spans="1:8" s="186" customFormat="1" ht="12.75" x14ac:dyDescent="0.2">
      <c r="A3270" s="177"/>
      <c r="B3270" s="127"/>
      <c r="C3270" s="128"/>
      <c r="H3270" s="187"/>
    </row>
    <row r="3271" spans="1:8" s="186" customFormat="1" ht="12.75" x14ac:dyDescent="0.2">
      <c r="A3271" s="177"/>
      <c r="B3271" s="127"/>
      <c r="C3271" s="128"/>
      <c r="H3271" s="187"/>
    </row>
    <row r="3272" spans="1:8" s="186" customFormat="1" ht="12.75" x14ac:dyDescent="0.2">
      <c r="A3272" s="177"/>
      <c r="B3272" s="127"/>
      <c r="C3272" s="128"/>
      <c r="H3272" s="187"/>
    </row>
    <row r="3273" spans="1:8" s="186" customFormat="1" ht="12.75" x14ac:dyDescent="0.2">
      <c r="A3273" s="177"/>
      <c r="B3273" s="127"/>
      <c r="C3273" s="128"/>
      <c r="H3273" s="187"/>
    </row>
    <row r="3274" spans="1:8" s="186" customFormat="1" ht="12.75" x14ac:dyDescent="0.2">
      <c r="A3274" s="177"/>
      <c r="B3274" s="127"/>
      <c r="C3274" s="128"/>
      <c r="H3274" s="187"/>
    </row>
    <row r="3275" spans="1:8" s="186" customFormat="1" ht="12.75" x14ac:dyDescent="0.2">
      <c r="A3275" s="177"/>
      <c r="B3275" s="127"/>
      <c r="C3275" s="128"/>
      <c r="H3275" s="187"/>
    </row>
    <row r="3276" spans="1:8" s="186" customFormat="1" ht="12.75" x14ac:dyDescent="0.2">
      <c r="A3276" s="177"/>
      <c r="B3276" s="127"/>
      <c r="C3276" s="128"/>
      <c r="H3276" s="187"/>
    </row>
    <row r="3277" spans="1:8" s="186" customFormat="1" ht="12.75" x14ac:dyDescent="0.2">
      <c r="A3277" s="177"/>
      <c r="B3277" s="127"/>
      <c r="C3277" s="128"/>
      <c r="H3277" s="187"/>
    </row>
    <row r="3278" spans="1:8" s="186" customFormat="1" ht="12.75" x14ac:dyDescent="0.2">
      <c r="A3278" s="177"/>
      <c r="B3278" s="127"/>
      <c r="C3278" s="128"/>
      <c r="H3278" s="187"/>
    </row>
    <row r="3279" spans="1:8" s="186" customFormat="1" ht="12.75" x14ac:dyDescent="0.2">
      <c r="A3279" s="177"/>
      <c r="B3279" s="127"/>
      <c r="C3279" s="128"/>
      <c r="H3279" s="187"/>
    </row>
    <row r="3280" spans="1:8" s="186" customFormat="1" ht="12.75" x14ac:dyDescent="0.2">
      <c r="A3280" s="177"/>
      <c r="B3280" s="127"/>
      <c r="C3280" s="128"/>
      <c r="H3280" s="187"/>
    </row>
    <row r="3281" spans="1:8" s="186" customFormat="1" ht="12.75" x14ac:dyDescent="0.2">
      <c r="A3281" s="177"/>
      <c r="B3281" s="127"/>
      <c r="C3281" s="128"/>
      <c r="H3281" s="187"/>
    </row>
    <row r="3282" spans="1:8" s="186" customFormat="1" ht="12.75" x14ac:dyDescent="0.2">
      <c r="A3282" s="177"/>
      <c r="B3282" s="127"/>
      <c r="C3282" s="128"/>
      <c r="H3282" s="187"/>
    </row>
    <row r="3283" spans="1:8" s="186" customFormat="1" ht="12.75" x14ac:dyDescent="0.2">
      <c r="A3283" s="177"/>
      <c r="B3283" s="127"/>
      <c r="C3283" s="128"/>
      <c r="H3283" s="187"/>
    </row>
    <row r="3284" spans="1:8" s="186" customFormat="1" ht="12.75" x14ac:dyDescent="0.2">
      <c r="A3284" s="177"/>
      <c r="B3284" s="127"/>
      <c r="C3284" s="128"/>
      <c r="H3284" s="187"/>
    </row>
    <row r="3285" spans="1:8" s="186" customFormat="1" ht="12.75" x14ac:dyDescent="0.2">
      <c r="A3285" s="177"/>
      <c r="B3285" s="127"/>
      <c r="C3285" s="128"/>
      <c r="H3285" s="187"/>
    </row>
    <row r="3286" spans="1:8" s="186" customFormat="1" ht="12.75" x14ac:dyDescent="0.2">
      <c r="A3286" s="177"/>
      <c r="B3286" s="127"/>
      <c r="C3286" s="128"/>
      <c r="H3286" s="187"/>
    </row>
    <row r="3287" spans="1:8" s="186" customFormat="1" ht="12.75" x14ac:dyDescent="0.2">
      <c r="A3287" s="177"/>
      <c r="B3287" s="127"/>
      <c r="C3287" s="128"/>
      <c r="H3287" s="187"/>
    </row>
    <row r="3288" spans="1:8" s="186" customFormat="1" ht="12.75" x14ac:dyDescent="0.2">
      <c r="A3288" s="177"/>
      <c r="B3288" s="127"/>
      <c r="C3288" s="128"/>
      <c r="H3288" s="187"/>
    </row>
    <row r="3289" spans="1:8" s="186" customFormat="1" ht="12.75" x14ac:dyDescent="0.2">
      <c r="A3289" s="177"/>
      <c r="B3289" s="127"/>
      <c r="C3289" s="128"/>
      <c r="H3289" s="187"/>
    </row>
    <row r="3290" spans="1:8" s="186" customFormat="1" ht="12.75" x14ac:dyDescent="0.2">
      <c r="A3290" s="177"/>
      <c r="B3290" s="127"/>
      <c r="C3290" s="128"/>
      <c r="H3290" s="187"/>
    </row>
    <row r="3291" spans="1:8" s="186" customFormat="1" ht="12.75" x14ac:dyDescent="0.2">
      <c r="A3291" s="177"/>
      <c r="B3291" s="127"/>
      <c r="C3291" s="128"/>
      <c r="H3291" s="187"/>
    </row>
    <row r="3292" spans="1:8" s="186" customFormat="1" ht="12.75" x14ac:dyDescent="0.2">
      <c r="A3292" s="177"/>
      <c r="B3292" s="127"/>
      <c r="C3292" s="128"/>
      <c r="H3292" s="187"/>
    </row>
    <row r="3293" spans="1:8" s="186" customFormat="1" ht="12.75" x14ac:dyDescent="0.2">
      <c r="A3293" s="177"/>
      <c r="B3293" s="127"/>
      <c r="C3293" s="128"/>
      <c r="H3293" s="187"/>
    </row>
    <row r="3294" spans="1:8" s="186" customFormat="1" ht="12.75" x14ac:dyDescent="0.2">
      <c r="A3294" s="177"/>
      <c r="B3294" s="127"/>
      <c r="C3294" s="128"/>
      <c r="H3294" s="187"/>
    </row>
    <row r="3295" spans="1:8" s="186" customFormat="1" ht="12.75" x14ac:dyDescent="0.2">
      <c r="A3295" s="177"/>
      <c r="B3295" s="127"/>
      <c r="C3295" s="128"/>
      <c r="H3295" s="187"/>
    </row>
    <row r="3296" spans="1:8" s="186" customFormat="1" ht="12.75" x14ac:dyDescent="0.2">
      <c r="A3296" s="177"/>
      <c r="B3296" s="127"/>
      <c r="C3296" s="128"/>
      <c r="H3296" s="187"/>
    </row>
    <row r="3297" spans="1:8" s="186" customFormat="1" ht="12.75" x14ac:dyDescent="0.2">
      <c r="A3297" s="177"/>
      <c r="B3297" s="127"/>
      <c r="C3297" s="128"/>
      <c r="H3297" s="187"/>
    </row>
    <row r="3298" spans="1:8" s="186" customFormat="1" ht="12.75" x14ac:dyDescent="0.2">
      <c r="A3298" s="177"/>
      <c r="B3298" s="127"/>
      <c r="C3298" s="128"/>
      <c r="H3298" s="187"/>
    </row>
    <row r="3299" spans="1:8" s="186" customFormat="1" ht="12.75" x14ac:dyDescent="0.2">
      <c r="A3299" s="177"/>
      <c r="B3299" s="127"/>
      <c r="C3299" s="128"/>
      <c r="H3299" s="187"/>
    </row>
    <row r="3300" spans="1:8" s="186" customFormat="1" ht="12.75" x14ac:dyDescent="0.2">
      <c r="A3300" s="177"/>
      <c r="B3300" s="127"/>
      <c r="C3300" s="128"/>
      <c r="H3300" s="187"/>
    </row>
    <row r="3301" spans="1:8" s="186" customFormat="1" ht="12.75" x14ac:dyDescent="0.2">
      <c r="A3301" s="177"/>
      <c r="B3301" s="127"/>
      <c r="C3301" s="128"/>
      <c r="H3301" s="187"/>
    </row>
    <row r="3302" spans="1:8" s="186" customFormat="1" ht="12.75" x14ac:dyDescent="0.2">
      <c r="A3302" s="177"/>
      <c r="B3302" s="127"/>
      <c r="C3302" s="128"/>
      <c r="H3302" s="187"/>
    </row>
    <row r="3303" spans="1:8" s="186" customFormat="1" ht="12.75" x14ac:dyDescent="0.2">
      <c r="A3303" s="177"/>
      <c r="B3303" s="127"/>
      <c r="C3303" s="128"/>
      <c r="H3303" s="187"/>
    </row>
    <row r="3304" spans="1:8" s="186" customFormat="1" ht="12.75" x14ac:dyDescent="0.2">
      <c r="A3304" s="177"/>
      <c r="B3304" s="127"/>
      <c r="C3304" s="128"/>
      <c r="H3304" s="187"/>
    </row>
    <row r="3305" spans="1:8" s="186" customFormat="1" ht="12.75" x14ac:dyDescent="0.2">
      <c r="A3305" s="177"/>
      <c r="B3305" s="127"/>
      <c r="C3305" s="128"/>
      <c r="H3305" s="187"/>
    </row>
    <row r="3306" spans="1:8" s="186" customFormat="1" ht="12.75" x14ac:dyDescent="0.2">
      <c r="A3306" s="177"/>
      <c r="B3306" s="127"/>
      <c r="C3306" s="128"/>
      <c r="H3306" s="187"/>
    </row>
    <row r="3307" spans="1:8" s="186" customFormat="1" ht="12.75" x14ac:dyDescent="0.2">
      <c r="A3307" s="177"/>
      <c r="B3307" s="127"/>
      <c r="C3307" s="128"/>
      <c r="H3307" s="187"/>
    </row>
    <row r="3308" spans="1:8" s="186" customFormat="1" ht="12.75" x14ac:dyDescent="0.2">
      <c r="A3308" s="177"/>
      <c r="B3308" s="127"/>
      <c r="C3308" s="128"/>
      <c r="H3308" s="187"/>
    </row>
    <row r="3309" spans="1:8" s="186" customFormat="1" ht="12.75" x14ac:dyDescent="0.2">
      <c r="A3309" s="177"/>
      <c r="B3309" s="127"/>
      <c r="C3309" s="128"/>
      <c r="H3309" s="187"/>
    </row>
    <row r="3310" spans="1:8" s="186" customFormat="1" ht="12.75" x14ac:dyDescent="0.2">
      <c r="A3310" s="177"/>
      <c r="B3310" s="127"/>
      <c r="C3310" s="128"/>
      <c r="H3310" s="187"/>
    </row>
    <row r="3311" spans="1:8" s="186" customFormat="1" ht="12.75" x14ac:dyDescent="0.2">
      <c r="A3311" s="177"/>
      <c r="B3311" s="127"/>
      <c r="C3311" s="128"/>
      <c r="H3311" s="187"/>
    </row>
    <row r="3312" spans="1:8" s="186" customFormat="1" ht="12.75" x14ac:dyDescent="0.2">
      <c r="A3312" s="177"/>
      <c r="B3312" s="127"/>
      <c r="C3312" s="128"/>
      <c r="H3312" s="187"/>
    </row>
    <row r="3313" spans="1:8" s="186" customFormat="1" ht="12.75" x14ac:dyDescent="0.2">
      <c r="A3313" s="177"/>
      <c r="B3313" s="127"/>
      <c r="C3313" s="128"/>
      <c r="H3313" s="187"/>
    </row>
    <row r="3314" spans="1:8" s="186" customFormat="1" ht="12.75" x14ac:dyDescent="0.2">
      <c r="A3314" s="177"/>
      <c r="B3314" s="127"/>
      <c r="C3314" s="128"/>
      <c r="H3314" s="187"/>
    </row>
    <row r="3315" spans="1:8" s="186" customFormat="1" ht="12.75" x14ac:dyDescent="0.2">
      <c r="A3315" s="177"/>
      <c r="B3315" s="127"/>
      <c r="C3315" s="128"/>
      <c r="H3315" s="187"/>
    </row>
    <row r="3316" spans="1:8" s="186" customFormat="1" ht="12.75" x14ac:dyDescent="0.2">
      <c r="A3316" s="177"/>
      <c r="B3316" s="127"/>
      <c r="C3316" s="128"/>
      <c r="H3316" s="187"/>
    </row>
    <row r="3317" spans="1:8" s="186" customFormat="1" ht="12.75" x14ac:dyDescent="0.2">
      <c r="A3317" s="177"/>
      <c r="B3317" s="127"/>
      <c r="C3317" s="128"/>
      <c r="H3317" s="187"/>
    </row>
    <row r="3318" spans="1:8" s="186" customFormat="1" ht="12.75" x14ac:dyDescent="0.2">
      <c r="A3318" s="177"/>
      <c r="B3318" s="127"/>
      <c r="C3318" s="128"/>
      <c r="H3318" s="187"/>
    </row>
    <row r="3319" spans="1:8" s="186" customFormat="1" ht="12.75" x14ac:dyDescent="0.2">
      <c r="A3319" s="177"/>
      <c r="B3319" s="127"/>
      <c r="C3319" s="128"/>
      <c r="H3319" s="187"/>
    </row>
    <row r="3320" spans="1:8" s="186" customFormat="1" ht="12.75" x14ac:dyDescent="0.2">
      <c r="A3320" s="177"/>
      <c r="B3320" s="127"/>
      <c r="C3320" s="128"/>
      <c r="H3320" s="187"/>
    </row>
    <row r="3321" spans="1:8" s="186" customFormat="1" ht="12.75" x14ac:dyDescent="0.2">
      <c r="A3321" s="177"/>
      <c r="B3321" s="127"/>
      <c r="C3321" s="128"/>
      <c r="H3321" s="187"/>
    </row>
    <row r="3322" spans="1:8" s="186" customFormat="1" ht="12.75" x14ac:dyDescent="0.2">
      <c r="A3322" s="177"/>
      <c r="B3322" s="127"/>
      <c r="C3322" s="128"/>
      <c r="H3322" s="187"/>
    </row>
    <row r="3323" spans="1:8" s="186" customFormat="1" ht="12.75" x14ac:dyDescent="0.2">
      <c r="A3323" s="177"/>
      <c r="B3323" s="127"/>
      <c r="C3323" s="128"/>
      <c r="H3323" s="187"/>
    </row>
    <row r="3324" spans="1:8" s="186" customFormat="1" ht="12.75" x14ac:dyDescent="0.2">
      <c r="A3324" s="177"/>
      <c r="B3324" s="127"/>
      <c r="C3324" s="128"/>
      <c r="H3324" s="187"/>
    </row>
    <row r="3325" spans="1:8" s="186" customFormat="1" ht="12.75" x14ac:dyDescent="0.2">
      <c r="A3325" s="177"/>
      <c r="B3325" s="127"/>
      <c r="C3325" s="128"/>
      <c r="H3325" s="187"/>
    </row>
    <row r="3326" spans="1:8" s="186" customFormat="1" ht="12.75" x14ac:dyDescent="0.2">
      <c r="A3326" s="177"/>
      <c r="B3326" s="127"/>
      <c r="C3326" s="128"/>
      <c r="H3326" s="187"/>
    </row>
    <row r="3327" spans="1:8" s="186" customFormat="1" ht="12.75" x14ac:dyDescent="0.2">
      <c r="A3327" s="177"/>
      <c r="B3327" s="127"/>
      <c r="C3327" s="128"/>
      <c r="H3327" s="187"/>
    </row>
    <row r="3328" spans="1:8" s="186" customFormat="1" ht="12.75" x14ac:dyDescent="0.2">
      <c r="A3328" s="177"/>
      <c r="B3328" s="127"/>
      <c r="C3328" s="128"/>
      <c r="H3328" s="187"/>
    </row>
    <row r="3329" spans="1:8" s="186" customFormat="1" ht="12.75" x14ac:dyDescent="0.2">
      <c r="A3329" s="177"/>
      <c r="B3329" s="127"/>
      <c r="C3329" s="128"/>
      <c r="H3329" s="187"/>
    </row>
    <row r="3330" spans="1:8" s="186" customFormat="1" ht="12.75" x14ac:dyDescent="0.2">
      <c r="A3330" s="177"/>
      <c r="B3330" s="127"/>
      <c r="C3330" s="128"/>
      <c r="H3330" s="187"/>
    </row>
    <row r="3331" spans="1:8" s="186" customFormat="1" ht="12.75" x14ac:dyDescent="0.2">
      <c r="A3331" s="177"/>
      <c r="B3331" s="127"/>
      <c r="C3331" s="128"/>
      <c r="H3331" s="187"/>
    </row>
    <row r="3332" spans="1:8" s="186" customFormat="1" ht="12.75" x14ac:dyDescent="0.2">
      <c r="A3332" s="177"/>
      <c r="B3332" s="127"/>
      <c r="C3332" s="128"/>
      <c r="H3332" s="187"/>
    </row>
    <row r="3333" spans="1:8" s="186" customFormat="1" ht="12.75" x14ac:dyDescent="0.2">
      <c r="A3333" s="177"/>
      <c r="B3333" s="127"/>
      <c r="C3333" s="128"/>
      <c r="H3333" s="187"/>
    </row>
    <row r="3334" spans="1:8" s="186" customFormat="1" ht="12.75" x14ac:dyDescent="0.2">
      <c r="A3334" s="177"/>
      <c r="B3334" s="127"/>
      <c r="C3334" s="128"/>
      <c r="H3334" s="187"/>
    </row>
    <row r="3335" spans="1:8" s="186" customFormat="1" ht="12.75" x14ac:dyDescent="0.2">
      <c r="A3335" s="177"/>
      <c r="B3335" s="127"/>
      <c r="C3335" s="128"/>
      <c r="H3335" s="187"/>
    </row>
    <row r="3336" spans="1:8" s="186" customFormat="1" ht="12.75" x14ac:dyDescent="0.2">
      <c r="A3336" s="177"/>
      <c r="B3336" s="127"/>
      <c r="C3336" s="128"/>
      <c r="H3336" s="187"/>
    </row>
    <row r="3337" spans="1:8" s="186" customFormat="1" ht="12.75" x14ac:dyDescent="0.2">
      <c r="A3337" s="177"/>
      <c r="B3337" s="127"/>
      <c r="C3337" s="128"/>
      <c r="H3337" s="187"/>
    </row>
    <row r="3338" spans="1:8" s="186" customFormat="1" ht="12.75" x14ac:dyDescent="0.2">
      <c r="A3338" s="177"/>
      <c r="B3338" s="127"/>
      <c r="C3338" s="128"/>
      <c r="H3338" s="187"/>
    </row>
    <row r="3339" spans="1:8" s="186" customFormat="1" ht="12.75" x14ac:dyDescent="0.2">
      <c r="A3339" s="177"/>
      <c r="B3339" s="127"/>
      <c r="C3339" s="128"/>
      <c r="H3339" s="187"/>
    </row>
    <row r="3340" spans="1:8" s="186" customFormat="1" ht="12.75" x14ac:dyDescent="0.2">
      <c r="A3340" s="177"/>
      <c r="B3340" s="127"/>
      <c r="C3340" s="128"/>
      <c r="H3340" s="187"/>
    </row>
    <row r="3341" spans="1:8" s="186" customFormat="1" ht="12.75" x14ac:dyDescent="0.2">
      <c r="A3341" s="177"/>
      <c r="B3341" s="127"/>
      <c r="C3341" s="128"/>
      <c r="H3341" s="187"/>
    </row>
    <row r="3342" spans="1:8" s="186" customFormat="1" ht="12.75" x14ac:dyDescent="0.2">
      <c r="A3342" s="177"/>
      <c r="B3342" s="127"/>
      <c r="C3342" s="128"/>
      <c r="H3342" s="187"/>
    </row>
    <row r="3343" spans="1:8" s="186" customFormat="1" ht="12.75" x14ac:dyDescent="0.2">
      <c r="A3343" s="177"/>
      <c r="B3343" s="127"/>
      <c r="C3343" s="128"/>
      <c r="H3343" s="187"/>
    </row>
    <row r="3344" spans="1:8" s="186" customFormat="1" ht="12.75" x14ac:dyDescent="0.2">
      <c r="A3344" s="177"/>
      <c r="B3344" s="127"/>
      <c r="C3344" s="128"/>
      <c r="H3344" s="187"/>
    </row>
    <row r="3345" spans="1:8" s="186" customFormat="1" ht="12.75" x14ac:dyDescent="0.2">
      <c r="A3345" s="177"/>
      <c r="B3345" s="127"/>
      <c r="C3345" s="128"/>
      <c r="H3345" s="187"/>
    </row>
    <row r="3346" spans="1:8" s="186" customFormat="1" ht="12.75" x14ac:dyDescent="0.2">
      <c r="A3346" s="177"/>
      <c r="B3346" s="127"/>
      <c r="C3346" s="128"/>
      <c r="H3346" s="187"/>
    </row>
    <row r="3347" spans="1:8" s="186" customFormat="1" ht="12.75" x14ac:dyDescent="0.2">
      <c r="A3347" s="177"/>
      <c r="B3347" s="127"/>
      <c r="C3347" s="128"/>
      <c r="H3347" s="187"/>
    </row>
    <row r="3348" spans="1:8" s="186" customFormat="1" ht="12.75" x14ac:dyDescent="0.2">
      <c r="A3348" s="177"/>
      <c r="B3348" s="127"/>
      <c r="C3348" s="128"/>
      <c r="H3348" s="187"/>
    </row>
    <row r="3349" spans="1:8" s="186" customFormat="1" ht="12.75" x14ac:dyDescent="0.2">
      <c r="A3349" s="177"/>
      <c r="B3349" s="127"/>
      <c r="C3349" s="128"/>
      <c r="H3349" s="187"/>
    </row>
    <row r="3350" spans="1:8" s="186" customFormat="1" ht="12.75" x14ac:dyDescent="0.2">
      <c r="A3350" s="177"/>
      <c r="B3350" s="127"/>
      <c r="C3350" s="128"/>
      <c r="H3350" s="187"/>
    </row>
    <row r="3351" spans="1:8" s="186" customFormat="1" ht="12.75" x14ac:dyDescent="0.2">
      <c r="A3351" s="177"/>
      <c r="B3351" s="127"/>
      <c r="C3351" s="128"/>
      <c r="H3351" s="187"/>
    </row>
    <row r="3352" spans="1:8" s="186" customFormat="1" ht="12.75" x14ac:dyDescent="0.2">
      <c r="A3352" s="177"/>
      <c r="B3352" s="127"/>
      <c r="C3352" s="128"/>
      <c r="H3352" s="187"/>
    </row>
    <row r="3353" spans="1:8" s="186" customFormat="1" ht="12.75" x14ac:dyDescent="0.2">
      <c r="A3353" s="177"/>
      <c r="B3353" s="127"/>
      <c r="C3353" s="128"/>
      <c r="H3353" s="187"/>
    </row>
    <row r="3354" spans="1:8" s="186" customFormat="1" ht="12.75" x14ac:dyDescent="0.2">
      <c r="A3354" s="177"/>
      <c r="B3354" s="127"/>
      <c r="C3354" s="128"/>
      <c r="H3354" s="187"/>
    </row>
    <row r="3355" spans="1:8" s="186" customFormat="1" ht="12.75" x14ac:dyDescent="0.2">
      <c r="A3355" s="177"/>
      <c r="B3355" s="127"/>
      <c r="C3355" s="128"/>
      <c r="H3355" s="187"/>
    </row>
    <row r="3356" spans="1:8" s="186" customFormat="1" ht="12.75" x14ac:dyDescent="0.2">
      <c r="A3356" s="177"/>
      <c r="B3356" s="127"/>
      <c r="C3356" s="128"/>
      <c r="H3356" s="187"/>
    </row>
    <row r="3357" spans="1:8" s="186" customFormat="1" ht="12.75" x14ac:dyDescent="0.2">
      <c r="A3357" s="177"/>
      <c r="B3357" s="127"/>
      <c r="C3357" s="128"/>
      <c r="H3357" s="187"/>
    </row>
    <row r="3358" spans="1:8" s="186" customFormat="1" ht="12.75" x14ac:dyDescent="0.2">
      <c r="A3358" s="177"/>
      <c r="B3358" s="127"/>
      <c r="C3358" s="128"/>
      <c r="H3358" s="187"/>
    </row>
    <row r="3359" spans="1:8" s="186" customFormat="1" ht="12.75" x14ac:dyDescent="0.2">
      <c r="A3359" s="177"/>
      <c r="B3359" s="127"/>
      <c r="C3359" s="128"/>
      <c r="H3359" s="187"/>
    </row>
    <row r="3360" spans="1:8" s="186" customFormat="1" ht="12.75" x14ac:dyDescent="0.2">
      <c r="A3360" s="177"/>
      <c r="B3360" s="127"/>
      <c r="C3360" s="128"/>
      <c r="H3360" s="187"/>
    </row>
    <row r="3361" spans="1:8" s="186" customFormat="1" ht="12.75" x14ac:dyDescent="0.2">
      <c r="A3361" s="177"/>
      <c r="B3361" s="127"/>
      <c r="C3361" s="128"/>
      <c r="H3361" s="187"/>
    </row>
    <row r="3362" spans="1:8" s="186" customFormat="1" ht="12.75" x14ac:dyDescent="0.2">
      <c r="A3362" s="177"/>
      <c r="B3362" s="127"/>
      <c r="C3362" s="128"/>
      <c r="H3362" s="187"/>
    </row>
    <row r="3363" spans="1:8" s="186" customFormat="1" ht="12.75" x14ac:dyDescent="0.2">
      <c r="A3363" s="177"/>
      <c r="B3363" s="127"/>
      <c r="C3363" s="128"/>
      <c r="H3363" s="187"/>
    </row>
    <row r="3364" spans="1:8" s="186" customFormat="1" ht="12.75" x14ac:dyDescent="0.2">
      <c r="A3364" s="177"/>
      <c r="B3364" s="127"/>
      <c r="C3364" s="128"/>
      <c r="H3364" s="187"/>
    </row>
    <row r="3365" spans="1:8" s="186" customFormat="1" ht="12.75" x14ac:dyDescent="0.2">
      <c r="A3365" s="177"/>
      <c r="B3365" s="127"/>
      <c r="C3365" s="128"/>
      <c r="H3365" s="187"/>
    </row>
    <row r="3366" spans="1:8" s="186" customFormat="1" ht="12.75" x14ac:dyDescent="0.2">
      <c r="A3366" s="177"/>
      <c r="B3366" s="127"/>
      <c r="C3366" s="128"/>
      <c r="H3366" s="187"/>
    </row>
    <row r="3367" spans="1:8" s="186" customFormat="1" ht="12.75" x14ac:dyDescent="0.2">
      <c r="A3367" s="177"/>
      <c r="B3367" s="127"/>
      <c r="C3367" s="128"/>
      <c r="H3367" s="187"/>
    </row>
    <row r="3368" spans="1:8" s="186" customFormat="1" ht="12.75" x14ac:dyDescent="0.2">
      <c r="A3368" s="177"/>
      <c r="B3368" s="127"/>
      <c r="C3368" s="128"/>
      <c r="H3368" s="187"/>
    </row>
    <row r="3369" spans="1:8" s="186" customFormat="1" ht="12.75" x14ac:dyDescent="0.2">
      <c r="A3369" s="177"/>
      <c r="B3369" s="127"/>
      <c r="C3369" s="128"/>
      <c r="H3369" s="187"/>
    </row>
    <row r="3370" spans="1:8" s="186" customFormat="1" ht="12.75" x14ac:dyDescent="0.2">
      <c r="A3370" s="177"/>
      <c r="B3370" s="127"/>
      <c r="C3370" s="128"/>
      <c r="H3370" s="187"/>
    </row>
    <row r="3371" spans="1:8" s="186" customFormat="1" ht="12.75" x14ac:dyDescent="0.2">
      <c r="A3371" s="177"/>
      <c r="B3371" s="127"/>
      <c r="C3371" s="128"/>
      <c r="H3371" s="187"/>
    </row>
    <row r="3372" spans="1:8" s="186" customFormat="1" ht="12.75" x14ac:dyDescent="0.2">
      <c r="A3372" s="177"/>
      <c r="B3372" s="127"/>
      <c r="C3372" s="128"/>
      <c r="H3372" s="187"/>
    </row>
    <row r="3373" spans="1:8" s="186" customFormat="1" ht="12.75" x14ac:dyDescent="0.2">
      <c r="A3373" s="177"/>
      <c r="B3373" s="127"/>
      <c r="C3373" s="128"/>
      <c r="H3373" s="187"/>
    </row>
    <row r="3374" spans="1:8" s="186" customFormat="1" ht="12.75" x14ac:dyDescent="0.2">
      <c r="A3374" s="177"/>
      <c r="B3374" s="127"/>
      <c r="C3374" s="128"/>
      <c r="H3374" s="187"/>
    </row>
    <row r="3375" spans="1:8" s="186" customFormat="1" ht="12.75" x14ac:dyDescent="0.2">
      <c r="A3375" s="177"/>
      <c r="B3375" s="127"/>
      <c r="C3375" s="128"/>
      <c r="H3375" s="187"/>
    </row>
    <row r="3376" spans="1:8" s="186" customFormat="1" ht="12.75" x14ac:dyDescent="0.2">
      <c r="A3376" s="177"/>
      <c r="B3376" s="127"/>
      <c r="C3376" s="128"/>
      <c r="H3376" s="187"/>
    </row>
    <row r="3377" spans="1:8" s="186" customFormat="1" ht="12.75" x14ac:dyDescent="0.2">
      <c r="A3377" s="177"/>
      <c r="B3377" s="127"/>
      <c r="C3377" s="128"/>
      <c r="H3377" s="187"/>
    </row>
    <row r="3378" spans="1:8" s="186" customFormat="1" ht="12.75" x14ac:dyDescent="0.2">
      <c r="A3378" s="177"/>
      <c r="B3378" s="127"/>
      <c r="C3378" s="128"/>
      <c r="H3378" s="187"/>
    </row>
    <row r="3379" spans="1:8" s="186" customFormat="1" ht="12.75" x14ac:dyDescent="0.2">
      <c r="A3379" s="177"/>
      <c r="B3379" s="127"/>
      <c r="C3379" s="128"/>
      <c r="H3379" s="187"/>
    </row>
    <row r="3380" spans="1:8" s="186" customFormat="1" ht="12.75" x14ac:dyDescent="0.2">
      <c r="A3380" s="177"/>
      <c r="B3380" s="127"/>
      <c r="C3380" s="128"/>
      <c r="H3380" s="187"/>
    </row>
    <row r="3381" spans="1:8" s="186" customFormat="1" ht="12.75" x14ac:dyDescent="0.2">
      <c r="A3381" s="177"/>
      <c r="B3381" s="127"/>
      <c r="C3381" s="128"/>
      <c r="H3381" s="187"/>
    </row>
    <row r="3382" spans="1:8" s="186" customFormat="1" ht="12.75" x14ac:dyDescent="0.2">
      <c r="A3382" s="177"/>
      <c r="B3382" s="127"/>
      <c r="C3382" s="128"/>
      <c r="H3382" s="187"/>
    </row>
    <row r="3383" spans="1:8" s="186" customFormat="1" ht="12.75" x14ac:dyDescent="0.2">
      <c r="A3383" s="177"/>
      <c r="B3383" s="127"/>
      <c r="C3383" s="128"/>
      <c r="H3383" s="187"/>
    </row>
    <row r="3384" spans="1:8" s="186" customFormat="1" ht="12.75" x14ac:dyDescent="0.2">
      <c r="A3384" s="177"/>
      <c r="B3384" s="127"/>
      <c r="C3384" s="128"/>
      <c r="H3384" s="187"/>
    </row>
    <row r="3385" spans="1:8" s="186" customFormat="1" ht="12.75" x14ac:dyDescent="0.2">
      <c r="A3385" s="177"/>
      <c r="B3385" s="127"/>
      <c r="C3385" s="128"/>
      <c r="H3385" s="187"/>
    </row>
    <row r="3386" spans="1:8" s="186" customFormat="1" ht="12.75" x14ac:dyDescent="0.2">
      <c r="A3386" s="177"/>
      <c r="B3386" s="127"/>
      <c r="C3386" s="128"/>
      <c r="H3386" s="187"/>
    </row>
    <row r="3387" spans="1:8" s="186" customFormat="1" ht="12.75" x14ac:dyDescent="0.2">
      <c r="A3387" s="177"/>
      <c r="B3387" s="127"/>
      <c r="C3387" s="128"/>
      <c r="H3387" s="187"/>
    </row>
    <row r="3388" spans="1:8" s="186" customFormat="1" ht="12.75" x14ac:dyDescent="0.2">
      <c r="A3388" s="177"/>
      <c r="B3388" s="127"/>
      <c r="C3388" s="128"/>
      <c r="H3388" s="187"/>
    </row>
    <row r="3389" spans="1:8" s="186" customFormat="1" ht="12.75" x14ac:dyDescent="0.2">
      <c r="A3389" s="177"/>
      <c r="B3389" s="127"/>
      <c r="C3389" s="128"/>
      <c r="H3389" s="187"/>
    </row>
    <row r="3390" spans="1:8" s="186" customFormat="1" ht="12.75" x14ac:dyDescent="0.2">
      <c r="A3390" s="177"/>
      <c r="B3390" s="127"/>
      <c r="C3390" s="128"/>
      <c r="H3390" s="187"/>
    </row>
    <row r="3391" spans="1:8" s="186" customFormat="1" ht="12.75" x14ac:dyDescent="0.2">
      <c r="A3391" s="177"/>
      <c r="B3391" s="127"/>
      <c r="C3391" s="128"/>
      <c r="H3391" s="187"/>
    </row>
    <row r="3392" spans="1:8" s="186" customFormat="1" ht="12.75" x14ac:dyDescent="0.2">
      <c r="A3392" s="177"/>
      <c r="B3392" s="127"/>
      <c r="C3392" s="128"/>
      <c r="H3392" s="187"/>
    </row>
    <row r="3393" spans="1:8" s="186" customFormat="1" ht="12.75" x14ac:dyDescent="0.2">
      <c r="A3393" s="177"/>
      <c r="B3393" s="127"/>
      <c r="C3393" s="128"/>
      <c r="H3393" s="187"/>
    </row>
    <row r="3394" spans="1:8" s="186" customFormat="1" ht="12.75" x14ac:dyDescent="0.2">
      <c r="A3394" s="177"/>
      <c r="B3394" s="127"/>
      <c r="C3394" s="128"/>
      <c r="H3394" s="187"/>
    </row>
    <row r="3395" spans="1:8" s="186" customFormat="1" ht="12.75" x14ac:dyDescent="0.2">
      <c r="A3395" s="177"/>
      <c r="B3395" s="127"/>
      <c r="C3395" s="128"/>
      <c r="H3395" s="187"/>
    </row>
    <row r="3396" spans="1:8" s="186" customFormat="1" ht="12.75" x14ac:dyDescent="0.2">
      <c r="A3396" s="177"/>
      <c r="B3396" s="127"/>
      <c r="C3396" s="128"/>
      <c r="H3396" s="187"/>
    </row>
    <row r="3397" spans="1:8" s="186" customFormat="1" ht="12.75" x14ac:dyDescent="0.2">
      <c r="A3397" s="177"/>
      <c r="B3397" s="127"/>
      <c r="C3397" s="128"/>
      <c r="H3397" s="187"/>
    </row>
    <row r="3398" spans="1:8" s="186" customFormat="1" ht="12.75" x14ac:dyDescent="0.2">
      <c r="A3398" s="177"/>
      <c r="B3398" s="127"/>
      <c r="C3398" s="128"/>
      <c r="H3398" s="187"/>
    </row>
    <row r="3399" spans="1:8" s="186" customFormat="1" ht="12.75" x14ac:dyDescent="0.2">
      <c r="A3399" s="177"/>
      <c r="B3399" s="127"/>
      <c r="C3399" s="128"/>
      <c r="H3399" s="187"/>
    </row>
    <row r="3400" spans="1:8" s="186" customFormat="1" ht="12.75" x14ac:dyDescent="0.2">
      <c r="A3400" s="177"/>
      <c r="B3400" s="127"/>
      <c r="C3400" s="128"/>
      <c r="H3400" s="187"/>
    </row>
    <row r="3401" spans="1:8" s="186" customFormat="1" ht="12.75" x14ac:dyDescent="0.2">
      <c r="A3401" s="177"/>
      <c r="B3401" s="127"/>
      <c r="C3401" s="128"/>
      <c r="H3401" s="187"/>
    </row>
    <row r="3402" spans="1:8" s="186" customFormat="1" ht="12.75" x14ac:dyDescent="0.2">
      <c r="A3402" s="177"/>
      <c r="B3402" s="127"/>
      <c r="C3402" s="128"/>
      <c r="H3402" s="187"/>
    </row>
    <row r="3403" spans="1:8" s="186" customFormat="1" ht="12.75" x14ac:dyDescent="0.2">
      <c r="A3403" s="177"/>
      <c r="B3403" s="127"/>
      <c r="C3403" s="128"/>
      <c r="H3403" s="187"/>
    </row>
    <row r="3404" spans="1:8" s="186" customFormat="1" ht="12.75" x14ac:dyDescent="0.2">
      <c r="A3404" s="177"/>
      <c r="B3404" s="127"/>
      <c r="C3404" s="128"/>
      <c r="H3404" s="187"/>
    </row>
    <row r="3405" spans="1:8" s="186" customFormat="1" ht="12.75" x14ac:dyDescent="0.2">
      <c r="A3405" s="177"/>
      <c r="B3405" s="127"/>
      <c r="C3405" s="128"/>
      <c r="H3405" s="187"/>
    </row>
    <row r="3406" spans="1:8" s="186" customFormat="1" ht="12.75" x14ac:dyDescent="0.2">
      <c r="A3406" s="177"/>
      <c r="B3406" s="127"/>
      <c r="C3406" s="128"/>
      <c r="H3406" s="187"/>
    </row>
    <row r="3407" spans="1:8" s="186" customFormat="1" ht="12.75" x14ac:dyDescent="0.2">
      <c r="A3407" s="177"/>
      <c r="B3407" s="127"/>
      <c r="C3407" s="128"/>
      <c r="H3407" s="187"/>
    </row>
    <row r="3408" spans="1:8" s="186" customFormat="1" ht="12.75" x14ac:dyDescent="0.2">
      <c r="A3408" s="177"/>
      <c r="B3408" s="127"/>
      <c r="C3408" s="128"/>
      <c r="H3408" s="187"/>
    </row>
    <row r="3409" spans="1:8" s="186" customFormat="1" ht="12.75" x14ac:dyDescent="0.2">
      <c r="A3409" s="177"/>
      <c r="B3409" s="127"/>
      <c r="C3409" s="128"/>
      <c r="H3409" s="187"/>
    </row>
    <row r="3410" spans="1:8" s="186" customFormat="1" ht="12.75" x14ac:dyDescent="0.2">
      <c r="A3410" s="177"/>
      <c r="B3410" s="127"/>
      <c r="C3410" s="128"/>
      <c r="H3410" s="187"/>
    </row>
    <row r="3411" spans="1:8" s="186" customFormat="1" ht="12.75" x14ac:dyDescent="0.2">
      <c r="A3411" s="177"/>
      <c r="B3411" s="127"/>
      <c r="C3411" s="128"/>
      <c r="H3411" s="187"/>
    </row>
    <row r="3412" spans="1:8" s="186" customFormat="1" ht="12.75" x14ac:dyDescent="0.2">
      <c r="A3412" s="177"/>
      <c r="B3412" s="127"/>
      <c r="C3412" s="128"/>
      <c r="H3412" s="187"/>
    </row>
    <row r="3413" spans="1:8" s="186" customFormat="1" ht="12.75" x14ac:dyDescent="0.2">
      <c r="A3413" s="177"/>
      <c r="B3413" s="127"/>
      <c r="C3413" s="128"/>
      <c r="H3413" s="187"/>
    </row>
    <row r="3414" spans="1:8" s="186" customFormat="1" ht="12.75" x14ac:dyDescent="0.2">
      <c r="A3414" s="177"/>
      <c r="B3414" s="127"/>
      <c r="C3414" s="128"/>
      <c r="H3414" s="187"/>
    </row>
    <row r="3415" spans="1:8" s="186" customFormat="1" ht="12.75" x14ac:dyDescent="0.2">
      <c r="A3415" s="177"/>
      <c r="B3415" s="127"/>
      <c r="C3415" s="128"/>
      <c r="H3415" s="187"/>
    </row>
    <row r="3416" spans="1:8" s="186" customFormat="1" ht="12.75" x14ac:dyDescent="0.2">
      <c r="A3416" s="177"/>
      <c r="B3416" s="127"/>
      <c r="C3416" s="128"/>
      <c r="H3416" s="187"/>
    </row>
    <row r="3417" spans="1:8" s="186" customFormat="1" ht="12.75" x14ac:dyDescent="0.2">
      <c r="A3417" s="177"/>
      <c r="B3417" s="127"/>
      <c r="C3417" s="128"/>
      <c r="H3417" s="187"/>
    </row>
    <row r="3418" spans="1:8" s="186" customFormat="1" ht="12.75" x14ac:dyDescent="0.2">
      <c r="A3418" s="177"/>
      <c r="B3418" s="127"/>
      <c r="C3418" s="128"/>
      <c r="H3418" s="187"/>
    </row>
    <row r="3419" spans="1:8" s="186" customFormat="1" ht="12.75" x14ac:dyDescent="0.2">
      <c r="A3419" s="177"/>
      <c r="B3419" s="127"/>
      <c r="C3419" s="128"/>
      <c r="H3419" s="187"/>
    </row>
    <row r="3420" spans="1:8" s="186" customFormat="1" ht="12.75" x14ac:dyDescent="0.2">
      <c r="A3420" s="177"/>
      <c r="B3420" s="127"/>
      <c r="C3420" s="128"/>
      <c r="H3420" s="187"/>
    </row>
    <row r="3421" spans="1:8" s="186" customFormat="1" ht="12.75" x14ac:dyDescent="0.2">
      <c r="A3421" s="177"/>
      <c r="B3421" s="127"/>
      <c r="C3421" s="128"/>
      <c r="H3421" s="187"/>
    </row>
    <row r="3422" spans="1:8" s="186" customFormat="1" ht="12.75" x14ac:dyDescent="0.2">
      <c r="A3422" s="177"/>
      <c r="B3422" s="127"/>
      <c r="C3422" s="128"/>
      <c r="H3422" s="187"/>
    </row>
    <row r="3423" spans="1:8" s="186" customFormat="1" ht="12.75" x14ac:dyDescent="0.2">
      <c r="A3423" s="177"/>
      <c r="B3423" s="127"/>
      <c r="C3423" s="128"/>
      <c r="H3423" s="187"/>
    </row>
    <row r="3424" spans="1:8" s="186" customFormat="1" ht="12.75" x14ac:dyDescent="0.2">
      <c r="A3424" s="177"/>
      <c r="B3424" s="127"/>
      <c r="C3424" s="128"/>
      <c r="H3424" s="187"/>
    </row>
    <row r="3425" spans="1:8" s="186" customFormat="1" ht="12.75" x14ac:dyDescent="0.2">
      <c r="A3425" s="177"/>
      <c r="B3425" s="127"/>
      <c r="C3425" s="128"/>
      <c r="H3425" s="187"/>
    </row>
    <row r="3426" spans="1:8" s="186" customFormat="1" ht="12.75" x14ac:dyDescent="0.2">
      <c r="A3426" s="177"/>
      <c r="B3426" s="127"/>
      <c r="C3426" s="128"/>
      <c r="H3426" s="187"/>
    </row>
    <row r="3427" spans="1:8" s="186" customFormat="1" ht="12.75" x14ac:dyDescent="0.2">
      <c r="A3427" s="177"/>
      <c r="B3427" s="127"/>
      <c r="C3427" s="128"/>
      <c r="H3427" s="187"/>
    </row>
    <row r="3428" spans="1:8" s="186" customFormat="1" ht="12.75" x14ac:dyDescent="0.2">
      <c r="A3428" s="177"/>
      <c r="B3428" s="127"/>
      <c r="C3428" s="128"/>
      <c r="H3428" s="187"/>
    </row>
    <row r="3429" spans="1:8" s="186" customFormat="1" ht="12.75" x14ac:dyDescent="0.2">
      <c r="A3429" s="177"/>
      <c r="B3429" s="127"/>
      <c r="C3429" s="128"/>
      <c r="H3429" s="187"/>
    </row>
    <row r="3430" spans="1:8" s="186" customFormat="1" ht="12.75" x14ac:dyDescent="0.2">
      <c r="A3430" s="177"/>
      <c r="B3430" s="127"/>
      <c r="C3430" s="128"/>
      <c r="H3430" s="187"/>
    </row>
    <row r="3431" spans="1:8" s="186" customFormat="1" ht="12.75" x14ac:dyDescent="0.2">
      <c r="A3431" s="177"/>
      <c r="B3431" s="127"/>
      <c r="C3431" s="128"/>
      <c r="H3431" s="187"/>
    </row>
    <row r="3432" spans="1:8" s="186" customFormat="1" ht="12.75" x14ac:dyDescent="0.2">
      <c r="A3432" s="177"/>
      <c r="B3432" s="127"/>
      <c r="C3432" s="128"/>
      <c r="H3432" s="187"/>
    </row>
    <row r="3433" spans="1:8" s="186" customFormat="1" ht="12.75" x14ac:dyDescent="0.2">
      <c r="A3433" s="177"/>
      <c r="B3433" s="127"/>
      <c r="C3433" s="128"/>
      <c r="H3433" s="187"/>
    </row>
    <row r="3434" spans="1:8" s="186" customFormat="1" ht="12.75" x14ac:dyDescent="0.2">
      <c r="A3434" s="177"/>
      <c r="B3434" s="127"/>
      <c r="C3434" s="128"/>
      <c r="H3434" s="187"/>
    </row>
    <row r="3435" spans="1:8" s="186" customFormat="1" ht="12.75" x14ac:dyDescent="0.2">
      <c r="A3435" s="177"/>
      <c r="B3435" s="127"/>
      <c r="C3435" s="128"/>
      <c r="H3435" s="187"/>
    </row>
    <row r="3436" spans="1:8" s="186" customFormat="1" ht="12.75" x14ac:dyDescent="0.2">
      <c r="A3436" s="177"/>
      <c r="B3436" s="127"/>
      <c r="C3436" s="128"/>
      <c r="H3436" s="187"/>
    </row>
    <row r="3437" spans="1:8" s="186" customFormat="1" ht="12.75" x14ac:dyDescent="0.2">
      <c r="A3437" s="177"/>
      <c r="B3437" s="127"/>
      <c r="C3437" s="128"/>
      <c r="H3437" s="187"/>
    </row>
    <row r="3438" spans="1:8" s="186" customFormat="1" ht="12.75" x14ac:dyDescent="0.2">
      <c r="A3438" s="177"/>
      <c r="B3438" s="127"/>
      <c r="C3438" s="128"/>
      <c r="H3438" s="187"/>
    </row>
    <row r="3439" spans="1:8" s="186" customFormat="1" ht="12.75" x14ac:dyDescent="0.2">
      <c r="A3439" s="177"/>
      <c r="B3439" s="127"/>
      <c r="C3439" s="128"/>
      <c r="H3439" s="187"/>
    </row>
    <row r="3440" spans="1:8" s="186" customFormat="1" ht="12.75" x14ac:dyDescent="0.2">
      <c r="A3440" s="177"/>
      <c r="B3440" s="127"/>
      <c r="C3440" s="128"/>
      <c r="H3440" s="187"/>
    </row>
    <row r="3441" spans="1:8" s="186" customFormat="1" ht="12.75" x14ac:dyDescent="0.2">
      <c r="A3441" s="177"/>
      <c r="B3441" s="127"/>
      <c r="C3441" s="128"/>
      <c r="H3441" s="187"/>
    </row>
    <row r="3442" spans="1:8" s="186" customFormat="1" ht="12.75" x14ac:dyDescent="0.2">
      <c r="A3442" s="177"/>
      <c r="B3442" s="127"/>
      <c r="C3442" s="128"/>
      <c r="H3442" s="187"/>
    </row>
    <row r="3443" spans="1:8" s="186" customFormat="1" ht="12.75" x14ac:dyDescent="0.2">
      <c r="A3443" s="177"/>
      <c r="B3443" s="127"/>
      <c r="C3443" s="128"/>
      <c r="H3443" s="187"/>
    </row>
    <row r="3444" spans="1:8" s="186" customFormat="1" ht="12.75" x14ac:dyDescent="0.2">
      <c r="A3444" s="177"/>
      <c r="B3444" s="127"/>
      <c r="C3444" s="128"/>
      <c r="H3444" s="187"/>
    </row>
    <row r="3445" spans="1:8" s="186" customFormat="1" ht="12.75" x14ac:dyDescent="0.2">
      <c r="A3445" s="177"/>
      <c r="B3445" s="127"/>
      <c r="C3445" s="128"/>
      <c r="H3445" s="187"/>
    </row>
    <row r="3446" spans="1:8" s="186" customFormat="1" ht="12.75" x14ac:dyDescent="0.2">
      <c r="A3446" s="177"/>
      <c r="B3446" s="127"/>
      <c r="C3446" s="128"/>
      <c r="H3446" s="187"/>
    </row>
    <row r="3447" spans="1:8" s="186" customFormat="1" ht="12.75" x14ac:dyDescent="0.2">
      <c r="A3447" s="177"/>
      <c r="B3447" s="127"/>
      <c r="C3447" s="128"/>
      <c r="H3447" s="187"/>
    </row>
    <row r="3448" spans="1:8" s="186" customFormat="1" ht="12.75" x14ac:dyDescent="0.2">
      <c r="A3448" s="177"/>
      <c r="B3448" s="127"/>
      <c r="C3448" s="128"/>
      <c r="H3448" s="187"/>
    </row>
    <row r="3449" spans="1:8" s="186" customFormat="1" ht="12.75" x14ac:dyDescent="0.2">
      <c r="A3449" s="177"/>
      <c r="B3449" s="127"/>
      <c r="C3449" s="128"/>
      <c r="H3449" s="187"/>
    </row>
    <row r="3450" spans="1:8" s="186" customFormat="1" ht="12.75" x14ac:dyDescent="0.2">
      <c r="A3450" s="177"/>
      <c r="B3450" s="127"/>
      <c r="C3450" s="128"/>
      <c r="H3450" s="187"/>
    </row>
    <row r="3451" spans="1:8" s="186" customFormat="1" ht="12.75" x14ac:dyDescent="0.2">
      <c r="A3451" s="177"/>
      <c r="B3451" s="127"/>
      <c r="C3451" s="128"/>
      <c r="H3451" s="187"/>
    </row>
    <row r="3452" spans="1:8" s="186" customFormat="1" ht="12.75" x14ac:dyDescent="0.2">
      <c r="A3452" s="177"/>
      <c r="B3452" s="127"/>
      <c r="C3452" s="128"/>
      <c r="H3452" s="187"/>
    </row>
    <row r="3453" spans="1:8" s="186" customFormat="1" ht="12.75" x14ac:dyDescent="0.2">
      <c r="A3453" s="177"/>
      <c r="B3453" s="127"/>
      <c r="C3453" s="128"/>
      <c r="H3453" s="187"/>
    </row>
    <row r="3454" spans="1:8" s="186" customFormat="1" ht="12.75" x14ac:dyDescent="0.2">
      <c r="A3454" s="177"/>
      <c r="B3454" s="127"/>
      <c r="C3454" s="128"/>
      <c r="H3454" s="187"/>
    </row>
    <row r="3455" spans="1:8" s="186" customFormat="1" ht="12.75" x14ac:dyDescent="0.2">
      <c r="A3455" s="177"/>
      <c r="B3455" s="127"/>
      <c r="C3455" s="128"/>
      <c r="H3455" s="187"/>
    </row>
    <row r="3456" spans="1:8" s="186" customFormat="1" ht="12.75" x14ac:dyDescent="0.2">
      <c r="A3456" s="177"/>
      <c r="B3456" s="127"/>
      <c r="C3456" s="128"/>
      <c r="H3456" s="187"/>
    </row>
    <row r="3457" spans="1:8" s="186" customFormat="1" ht="12.75" x14ac:dyDescent="0.2">
      <c r="A3457" s="177"/>
      <c r="B3457" s="127"/>
      <c r="C3457" s="128"/>
      <c r="H3457" s="187"/>
    </row>
    <row r="3458" spans="1:8" s="186" customFormat="1" ht="12.75" x14ac:dyDescent="0.2">
      <c r="A3458" s="177"/>
      <c r="B3458" s="127"/>
      <c r="C3458" s="128"/>
      <c r="H3458" s="187"/>
    </row>
    <row r="3459" spans="1:8" s="186" customFormat="1" ht="12.75" x14ac:dyDescent="0.2">
      <c r="A3459" s="177"/>
      <c r="B3459" s="127"/>
      <c r="C3459" s="128"/>
      <c r="H3459" s="187"/>
    </row>
    <row r="3460" spans="1:8" s="186" customFormat="1" ht="12.75" x14ac:dyDescent="0.2">
      <c r="A3460" s="177"/>
      <c r="B3460" s="127"/>
      <c r="C3460" s="128"/>
      <c r="H3460" s="187"/>
    </row>
    <row r="3461" spans="1:8" s="186" customFormat="1" ht="12.75" x14ac:dyDescent="0.2">
      <c r="A3461" s="177"/>
      <c r="B3461" s="127"/>
      <c r="C3461" s="128"/>
      <c r="H3461" s="187"/>
    </row>
    <row r="3462" spans="1:8" s="186" customFormat="1" ht="12.75" x14ac:dyDescent="0.2">
      <c r="A3462" s="177"/>
      <c r="B3462" s="127"/>
      <c r="C3462" s="128"/>
      <c r="H3462" s="187"/>
    </row>
    <row r="3463" spans="1:8" s="186" customFormat="1" ht="12.75" x14ac:dyDescent="0.2">
      <c r="A3463" s="177"/>
      <c r="B3463" s="127"/>
      <c r="C3463" s="128"/>
      <c r="H3463" s="187"/>
    </row>
    <row r="3464" spans="1:8" s="186" customFormat="1" ht="12.75" x14ac:dyDescent="0.2">
      <c r="A3464" s="177"/>
      <c r="B3464" s="127"/>
      <c r="C3464" s="128"/>
      <c r="H3464" s="187"/>
    </row>
    <row r="3465" spans="1:8" s="186" customFormat="1" ht="12.75" x14ac:dyDescent="0.2">
      <c r="A3465" s="177"/>
      <c r="B3465" s="127"/>
      <c r="C3465" s="128"/>
      <c r="H3465" s="187"/>
    </row>
    <row r="3466" spans="1:8" s="186" customFormat="1" ht="12.75" x14ac:dyDescent="0.2">
      <c r="A3466" s="177"/>
      <c r="B3466" s="127"/>
      <c r="C3466" s="128"/>
      <c r="H3466" s="187"/>
    </row>
    <row r="3467" spans="1:8" s="186" customFormat="1" ht="12.75" x14ac:dyDescent="0.2">
      <c r="A3467" s="177"/>
      <c r="B3467" s="127"/>
      <c r="C3467" s="128"/>
      <c r="H3467" s="187"/>
    </row>
    <row r="3468" spans="1:8" s="186" customFormat="1" ht="12.75" x14ac:dyDescent="0.2">
      <c r="A3468" s="177"/>
      <c r="B3468" s="127"/>
      <c r="C3468" s="128"/>
      <c r="H3468" s="187"/>
    </row>
    <row r="3469" spans="1:8" s="186" customFormat="1" ht="12.75" x14ac:dyDescent="0.2">
      <c r="A3469" s="177"/>
      <c r="B3469" s="127"/>
      <c r="C3469" s="128"/>
      <c r="H3469" s="187"/>
    </row>
    <row r="3470" spans="1:8" s="186" customFormat="1" ht="12.75" x14ac:dyDescent="0.2">
      <c r="A3470" s="177"/>
      <c r="B3470" s="127"/>
      <c r="C3470" s="128"/>
      <c r="H3470" s="187"/>
    </row>
    <row r="3471" spans="1:8" s="186" customFormat="1" ht="12.75" x14ac:dyDescent="0.2">
      <c r="A3471" s="177"/>
      <c r="B3471" s="127"/>
      <c r="C3471" s="128"/>
      <c r="H3471" s="187"/>
    </row>
    <row r="3472" spans="1:8" s="186" customFormat="1" ht="12.75" x14ac:dyDescent="0.2">
      <c r="A3472" s="177"/>
      <c r="B3472" s="127"/>
      <c r="C3472" s="128"/>
      <c r="H3472" s="187"/>
    </row>
    <row r="3473" spans="1:8" s="186" customFormat="1" ht="12.75" x14ac:dyDescent="0.2">
      <c r="A3473" s="177"/>
      <c r="B3473" s="127"/>
      <c r="C3473" s="128"/>
      <c r="H3473" s="187"/>
    </row>
    <row r="3474" spans="1:8" s="186" customFormat="1" ht="12.75" x14ac:dyDescent="0.2">
      <c r="A3474" s="177"/>
      <c r="B3474" s="127"/>
      <c r="C3474" s="128"/>
      <c r="H3474" s="187"/>
    </row>
    <row r="3475" spans="1:8" s="186" customFormat="1" ht="12.75" x14ac:dyDescent="0.2">
      <c r="A3475" s="177"/>
      <c r="B3475" s="127"/>
      <c r="C3475" s="128"/>
      <c r="H3475" s="187"/>
    </row>
    <row r="3476" spans="1:8" s="186" customFormat="1" ht="12.75" x14ac:dyDescent="0.2">
      <c r="A3476" s="177"/>
      <c r="B3476" s="127"/>
      <c r="C3476" s="128"/>
      <c r="H3476" s="187"/>
    </row>
    <row r="3477" spans="1:8" s="186" customFormat="1" ht="12.75" x14ac:dyDescent="0.2">
      <c r="A3477" s="177"/>
      <c r="B3477" s="127"/>
      <c r="C3477" s="128"/>
      <c r="H3477" s="187"/>
    </row>
    <row r="3478" spans="1:8" s="186" customFormat="1" ht="12.75" x14ac:dyDescent="0.2">
      <c r="A3478" s="177"/>
      <c r="B3478" s="127"/>
      <c r="C3478" s="128"/>
      <c r="H3478" s="187"/>
    </row>
    <row r="3479" spans="1:8" s="186" customFormat="1" ht="12.75" x14ac:dyDescent="0.2">
      <c r="A3479" s="177"/>
      <c r="B3479" s="127"/>
      <c r="C3479" s="128"/>
      <c r="H3479" s="187"/>
    </row>
    <row r="3480" spans="1:8" s="186" customFormat="1" ht="12.75" x14ac:dyDescent="0.2">
      <c r="A3480" s="177"/>
      <c r="B3480" s="127"/>
      <c r="C3480" s="128"/>
      <c r="H3480" s="187"/>
    </row>
    <row r="3481" spans="1:8" s="186" customFormat="1" ht="12.75" x14ac:dyDescent="0.2">
      <c r="A3481" s="177"/>
      <c r="B3481" s="127"/>
      <c r="C3481" s="128"/>
      <c r="H3481" s="187"/>
    </row>
    <row r="3482" spans="1:8" s="186" customFormat="1" ht="12.75" x14ac:dyDescent="0.2">
      <c r="A3482" s="177"/>
      <c r="B3482" s="127"/>
      <c r="C3482" s="128"/>
      <c r="H3482" s="187"/>
    </row>
    <row r="3483" spans="1:8" s="186" customFormat="1" ht="12.75" x14ac:dyDescent="0.2">
      <c r="A3483" s="177"/>
      <c r="B3483" s="127"/>
      <c r="C3483" s="128"/>
      <c r="H3483" s="187"/>
    </row>
    <row r="3484" spans="1:8" s="186" customFormat="1" ht="12.75" x14ac:dyDescent="0.2">
      <c r="A3484" s="177"/>
      <c r="B3484" s="127"/>
      <c r="C3484" s="128"/>
      <c r="H3484" s="187"/>
    </row>
    <row r="3485" spans="1:8" s="186" customFormat="1" ht="12.75" x14ac:dyDescent="0.2">
      <c r="A3485" s="177"/>
      <c r="B3485" s="127"/>
      <c r="C3485" s="128"/>
      <c r="H3485" s="187"/>
    </row>
    <row r="3486" spans="1:8" s="186" customFormat="1" ht="12.75" x14ac:dyDescent="0.2">
      <c r="A3486" s="177"/>
      <c r="B3486" s="127"/>
      <c r="C3486" s="128"/>
      <c r="H3486" s="187"/>
    </row>
    <row r="3487" spans="1:8" s="186" customFormat="1" ht="12.75" x14ac:dyDescent="0.2">
      <c r="A3487" s="177"/>
      <c r="B3487" s="127"/>
      <c r="C3487" s="128"/>
      <c r="H3487" s="187"/>
    </row>
    <row r="3488" spans="1:8" s="186" customFormat="1" ht="12.75" x14ac:dyDescent="0.2">
      <c r="A3488" s="177"/>
      <c r="B3488" s="127"/>
      <c r="C3488" s="128"/>
      <c r="H3488" s="187"/>
    </row>
    <row r="3489" spans="1:8" s="186" customFormat="1" ht="12.75" x14ac:dyDescent="0.2">
      <c r="A3489" s="177"/>
      <c r="B3489" s="127"/>
      <c r="C3489" s="128"/>
      <c r="H3489" s="187"/>
    </row>
    <row r="3490" spans="1:8" s="186" customFormat="1" ht="12.75" x14ac:dyDescent="0.2">
      <c r="A3490" s="177"/>
      <c r="B3490" s="127"/>
      <c r="C3490" s="128"/>
      <c r="H3490" s="187"/>
    </row>
    <row r="3491" spans="1:8" s="186" customFormat="1" ht="12.75" x14ac:dyDescent="0.2">
      <c r="A3491" s="177"/>
      <c r="B3491" s="127"/>
      <c r="C3491" s="128"/>
      <c r="H3491" s="187"/>
    </row>
    <row r="3492" spans="1:8" s="186" customFormat="1" ht="12.75" x14ac:dyDescent="0.2">
      <c r="A3492" s="177"/>
      <c r="B3492" s="127"/>
      <c r="C3492" s="128"/>
      <c r="H3492" s="187"/>
    </row>
    <row r="3493" spans="1:8" s="186" customFormat="1" ht="12.75" x14ac:dyDescent="0.2">
      <c r="A3493" s="177"/>
      <c r="B3493" s="127"/>
      <c r="C3493" s="128"/>
      <c r="H3493" s="187"/>
    </row>
    <row r="3494" spans="1:8" s="186" customFormat="1" ht="12.75" x14ac:dyDescent="0.2">
      <c r="A3494" s="177"/>
      <c r="B3494" s="127"/>
      <c r="C3494" s="128"/>
      <c r="H3494" s="187"/>
    </row>
    <row r="3495" spans="1:8" s="186" customFormat="1" ht="12.75" x14ac:dyDescent="0.2">
      <c r="A3495" s="177"/>
      <c r="B3495" s="127"/>
      <c r="C3495" s="128"/>
      <c r="H3495" s="187"/>
    </row>
    <row r="3496" spans="1:8" s="186" customFormat="1" ht="12.75" x14ac:dyDescent="0.2">
      <c r="A3496" s="177"/>
      <c r="B3496" s="127"/>
      <c r="C3496" s="128"/>
      <c r="H3496" s="187"/>
    </row>
    <row r="3497" spans="1:8" s="186" customFormat="1" ht="12.75" x14ac:dyDescent="0.2">
      <c r="A3497" s="177"/>
      <c r="B3497" s="127"/>
      <c r="C3497" s="128"/>
      <c r="H3497" s="187"/>
    </row>
    <row r="3498" spans="1:8" s="186" customFormat="1" ht="12.75" x14ac:dyDescent="0.2">
      <c r="A3498" s="177"/>
      <c r="B3498" s="127"/>
      <c r="C3498" s="128"/>
      <c r="H3498" s="187"/>
    </row>
    <row r="3499" spans="1:8" s="186" customFormat="1" ht="12.75" x14ac:dyDescent="0.2">
      <c r="A3499" s="177"/>
      <c r="B3499" s="127"/>
      <c r="C3499" s="128"/>
      <c r="H3499" s="187"/>
    </row>
    <row r="3500" spans="1:8" s="186" customFormat="1" ht="12.75" x14ac:dyDescent="0.2">
      <c r="A3500" s="177"/>
      <c r="B3500" s="127"/>
      <c r="C3500" s="128"/>
      <c r="H3500" s="187"/>
    </row>
    <row r="3501" spans="1:8" s="186" customFormat="1" ht="12.75" x14ac:dyDescent="0.2">
      <c r="A3501" s="177"/>
      <c r="B3501" s="127"/>
      <c r="C3501" s="128"/>
      <c r="H3501" s="187"/>
    </row>
    <row r="3502" spans="1:8" s="186" customFormat="1" ht="12.75" x14ac:dyDescent="0.2">
      <c r="A3502" s="177"/>
      <c r="B3502" s="127"/>
      <c r="C3502" s="128"/>
      <c r="H3502" s="187"/>
    </row>
    <row r="3503" spans="1:8" s="186" customFormat="1" ht="12.75" x14ac:dyDescent="0.2">
      <c r="A3503" s="177"/>
      <c r="B3503" s="127"/>
      <c r="C3503" s="128"/>
      <c r="H3503" s="187"/>
    </row>
    <row r="3504" spans="1:8" s="186" customFormat="1" ht="12.75" x14ac:dyDescent="0.2">
      <c r="A3504" s="177"/>
      <c r="B3504" s="127"/>
      <c r="C3504" s="128"/>
      <c r="H3504" s="187"/>
    </row>
    <row r="3505" spans="1:8" s="186" customFormat="1" ht="12.75" x14ac:dyDescent="0.2">
      <c r="A3505" s="177"/>
      <c r="B3505" s="127"/>
      <c r="C3505" s="128"/>
      <c r="H3505" s="187"/>
    </row>
    <row r="3506" spans="1:8" s="186" customFormat="1" ht="12.75" x14ac:dyDescent="0.2">
      <c r="A3506" s="177"/>
      <c r="B3506" s="127"/>
      <c r="C3506" s="128"/>
      <c r="H3506" s="187"/>
    </row>
    <row r="3507" spans="1:8" s="186" customFormat="1" ht="12.75" x14ac:dyDescent="0.2">
      <c r="A3507" s="177"/>
      <c r="B3507" s="127"/>
      <c r="C3507" s="128"/>
      <c r="H3507" s="187"/>
    </row>
    <row r="3508" spans="1:8" s="186" customFormat="1" ht="12.75" x14ac:dyDescent="0.2">
      <c r="A3508" s="177"/>
      <c r="B3508" s="127"/>
      <c r="C3508" s="128"/>
      <c r="H3508" s="187"/>
    </row>
    <row r="3509" spans="1:8" s="186" customFormat="1" ht="12.75" x14ac:dyDescent="0.2">
      <c r="A3509" s="177"/>
      <c r="B3509" s="127"/>
      <c r="C3509" s="128"/>
      <c r="H3509" s="187"/>
    </row>
    <row r="3510" spans="1:8" s="186" customFormat="1" ht="12.75" x14ac:dyDescent="0.2">
      <c r="A3510" s="177"/>
      <c r="B3510" s="127"/>
      <c r="C3510" s="128"/>
      <c r="H3510" s="187"/>
    </row>
    <row r="3511" spans="1:8" s="186" customFormat="1" ht="12.75" x14ac:dyDescent="0.2">
      <c r="A3511" s="177"/>
      <c r="B3511" s="127"/>
      <c r="C3511" s="128"/>
      <c r="H3511" s="187"/>
    </row>
    <row r="3512" spans="1:8" s="186" customFormat="1" ht="12.75" x14ac:dyDescent="0.2">
      <c r="A3512" s="177"/>
      <c r="B3512" s="127"/>
      <c r="C3512" s="128"/>
      <c r="H3512" s="187"/>
    </row>
    <row r="3513" spans="1:8" s="186" customFormat="1" ht="12.75" x14ac:dyDescent="0.2">
      <c r="A3513" s="177"/>
      <c r="B3513" s="127"/>
      <c r="C3513" s="128"/>
      <c r="H3513" s="187"/>
    </row>
    <row r="3514" spans="1:8" s="186" customFormat="1" ht="12.75" x14ac:dyDescent="0.2">
      <c r="A3514" s="177"/>
      <c r="B3514" s="127"/>
      <c r="C3514" s="128"/>
      <c r="H3514" s="187"/>
    </row>
    <row r="3515" spans="1:8" s="186" customFormat="1" ht="12.75" x14ac:dyDescent="0.2">
      <c r="A3515" s="177"/>
      <c r="B3515" s="127"/>
      <c r="C3515" s="128"/>
      <c r="H3515" s="187"/>
    </row>
    <row r="3516" spans="1:8" s="186" customFormat="1" ht="12.75" x14ac:dyDescent="0.2">
      <c r="A3516" s="177"/>
      <c r="B3516" s="127"/>
      <c r="C3516" s="128"/>
      <c r="H3516" s="187"/>
    </row>
    <row r="3517" spans="1:8" s="186" customFormat="1" ht="12.75" x14ac:dyDescent="0.2">
      <c r="A3517" s="177"/>
      <c r="B3517" s="127"/>
      <c r="C3517" s="128"/>
      <c r="H3517" s="187"/>
    </row>
    <row r="3518" spans="1:8" s="186" customFormat="1" ht="12.75" x14ac:dyDescent="0.2">
      <c r="A3518" s="177"/>
      <c r="B3518" s="127"/>
      <c r="C3518" s="128"/>
      <c r="H3518" s="187"/>
    </row>
    <row r="3519" spans="1:8" s="186" customFormat="1" ht="12.75" x14ac:dyDescent="0.2">
      <c r="A3519" s="177"/>
      <c r="B3519" s="127"/>
      <c r="C3519" s="128"/>
      <c r="H3519" s="187"/>
    </row>
    <row r="3520" spans="1:8" s="186" customFormat="1" ht="12.75" x14ac:dyDescent="0.2">
      <c r="A3520" s="177"/>
      <c r="B3520" s="127"/>
      <c r="C3520" s="128"/>
      <c r="H3520" s="187"/>
    </row>
    <row r="3521" spans="1:8" s="186" customFormat="1" ht="12.75" x14ac:dyDescent="0.2">
      <c r="A3521" s="177"/>
      <c r="B3521" s="127"/>
      <c r="C3521" s="128"/>
      <c r="H3521" s="187"/>
    </row>
    <row r="3522" spans="1:8" s="186" customFormat="1" ht="12.75" x14ac:dyDescent="0.2">
      <c r="A3522" s="177"/>
      <c r="B3522" s="127"/>
      <c r="C3522" s="128"/>
      <c r="H3522" s="187"/>
    </row>
    <row r="3523" spans="1:8" s="186" customFormat="1" ht="12.75" x14ac:dyDescent="0.2">
      <c r="A3523" s="177"/>
      <c r="B3523" s="127"/>
      <c r="C3523" s="128"/>
      <c r="H3523" s="187"/>
    </row>
    <row r="3524" spans="1:8" s="186" customFormat="1" ht="12.75" x14ac:dyDescent="0.2">
      <c r="A3524" s="177"/>
      <c r="B3524" s="127"/>
      <c r="C3524" s="128"/>
      <c r="H3524" s="187"/>
    </row>
    <row r="3525" spans="1:8" s="186" customFormat="1" ht="12.75" x14ac:dyDescent="0.2">
      <c r="A3525" s="177"/>
      <c r="B3525" s="127"/>
      <c r="C3525" s="128"/>
      <c r="H3525" s="187"/>
    </row>
    <row r="3526" spans="1:8" s="186" customFormat="1" ht="12.75" x14ac:dyDescent="0.2">
      <c r="A3526" s="177"/>
      <c r="B3526" s="127"/>
      <c r="C3526" s="128"/>
      <c r="H3526" s="187"/>
    </row>
    <row r="3527" spans="1:8" s="186" customFormat="1" ht="12.75" x14ac:dyDescent="0.2">
      <c r="A3527" s="177"/>
      <c r="B3527" s="127"/>
      <c r="C3527" s="128"/>
      <c r="H3527" s="187"/>
    </row>
    <row r="3528" spans="1:8" s="186" customFormat="1" ht="12.75" x14ac:dyDescent="0.2">
      <c r="A3528" s="177"/>
      <c r="B3528" s="127"/>
      <c r="C3528" s="128"/>
      <c r="H3528" s="187"/>
    </row>
    <row r="3529" spans="1:8" s="186" customFormat="1" ht="12.75" x14ac:dyDescent="0.2">
      <c r="A3529" s="177"/>
      <c r="B3529" s="127"/>
      <c r="C3529" s="128"/>
      <c r="H3529" s="187"/>
    </row>
    <row r="3530" spans="1:8" s="186" customFormat="1" ht="12.75" x14ac:dyDescent="0.2">
      <c r="A3530" s="177"/>
      <c r="B3530" s="127"/>
      <c r="C3530" s="128"/>
      <c r="H3530" s="187"/>
    </row>
    <row r="3531" spans="1:8" s="186" customFormat="1" ht="12.75" x14ac:dyDescent="0.2">
      <c r="A3531" s="177"/>
      <c r="B3531" s="127"/>
      <c r="C3531" s="128"/>
      <c r="H3531" s="187"/>
    </row>
    <row r="3532" spans="1:8" s="186" customFormat="1" ht="12.75" x14ac:dyDescent="0.2">
      <c r="A3532" s="177"/>
      <c r="B3532" s="127"/>
      <c r="C3532" s="128"/>
      <c r="H3532" s="187"/>
    </row>
    <row r="3533" spans="1:8" s="186" customFormat="1" ht="12.75" x14ac:dyDescent="0.2">
      <c r="A3533" s="177"/>
      <c r="B3533" s="127"/>
      <c r="C3533" s="128"/>
      <c r="H3533" s="187"/>
    </row>
    <row r="3534" spans="1:8" s="186" customFormat="1" ht="12.75" x14ac:dyDescent="0.2">
      <c r="A3534" s="177"/>
      <c r="B3534" s="127"/>
      <c r="C3534" s="128"/>
      <c r="H3534" s="187"/>
    </row>
    <row r="3535" spans="1:8" s="186" customFormat="1" ht="12.75" x14ac:dyDescent="0.2">
      <c r="A3535" s="177"/>
      <c r="B3535" s="127"/>
      <c r="C3535" s="128"/>
      <c r="H3535" s="187"/>
    </row>
    <row r="3536" spans="1:8" s="186" customFormat="1" ht="12.75" x14ac:dyDescent="0.2">
      <c r="A3536" s="177"/>
      <c r="B3536" s="127"/>
      <c r="C3536" s="128"/>
      <c r="H3536" s="187"/>
    </row>
    <row r="3537" spans="1:8" s="186" customFormat="1" ht="12.75" x14ac:dyDescent="0.2">
      <c r="A3537" s="177"/>
      <c r="B3537" s="127"/>
      <c r="C3537" s="128"/>
      <c r="H3537" s="187"/>
    </row>
    <row r="3538" spans="1:8" s="186" customFormat="1" ht="12.75" x14ac:dyDescent="0.2">
      <c r="A3538" s="177"/>
      <c r="B3538" s="127"/>
      <c r="C3538" s="128"/>
      <c r="H3538" s="187"/>
    </row>
    <row r="3539" spans="1:8" s="186" customFormat="1" ht="12.75" x14ac:dyDescent="0.2">
      <c r="A3539" s="177"/>
      <c r="B3539" s="127"/>
      <c r="C3539" s="128"/>
      <c r="H3539" s="187"/>
    </row>
    <row r="3540" spans="1:8" s="186" customFormat="1" ht="12.75" x14ac:dyDescent="0.2">
      <c r="A3540" s="177"/>
      <c r="B3540" s="127"/>
      <c r="C3540" s="128"/>
      <c r="H3540" s="187"/>
    </row>
    <row r="3541" spans="1:8" s="186" customFormat="1" ht="12.75" x14ac:dyDescent="0.2">
      <c r="A3541" s="177"/>
      <c r="B3541" s="127"/>
      <c r="C3541" s="128"/>
      <c r="H3541" s="187"/>
    </row>
    <row r="3542" spans="1:8" s="186" customFormat="1" ht="12.75" x14ac:dyDescent="0.2">
      <c r="A3542" s="177"/>
      <c r="B3542" s="127"/>
      <c r="C3542" s="128"/>
      <c r="H3542" s="187"/>
    </row>
    <row r="3543" spans="1:8" s="186" customFormat="1" ht="12.75" x14ac:dyDescent="0.2">
      <c r="A3543" s="177"/>
      <c r="B3543" s="127"/>
      <c r="C3543" s="128"/>
      <c r="H3543" s="187"/>
    </row>
    <row r="3544" spans="1:8" s="186" customFormat="1" ht="12.75" x14ac:dyDescent="0.2">
      <c r="A3544" s="177"/>
      <c r="B3544" s="127"/>
      <c r="C3544" s="128"/>
      <c r="H3544" s="187"/>
    </row>
    <row r="3545" spans="1:8" s="186" customFormat="1" ht="12.75" x14ac:dyDescent="0.2">
      <c r="A3545" s="177"/>
      <c r="B3545" s="127"/>
      <c r="C3545" s="128"/>
      <c r="H3545" s="187"/>
    </row>
    <row r="3546" spans="1:8" s="186" customFormat="1" ht="12.75" x14ac:dyDescent="0.2">
      <c r="A3546" s="177"/>
      <c r="B3546" s="127"/>
      <c r="C3546" s="128"/>
      <c r="H3546" s="187"/>
    </row>
    <row r="3547" spans="1:8" s="186" customFormat="1" ht="12.75" x14ac:dyDescent="0.2">
      <c r="A3547" s="177"/>
      <c r="B3547" s="127"/>
      <c r="C3547" s="128"/>
      <c r="H3547" s="187"/>
    </row>
    <row r="3548" spans="1:8" s="186" customFormat="1" ht="12.75" x14ac:dyDescent="0.2">
      <c r="A3548" s="177"/>
      <c r="B3548" s="127"/>
      <c r="C3548" s="128"/>
      <c r="H3548" s="187"/>
    </row>
    <row r="3549" spans="1:8" s="186" customFormat="1" ht="12.75" x14ac:dyDescent="0.2">
      <c r="A3549" s="177"/>
      <c r="B3549" s="127"/>
      <c r="C3549" s="128"/>
      <c r="H3549" s="187"/>
    </row>
    <row r="3550" spans="1:8" s="186" customFormat="1" ht="12.75" x14ac:dyDescent="0.2">
      <c r="A3550" s="177"/>
      <c r="B3550" s="127"/>
      <c r="C3550" s="128"/>
      <c r="H3550" s="187"/>
    </row>
    <row r="3551" spans="1:8" s="186" customFormat="1" ht="12.75" x14ac:dyDescent="0.2">
      <c r="A3551" s="177"/>
      <c r="B3551" s="127"/>
      <c r="C3551" s="128"/>
      <c r="H3551" s="187"/>
    </row>
    <row r="3552" spans="1:8" s="186" customFormat="1" ht="12.75" x14ac:dyDescent="0.2">
      <c r="A3552" s="177"/>
      <c r="B3552" s="127"/>
      <c r="C3552" s="128"/>
      <c r="H3552" s="187"/>
    </row>
    <row r="3553" spans="1:8" s="186" customFormat="1" ht="12.75" x14ac:dyDescent="0.2">
      <c r="A3553" s="177"/>
      <c r="B3553" s="127"/>
      <c r="C3553" s="128"/>
      <c r="H3553" s="187"/>
    </row>
    <row r="3554" spans="1:8" s="186" customFormat="1" ht="12.75" x14ac:dyDescent="0.2">
      <c r="A3554" s="177"/>
      <c r="B3554" s="127"/>
      <c r="C3554" s="128"/>
      <c r="H3554" s="187"/>
    </row>
    <row r="3555" spans="1:8" s="186" customFormat="1" ht="12.75" x14ac:dyDescent="0.2">
      <c r="A3555" s="177"/>
      <c r="B3555" s="127"/>
      <c r="C3555" s="128"/>
      <c r="H3555" s="187"/>
    </row>
    <row r="3556" spans="1:8" s="186" customFormat="1" ht="12.75" x14ac:dyDescent="0.2">
      <c r="A3556" s="177"/>
      <c r="B3556" s="127"/>
      <c r="C3556" s="128"/>
      <c r="H3556" s="187"/>
    </row>
    <row r="3557" spans="1:8" s="186" customFormat="1" ht="12.75" x14ac:dyDescent="0.2">
      <c r="A3557" s="177"/>
      <c r="B3557" s="127"/>
      <c r="C3557" s="128"/>
      <c r="H3557" s="187"/>
    </row>
    <row r="3558" spans="1:8" s="186" customFormat="1" ht="12.75" x14ac:dyDescent="0.2">
      <c r="A3558" s="177"/>
      <c r="B3558" s="127"/>
      <c r="C3558" s="128"/>
      <c r="H3558" s="187"/>
    </row>
    <row r="3559" spans="1:8" s="186" customFormat="1" ht="12.75" x14ac:dyDescent="0.2">
      <c r="A3559" s="177"/>
      <c r="B3559" s="127"/>
      <c r="C3559" s="128"/>
      <c r="H3559" s="187"/>
    </row>
    <row r="3560" spans="1:8" s="186" customFormat="1" ht="12.75" x14ac:dyDescent="0.2">
      <c r="A3560" s="177"/>
      <c r="B3560" s="127"/>
      <c r="C3560" s="128"/>
      <c r="H3560" s="187"/>
    </row>
    <row r="3561" spans="1:8" s="186" customFormat="1" ht="12.75" x14ac:dyDescent="0.2">
      <c r="A3561" s="177"/>
      <c r="B3561" s="127"/>
      <c r="C3561" s="128"/>
      <c r="H3561" s="187"/>
    </row>
    <row r="3562" spans="1:8" s="186" customFormat="1" ht="12.75" x14ac:dyDescent="0.2">
      <c r="A3562" s="177"/>
      <c r="B3562" s="127"/>
      <c r="C3562" s="128"/>
      <c r="H3562" s="187"/>
    </row>
    <row r="3563" spans="1:8" s="186" customFormat="1" ht="12.75" x14ac:dyDescent="0.2">
      <c r="A3563" s="177"/>
      <c r="B3563" s="127"/>
      <c r="C3563" s="128"/>
      <c r="H3563" s="187"/>
    </row>
    <row r="3564" spans="1:8" s="186" customFormat="1" ht="12.75" x14ac:dyDescent="0.2">
      <c r="A3564" s="177"/>
      <c r="B3564" s="127"/>
      <c r="C3564" s="128"/>
      <c r="H3564" s="187"/>
    </row>
    <row r="3565" spans="1:8" s="186" customFormat="1" ht="12.75" x14ac:dyDescent="0.2">
      <c r="A3565" s="177"/>
      <c r="B3565" s="127"/>
      <c r="C3565" s="128"/>
      <c r="H3565" s="187"/>
    </row>
    <row r="3566" spans="1:8" s="186" customFormat="1" ht="12.75" x14ac:dyDescent="0.2">
      <c r="A3566" s="177"/>
      <c r="B3566" s="127"/>
      <c r="C3566" s="128"/>
      <c r="H3566" s="187"/>
    </row>
    <row r="3567" spans="1:8" s="186" customFormat="1" ht="12.75" x14ac:dyDescent="0.2">
      <c r="A3567" s="177"/>
      <c r="B3567" s="127"/>
      <c r="C3567" s="128"/>
      <c r="H3567" s="187"/>
    </row>
    <row r="3568" spans="1:8" s="186" customFormat="1" ht="12.75" x14ac:dyDescent="0.2">
      <c r="A3568" s="177"/>
      <c r="B3568" s="127"/>
      <c r="C3568" s="128"/>
      <c r="H3568" s="187"/>
    </row>
    <row r="3569" spans="1:8" s="186" customFormat="1" ht="12.75" x14ac:dyDescent="0.2">
      <c r="A3569" s="177"/>
      <c r="B3569" s="127"/>
      <c r="C3569" s="128"/>
      <c r="H3569" s="187"/>
    </row>
    <row r="3570" spans="1:8" s="186" customFormat="1" ht="12.75" x14ac:dyDescent="0.2">
      <c r="A3570" s="177"/>
      <c r="B3570" s="127"/>
      <c r="C3570" s="128"/>
      <c r="H3570" s="187"/>
    </row>
    <row r="3571" spans="1:8" s="186" customFormat="1" ht="12.75" x14ac:dyDescent="0.2">
      <c r="A3571" s="177"/>
      <c r="B3571" s="127"/>
      <c r="C3571" s="128"/>
      <c r="H3571" s="187"/>
    </row>
    <row r="3572" spans="1:8" s="186" customFormat="1" ht="12.75" x14ac:dyDescent="0.2">
      <c r="A3572" s="177"/>
      <c r="B3572" s="127"/>
      <c r="C3572" s="128"/>
      <c r="H3572" s="187"/>
    </row>
    <row r="3573" spans="1:8" s="186" customFormat="1" ht="12.75" x14ac:dyDescent="0.2">
      <c r="A3573" s="177"/>
      <c r="B3573" s="127"/>
      <c r="C3573" s="128"/>
      <c r="H3573" s="187"/>
    </row>
    <row r="3574" spans="1:8" s="186" customFormat="1" ht="12.75" x14ac:dyDescent="0.2">
      <c r="A3574" s="177"/>
      <c r="B3574" s="127"/>
      <c r="C3574" s="128"/>
      <c r="H3574" s="187"/>
    </row>
    <row r="3575" spans="1:8" s="186" customFormat="1" ht="12.75" x14ac:dyDescent="0.2">
      <c r="A3575" s="177"/>
      <c r="B3575" s="127"/>
      <c r="C3575" s="128"/>
      <c r="H3575" s="187"/>
    </row>
    <row r="3576" spans="1:8" s="186" customFormat="1" ht="12.75" x14ac:dyDescent="0.2">
      <c r="A3576" s="177"/>
      <c r="B3576" s="127"/>
      <c r="C3576" s="128"/>
      <c r="H3576" s="187"/>
    </row>
    <row r="3577" spans="1:8" s="186" customFormat="1" ht="12.75" x14ac:dyDescent="0.2">
      <c r="A3577" s="177"/>
      <c r="B3577" s="127"/>
      <c r="C3577" s="128"/>
      <c r="H3577" s="187"/>
    </row>
    <row r="3578" spans="1:8" s="186" customFormat="1" ht="12.75" x14ac:dyDescent="0.2">
      <c r="A3578" s="177"/>
      <c r="B3578" s="127"/>
      <c r="C3578" s="128"/>
      <c r="H3578" s="187"/>
    </row>
    <row r="3579" spans="1:8" s="186" customFormat="1" ht="12.75" x14ac:dyDescent="0.2">
      <c r="A3579" s="177"/>
      <c r="B3579" s="127"/>
      <c r="C3579" s="128"/>
      <c r="H3579" s="187"/>
    </row>
    <row r="3580" spans="1:8" s="186" customFormat="1" ht="12.75" x14ac:dyDescent="0.2">
      <c r="A3580" s="177"/>
      <c r="B3580" s="127"/>
      <c r="C3580" s="128"/>
      <c r="H3580" s="187"/>
    </row>
    <row r="3581" spans="1:8" s="186" customFormat="1" ht="12.75" x14ac:dyDescent="0.2">
      <c r="A3581" s="177"/>
      <c r="B3581" s="127"/>
      <c r="C3581" s="128"/>
      <c r="H3581" s="187"/>
    </row>
    <row r="3582" spans="1:8" s="186" customFormat="1" ht="12.75" x14ac:dyDescent="0.2">
      <c r="A3582" s="177"/>
      <c r="B3582" s="127"/>
      <c r="C3582" s="128"/>
      <c r="H3582" s="187"/>
    </row>
    <row r="3583" spans="1:8" s="186" customFormat="1" ht="12.75" x14ac:dyDescent="0.2">
      <c r="A3583" s="177"/>
      <c r="B3583" s="127"/>
      <c r="C3583" s="128"/>
      <c r="H3583" s="187"/>
    </row>
    <row r="3584" spans="1:8" s="186" customFormat="1" ht="12.75" x14ac:dyDescent="0.2">
      <c r="A3584" s="177"/>
      <c r="B3584" s="127"/>
      <c r="C3584" s="128"/>
      <c r="H3584" s="187"/>
    </row>
    <row r="3585" spans="1:8" s="186" customFormat="1" ht="12.75" x14ac:dyDescent="0.2">
      <c r="A3585" s="177"/>
      <c r="B3585" s="127"/>
      <c r="C3585" s="128"/>
      <c r="H3585" s="187"/>
    </row>
    <row r="3586" spans="1:8" s="186" customFormat="1" ht="12.75" x14ac:dyDescent="0.2">
      <c r="A3586" s="177"/>
      <c r="B3586" s="127"/>
      <c r="C3586" s="128"/>
      <c r="H3586" s="187"/>
    </row>
    <row r="3587" spans="1:8" s="186" customFormat="1" ht="12.75" x14ac:dyDescent="0.2">
      <c r="A3587" s="177"/>
      <c r="B3587" s="127"/>
      <c r="C3587" s="128"/>
      <c r="H3587" s="187"/>
    </row>
    <row r="3588" spans="1:8" s="186" customFormat="1" ht="12.75" x14ac:dyDescent="0.2">
      <c r="A3588" s="177"/>
      <c r="B3588" s="127"/>
      <c r="C3588" s="128"/>
      <c r="H3588" s="187"/>
    </row>
    <row r="3589" spans="1:8" s="186" customFormat="1" ht="12.75" x14ac:dyDescent="0.2">
      <c r="A3589" s="177"/>
      <c r="B3589" s="127"/>
      <c r="C3589" s="128"/>
      <c r="H3589" s="187"/>
    </row>
    <row r="3590" spans="1:8" s="186" customFormat="1" ht="12.75" x14ac:dyDescent="0.2">
      <c r="A3590" s="177"/>
      <c r="B3590" s="127"/>
      <c r="C3590" s="128"/>
      <c r="H3590" s="187"/>
    </row>
    <row r="3591" spans="1:8" s="186" customFormat="1" ht="12.75" x14ac:dyDescent="0.2">
      <c r="A3591" s="177"/>
      <c r="B3591" s="127"/>
      <c r="C3591" s="128"/>
      <c r="H3591" s="187"/>
    </row>
    <row r="3592" spans="1:8" s="186" customFormat="1" ht="12.75" x14ac:dyDescent="0.2">
      <c r="A3592" s="177"/>
      <c r="B3592" s="127"/>
      <c r="C3592" s="128"/>
      <c r="H3592" s="187"/>
    </row>
    <row r="3593" spans="1:8" s="186" customFormat="1" ht="12.75" x14ac:dyDescent="0.2">
      <c r="A3593" s="177"/>
      <c r="B3593" s="127"/>
      <c r="C3593" s="128"/>
      <c r="H3593" s="187"/>
    </row>
    <row r="3594" spans="1:8" s="186" customFormat="1" ht="12.75" x14ac:dyDescent="0.2">
      <c r="A3594" s="177"/>
      <c r="B3594" s="127"/>
      <c r="C3594" s="128"/>
      <c r="H3594" s="187"/>
    </row>
    <row r="3595" spans="1:8" s="186" customFormat="1" ht="12.75" x14ac:dyDescent="0.2">
      <c r="A3595" s="177"/>
      <c r="B3595" s="127"/>
      <c r="C3595" s="128"/>
      <c r="H3595" s="187"/>
    </row>
    <row r="3596" spans="1:8" s="186" customFormat="1" ht="12.75" x14ac:dyDescent="0.2">
      <c r="A3596" s="177"/>
      <c r="B3596" s="127"/>
      <c r="C3596" s="128"/>
      <c r="H3596" s="187"/>
    </row>
    <row r="3597" spans="1:8" s="186" customFormat="1" ht="12.75" x14ac:dyDescent="0.2">
      <c r="A3597" s="177"/>
      <c r="B3597" s="127"/>
      <c r="C3597" s="128"/>
      <c r="H3597" s="187"/>
    </row>
    <row r="3598" spans="1:8" s="186" customFormat="1" ht="12.75" x14ac:dyDescent="0.2">
      <c r="A3598" s="177"/>
      <c r="B3598" s="127"/>
      <c r="C3598" s="128"/>
      <c r="H3598" s="187"/>
    </row>
    <row r="3599" spans="1:8" s="186" customFormat="1" ht="12.75" x14ac:dyDescent="0.2">
      <c r="A3599" s="177"/>
      <c r="B3599" s="127"/>
      <c r="C3599" s="128"/>
      <c r="H3599" s="187"/>
    </row>
    <row r="3600" spans="1:8" s="186" customFormat="1" ht="12.75" x14ac:dyDescent="0.2">
      <c r="A3600" s="177"/>
      <c r="B3600" s="127"/>
      <c r="C3600" s="128"/>
      <c r="H3600" s="187"/>
    </row>
    <row r="3601" spans="1:8" s="186" customFormat="1" ht="12.75" x14ac:dyDescent="0.2">
      <c r="A3601" s="177"/>
      <c r="B3601" s="127"/>
      <c r="C3601" s="128"/>
      <c r="H3601" s="187"/>
    </row>
    <row r="3602" spans="1:8" s="186" customFormat="1" ht="12.75" x14ac:dyDescent="0.2">
      <c r="A3602" s="177"/>
      <c r="B3602" s="127"/>
      <c r="C3602" s="128"/>
      <c r="H3602" s="187"/>
    </row>
    <row r="3603" spans="1:8" s="186" customFormat="1" ht="12.75" x14ac:dyDescent="0.2">
      <c r="A3603" s="177"/>
      <c r="B3603" s="127"/>
      <c r="C3603" s="128"/>
      <c r="H3603" s="187"/>
    </row>
    <row r="3604" spans="1:8" s="186" customFormat="1" ht="12.75" x14ac:dyDescent="0.2">
      <c r="A3604" s="177"/>
      <c r="B3604" s="127"/>
      <c r="C3604" s="128"/>
      <c r="H3604" s="187"/>
    </row>
    <row r="3605" spans="1:8" s="186" customFormat="1" ht="12.75" x14ac:dyDescent="0.2">
      <c r="A3605" s="177"/>
      <c r="B3605" s="127"/>
      <c r="C3605" s="128"/>
      <c r="H3605" s="187"/>
    </row>
    <row r="3606" spans="1:8" s="186" customFormat="1" ht="12.75" x14ac:dyDescent="0.2">
      <c r="A3606" s="177"/>
      <c r="B3606" s="127"/>
      <c r="C3606" s="128"/>
      <c r="H3606" s="187"/>
    </row>
    <row r="3607" spans="1:8" s="186" customFormat="1" ht="12.75" x14ac:dyDescent="0.2">
      <c r="A3607" s="177"/>
      <c r="B3607" s="127"/>
      <c r="C3607" s="128"/>
      <c r="H3607" s="187"/>
    </row>
    <row r="3608" spans="1:8" s="186" customFormat="1" ht="12.75" x14ac:dyDescent="0.2">
      <c r="A3608" s="177"/>
      <c r="B3608" s="127"/>
      <c r="C3608" s="128"/>
      <c r="H3608" s="187"/>
    </row>
    <row r="3609" spans="1:8" s="186" customFormat="1" ht="12.75" x14ac:dyDescent="0.2">
      <c r="A3609" s="177"/>
      <c r="B3609" s="127"/>
      <c r="C3609" s="128"/>
      <c r="H3609" s="187"/>
    </row>
    <row r="3610" spans="1:8" s="186" customFormat="1" ht="12.75" x14ac:dyDescent="0.2">
      <c r="A3610" s="177"/>
      <c r="B3610" s="127"/>
      <c r="C3610" s="128"/>
      <c r="H3610" s="187"/>
    </row>
    <row r="3611" spans="1:8" s="186" customFormat="1" ht="12.75" x14ac:dyDescent="0.2">
      <c r="A3611" s="177"/>
      <c r="B3611" s="127"/>
      <c r="C3611" s="128"/>
      <c r="H3611" s="187"/>
    </row>
    <row r="3612" spans="1:8" s="186" customFormat="1" ht="12.75" x14ac:dyDescent="0.2">
      <c r="A3612" s="177"/>
      <c r="B3612" s="127"/>
      <c r="C3612" s="128"/>
      <c r="H3612" s="187"/>
    </row>
    <row r="3613" spans="1:8" s="186" customFormat="1" ht="12.75" x14ac:dyDescent="0.2">
      <c r="A3613" s="177"/>
      <c r="B3613" s="127"/>
      <c r="C3613" s="128"/>
      <c r="H3613" s="187"/>
    </row>
    <row r="3614" spans="1:8" s="186" customFormat="1" ht="12.75" x14ac:dyDescent="0.2">
      <c r="A3614" s="177"/>
      <c r="B3614" s="127"/>
      <c r="C3614" s="128"/>
      <c r="H3614" s="187"/>
    </row>
    <row r="3615" spans="1:8" s="186" customFormat="1" ht="12.75" x14ac:dyDescent="0.2">
      <c r="A3615" s="177"/>
      <c r="B3615" s="127"/>
      <c r="C3615" s="128"/>
      <c r="H3615" s="187"/>
    </row>
    <row r="3616" spans="1:8" s="186" customFormat="1" ht="12.75" x14ac:dyDescent="0.2">
      <c r="A3616" s="177"/>
      <c r="B3616" s="127"/>
      <c r="C3616" s="128"/>
      <c r="H3616" s="187"/>
    </row>
    <row r="3617" spans="1:8" s="186" customFormat="1" ht="12.75" x14ac:dyDescent="0.2">
      <c r="A3617" s="177"/>
      <c r="B3617" s="127"/>
      <c r="C3617" s="128"/>
      <c r="H3617" s="187"/>
    </row>
    <row r="3618" spans="1:8" s="186" customFormat="1" ht="12.75" x14ac:dyDescent="0.2">
      <c r="A3618" s="177"/>
      <c r="B3618" s="127"/>
      <c r="C3618" s="128"/>
      <c r="H3618" s="187"/>
    </row>
    <row r="3619" spans="1:8" s="186" customFormat="1" ht="12.75" x14ac:dyDescent="0.2">
      <c r="A3619" s="177"/>
      <c r="B3619" s="127"/>
      <c r="C3619" s="128"/>
      <c r="H3619" s="187"/>
    </row>
    <row r="3620" spans="1:8" s="186" customFormat="1" ht="12.75" x14ac:dyDescent="0.2">
      <c r="A3620" s="177"/>
      <c r="B3620" s="127"/>
      <c r="C3620" s="128"/>
      <c r="H3620" s="187"/>
    </row>
    <row r="3621" spans="1:8" s="186" customFormat="1" ht="12.75" x14ac:dyDescent="0.2">
      <c r="A3621" s="177"/>
      <c r="B3621" s="127"/>
      <c r="C3621" s="128"/>
      <c r="H3621" s="187"/>
    </row>
    <row r="3622" spans="1:8" s="186" customFormat="1" ht="12.75" x14ac:dyDescent="0.2">
      <c r="A3622" s="177"/>
      <c r="B3622" s="127"/>
      <c r="C3622" s="128"/>
      <c r="H3622" s="187"/>
    </row>
    <row r="3623" spans="1:8" s="186" customFormat="1" ht="12.75" x14ac:dyDescent="0.2">
      <c r="A3623" s="177"/>
      <c r="B3623" s="127"/>
      <c r="C3623" s="128"/>
      <c r="H3623" s="187"/>
    </row>
    <row r="3624" spans="1:8" s="186" customFormat="1" ht="12.75" x14ac:dyDescent="0.2">
      <c r="A3624" s="177"/>
      <c r="B3624" s="127"/>
      <c r="C3624" s="128"/>
      <c r="H3624" s="187"/>
    </row>
    <row r="3625" spans="1:8" s="186" customFormat="1" ht="12.75" x14ac:dyDescent="0.2">
      <c r="A3625" s="177"/>
      <c r="B3625" s="127"/>
      <c r="C3625" s="128"/>
      <c r="H3625" s="187"/>
    </row>
    <row r="3626" spans="1:8" s="186" customFormat="1" ht="12.75" x14ac:dyDescent="0.2">
      <c r="A3626" s="177"/>
      <c r="B3626" s="127"/>
      <c r="C3626" s="128"/>
      <c r="H3626" s="187"/>
    </row>
    <row r="3627" spans="1:8" s="186" customFormat="1" ht="12.75" x14ac:dyDescent="0.2">
      <c r="A3627" s="177"/>
      <c r="B3627" s="127"/>
      <c r="C3627" s="128"/>
      <c r="H3627" s="187"/>
    </row>
    <row r="3628" spans="1:8" s="186" customFormat="1" ht="12.75" x14ac:dyDescent="0.2">
      <c r="A3628" s="177"/>
      <c r="B3628" s="127"/>
      <c r="C3628" s="128"/>
      <c r="H3628" s="187"/>
    </row>
    <row r="3629" spans="1:8" s="186" customFormat="1" ht="12.75" x14ac:dyDescent="0.2">
      <c r="A3629" s="177"/>
      <c r="B3629" s="127"/>
      <c r="C3629" s="128"/>
      <c r="H3629" s="187"/>
    </row>
    <row r="3630" spans="1:8" s="186" customFormat="1" ht="12.75" x14ac:dyDescent="0.2">
      <c r="A3630" s="177"/>
      <c r="B3630" s="127"/>
      <c r="C3630" s="128"/>
      <c r="H3630" s="187"/>
    </row>
    <row r="3631" spans="1:8" s="186" customFormat="1" ht="12.75" x14ac:dyDescent="0.2">
      <c r="A3631" s="177"/>
      <c r="B3631" s="127"/>
      <c r="C3631" s="128"/>
      <c r="H3631" s="187"/>
    </row>
    <row r="3632" spans="1:8" s="186" customFormat="1" ht="12.75" x14ac:dyDescent="0.2">
      <c r="A3632" s="177"/>
      <c r="B3632" s="127"/>
      <c r="C3632" s="128"/>
      <c r="H3632" s="187"/>
    </row>
    <row r="3633" spans="1:8" s="186" customFormat="1" ht="12.75" x14ac:dyDescent="0.2">
      <c r="A3633" s="177"/>
      <c r="B3633" s="127"/>
      <c r="C3633" s="128"/>
      <c r="H3633" s="187"/>
    </row>
    <row r="3634" spans="1:8" s="186" customFormat="1" ht="12.75" x14ac:dyDescent="0.2">
      <c r="A3634" s="177"/>
      <c r="B3634" s="127"/>
      <c r="C3634" s="128"/>
      <c r="H3634" s="187"/>
    </row>
    <row r="3635" spans="1:8" s="186" customFormat="1" ht="12.75" x14ac:dyDescent="0.2">
      <c r="A3635" s="177"/>
      <c r="B3635" s="127"/>
      <c r="C3635" s="128"/>
      <c r="H3635" s="187"/>
    </row>
    <row r="3636" spans="1:8" s="186" customFormat="1" ht="12.75" x14ac:dyDescent="0.2">
      <c r="A3636" s="177"/>
      <c r="B3636" s="127"/>
      <c r="C3636" s="128"/>
      <c r="H3636" s="187"/>
    </row>
    <row r="3637" spans="1:8" s="186" customFormat="1" ht="12.75" x14ac:dyDescent="0.2">
      <c r="A3637" s="177"/>
      <c r="B3637" s="127"/>
      <c r="C3637" s="128"/>
      <c r="H3637" s="187"/>
    </row>
    <row r="3638" spans="1:8" s="186" customFormat="1" ht="12.75" x14ac:dyDescent="0.2">
      <c r="A3638" s="177"/>
      <c r="B3638" s="127"/>
      <c r="C3638" s="128"/>
      <c r="H3638" s="187"/>
    </row>
    <row r="3639" spans="1:8" s="186" customFormat="1" ht="12.75" x14ac:dyDescent="0.2">
      <c r="A3639" s="177"/>
      <c r="B3639" s="127"/>
      <c r="C3639" s="128"/>
      <c r="H3639" s="187"/>
    </row>
    <row r="3640" spans="1:8" s="186" customFormat="1" ht="12.75" x14ac:dyDescent="0.2">
      <c r="A3640" s="177"/>
      <c r="B3640" s="127"/>
      <c r="C3640" s="128"/>
      <c r="H3640" s="187"/>
    </row>
    <row r="3641" spans="1:8" s="186" customFormat="1" ht="12.75" x14ac:dyDescent="0.2">
      <c r="A3641" s="177"/>
      <c r="B3641" s="127"/>
      <c r="C3641" s="128"/>
      <c r="H3641" s="187"/>
    </row>
    <row r="3642" spans="1:8" s="186" customFormat="1" ht="12.75" x14ac:dyDescent="0.2">
      <c r="A3642" s="177"/>
      <c r="B3642" s="127"/>
      <c r="C3642" s="128"/>
      <c r="H3642" s="187"/>
    </row>
    <row r="3643" spans="1:8" s="186" customFormat="1" ht="12.75" x14ac:dyDescent="0.2">
      <c r="A3643" s="177"/>
      <c r="B3643" s="127"/>
      <c r="C3643" s="128"/>
      <c r="H3643" s="187"/>
    </row>
    <row r="3644" spans="1:8" s="186" customFormat="1" ht="12.75" x14ac:dyDescent="0.2">
      <c r="A3644" s="177"/>
      <c r="B3644" s="127"/>
      <c r="C3644" s="128"/>
      <c r="H3644" s="187"/>
    </row>
    <row r="3645" spans="1:8" s="186" customFormat="1" ht="12.75" x14ac:dyDescent="0.2">
      <c r="A3645" s="177"/>
      <c r="B3645" s="127"/>
      <c r="C3645" s="128"/>
      <c r="H3645" s="187"/>
    </row>
    <row r="3646" spans="1:8" s="186" customFormat="1" ht="12.75" x14ac:dyDescent="0.2">
      <c r="A3646" s="177"/>
      <c r="B3646" s="127"/>
      <c r="C3646" s="128"/>
      <c r="H3646" s="187"/>
    </row>
    <row r="3647" spans="1:8" s="186" customFormat="1" ht="12.75" x14ac:dyDescent="0.2">
      <c r="A3647" s="177"/>
      <c r="B3647" s="127"/>
      <c r="C3647" s="128"/>
      <c r="H3647" s="187"/>
    </row>
    <row r="3648" spans="1:8" s="186" customFormat="1" ht="12.75" x14ac:dyDescent="0.2">
      <c r="A3648" s="177"/>
      <c r="B3648" s="127"/>
      <c r="C3648" s="128"/>
      <c r="H3648" s="187"/>
    </row>
    <row r="3649" spans="1:8" s="186" customFormat="1" ht="12.75" x14ac:dyDescent="0.2">
      <c r="A3649" s="177"/>
      <c r="B3649" s="127"/>
      <c r="C3649" s="128"/>
      <c r="H3649" s="187"/>
    </row>
    <row r="3650" spans="1:8" s="186" customFormat="1" ht="12.75" x14ac:dyDescent="0.2">
      <c r="A3650" s="177"/>
      <c r="B3650" s="127"/>
      <c r="C3650" s="128"/>
      <c r="H3650" s="187"/>
    </row>
    <row r="3651" spans="1:8" s="186" customFormat="1" ht="12.75" x14ac:dyDescent="0.2">
      <c r="A3651" s="177"/>
      <c r="B3651" s="127"/>
      <c r="C3651" s="128"/>
      <c r="H3651" s="187"/>
    </row>
    <row r="3652" spans="1:8" s="186" customFormat="1" ht="12.75" x14ac:dyDescent="0.2">
      <c r="A3652" s="177"/>
      <c r="B3652" s="127"/>
      <c r="C3652" s="128"/>
      <c r="H3652" s="187"/>
    </row>
    <row r="3653" spans="1:8" s="186" customFormat="1" ht="12.75" x14ac:dyDescent="0.2">
      <c r="A3653" s="177"/>
      <c r="B3653" s="127"/>
      <c r="C3653" s="128"/>
      <c r="H3653" s="187"/>
    </row>
    <row r="3654" spans="1:8" s="186" customFormat="1" ht="12.75" x14ac:dyDescent="0.2">
      <c r="A3654" s="177"/>
      <c r="B3654" s="127"/>
      <c r="C3654" s="128"/>
      <c r="H3654" s="187"/>
    </row>
    <row r="3655" spans="1:8" s="186" customFormat="1" ht="12.75" x14ac:dyDescent="0.2">
      <c r="A3655" s="177"/>
      <c r="B3655" s="127"/>
      <c r="C3655" s="128"/>
      <c r="H3655" s="187"/>
    </row>
    <row r="3656" spans="1:8" s="186" customFormat="1" ht="12.75" x14ac:dyDescent="0.2">
      <c r="A3656" s="177"/>
      <c r="B3656" s="127"/>
      <c r="C3656" s="128"/>
      <c r="H3656" s="187"/>
    </row>
    <row r="3657" spans="1:8" s="186" customFormat="1" ht="12.75" x14ac:dyDescent="0.2">
      <c r="A3657" s="177"/>
      <c r="B3657" s="127"/>
      <c r="C3657" s="128"/>
      <c r="H3657" s="187"/>
    </row>
    <row r="3658" spans="1:8" s="186" customFormat="1" ht="12.75" x14ac:dyDescent="0.2">
      <c r="A3658" s="177"/>
      <c r="B3658" s="127"/>
      <c r="C3658" s="128"/>
      <c r="H3658" s="187"/>
    </row>
    <row r="3659" spans="1:8" s="186" customFormat="1" ht="12.75" x14ac:dyDescent="0.2">
      <c r="A3659" s="177"/>
      <c r="B3659" s="127"/>
      <c r="C3659" s="128"/>
      <c r="H3659" s="187"/>
    </row>
    <row r="3660" spans="1:8" s="186" customFormat="1" ht="12.75" x14ac:dyDescent="0.2">
      <c r="A3660" s="177"/>
      <c r="B3660" s="127"/>
      <c r="C3660" s="128"/>
      <c r="H3660" s="187"/>
    </row>
    <row r="3661" spans="1:8" s="186" customFormat="1" ht="12.75" x14ac:dyDescent="0.2">
      <c r="A3661" s="177"/>
      <c r="B3661" s="127"/>
      <c r="C3661" s="128"/>
      <c r="H3661" s="187"/>
    </row>
    <row r="3662" spans="1:8" s="186" customFormat="1" ht="12.75" x14ac:dyDescent="0.2">
      <c r="A3662" s="177"/>
      <c r="B3662" s="127"/>
      <c r="C3662" s="128"/>
      <c r="H3662" s="187"/>
    </row>
    <row r="3663" spans="1:8" s="186" customFormat="1" ht="12.75" x14ac:dyDescent="0.2">
      <c r="A3663" s="177"/>
      <c r="B3663" s="127"/>
      <c r="C3663" s="128"/>
      <c r="H3663" s="187"/>
    </row>
    <row r="3664" spans="1:8" s="186" customFormat="1" ht="12.75" x14ac:dyDescent="0.2">
      <c r="A3664" s="177"/>
      <c r="B3664" s="127"/>
      <c r="C3664" s="128"/>
      <c r="H3664" s="187"/>
    </row>
    <row r="3665" spans="1:8" s="186" customFormat="1" ht="12.75" x14ac:dyDescent="0.2">
      <c r="A3665" s="177"/>
      <c r="B3665" s="127"/>
      <c r="C3665" s="128"/>
      <c r="H3665" s="187"/>
    </row>
    <row r="3666" spans="1:8" s="186" customFormat="1" ht="12.75" x14ac:dyDescent="0.2">
      <c r="A3666" s="177"/>
      <c r="B3666" s="127"/>
      <c r="C3666" s="128"/>
      <c r="H3666" s="187"/>
    </row>
    <row r="3667" spans="1:8" s="186" customFormat="1" ht="12.75" x14ac:dyDescent="0.2">
      <c r="A3667" s="177"/>
      <c r="B3667" s="127"/>
      <c r="C3667" s="128"/>
      <c r="H3667" s="187"/>
    </row>
    <row r="3668" spans="1:8" s="186" customFormat="1" ht="12.75" x14ac:dyDescent="0.2">
      <c r="A3668" s="177"/>
      <c r="B3668" s="127"/>
      <c r="C3668" s="128"/>
      <c r="H3668" s="187"/>
    </row>
    <row r="3669" spans="1:8" s="186" customFormat="1" ht="12.75" x14ac:dyDescent="0.2">
      <c r="A3669" s="177"/>
      <c r="B3669" s="127"/>
      <c r="C3669" s="128"/>
      <c r="H3669" s="187"/>
    </row>
    <row r="3670" spans="1:8" s="186" customFormat="1" ht="12.75" x14ac:dyDescent="0.2">
      <c r="A3670" s="177"/>
      <c r="B3670" s="127"/>
      <c r="C3670" s="128"/>
      <c r="H3670" s="187"/>
    </row>
    <row r="3671" spans="1:8" s="186" customFormat="1" ht="12.75" x14ac:dyDescent="0.2">
      <c r="A3671" s="177"/>
      <c r="B3671" s="127"/>
      <c r="C3671" s="128"/>
      <c r="H3671" s="187"/>
    </row>
    <row r="3672" spans="1:8" s="186" customFormat="1" ht="12.75" x14ac:dyDescent="0.2">
      <c r="A3672" s="177"/>
      <c r="B3672" s="127"/>
      <c r="C3672" s="128"/>
      <c r="H3672" s="187"/>
    </row>
    <row r="3673" spans="1:8" s="186" customFormat="1" ht="12.75" x14ac:dyDescent="0.2">
      <c r="A3673" s="177"/>
      <c r="B3673" s="127"/>
      <c r="C3673" s="128"/>
      <c r="H3673" s="187"/>
    </row>
    <row r="3674" spans="1:8" s="186" customFormat="1" ht="12.75" x14ac:dyDescent="0.2">
      <c r="A3674" s="177"/>
      <c r="B3674" s="127"/>
      <c r="C3674" s="128"/>
      <c r="H3674" s="187"/>
    </row>
    <row r="3675" spans="1:8" s="186" customFormat="1" ht="12.75" x14ac:dyDescent="0.2">
      <c r="A3675" s="177"/>
      <c r="B3675" s="127"/>
      <c r="C3675" s="128"/>
      <c r="H3675" s="187"/>
    </row>
    <row r="3676" spans="1:8" s="186" customFormat="1" ht="12.75" x14ac:dyDescent="0.2">
      <c r="A3676" s="177"/>
      <c r="B3676" s="127"/>
      <c r="C3676" s="128"/>
      <c r="H3676" s="187"/>
    </row>
    <row r="3677" spans="1:8" s="186" customFormat="1" ht="12.75" x14ac:dyDescent="0.2">
      <c r="A3677" s="177"/>
      <c r="B3677" s="127"/>
      <c r="C3677" s="128"/>
      <c r="H3677" s="187"/>
    </row>
    <row r="3678" spans="1:8" s="186" customFormat="1" ht="12.75" x14ac:dyDescent="0.2">
      <c r="A3678" s="177"/>
      <c r="B3678" s="127"/>
      <c r="C3678" s="128"/>
      <c r="H3678" s="187"/>
    </row>
    <row r="3679" spans="1:8" s="186" customFormat="1" ht="12.75" x14ac:dyDescent="0.2">
      <c r="A3679" s="177"/>
      <c r="B3679" s="127"/>
      <c r="C3679" s="128"/>
      <c r="H3679" s="187"/>
    </row>
    <row r="3680" spans="1:8" s="186" customFormat="1" ht="12.75" x14ac:dyDescent="0.2">
      <c r="A3680" s="177"/>
      <c r="B3680" s="127"/>
      <c r="C3680" s="128"/>
      <c r="H3680" s="187"/>
    </row>
    <row r="3681" spans="1:8" s="186" customFormat="1" ht="12.75" x14ac:dyDescent="0.2">
      <c r="A3681" s="177"/>
      <c r="B3681" s="127"/>
      <c r="C3681" s="128"/>
      <c r="H3681" s="187"/>
    </row>
    <row r="3682" spans="1:8" s="186" customFormat="1" ht="12.75" x14ac:dyDescent="0.2">
      <c r="A3682" s="177"/>
      <c r="B3682" s="127"/>
      <c r="C3682" s="128"/>
      <c r="H3682" s="187"/>
    </row>
    <row r="3683" spans="1:8" s="186" customFormat="1" ht="12.75" x14ac:dyDescent="0.2">
      <c r="A3683" s="177"/>
      <c r="B3683" s="127"/>
      <c r="C3683" s="128"/>
      <c r="H3683" s="187"/>
    </row>
    <row r="3684" spans="1:8" s="186" customFormat="1" ht="12.75" x14ac:dyDescent="0.2">
      <c r="A3684" s="177"/>
      <c r="B3684" s="127"/>
      <c r="C3684" s="128"/>
      <c r="H3684" s="187"/>
    </row>
    <row r="3685" spans="1:8" s="186" customFormat="1" ht="12.75" x14ac:dyDescent="0.2">
      <c r="A3685" s="177"/>
      <c r="B3685" s="127"/>
      <c r="C3685" s="128"/>
      <c r="H3685" s="187"/>
    </row>
    <row r="3686" spans="1:8" s="186" customFormat="1" ht="12.75" x14ac:dyDescent="0.2">
      <c r="A3686" s="177"/>
      <c r="B3686" s="127"/>
      <c r="C3686" s="128"/>
      <c r="H3686" s="187"/>
    </row>
    <row r="3687" spans="1:8" s="186" customFormat="1" ht="12.75" x14ac:dyDescent="0.2">
      <c r="A3687" s="177"/>
      <c r="B3687" s="127"/>
      <c r="C3687" s="128"/>
      <c r="H3687" s="187"/>
    </row>
    <row r="3688" spans="1:8" s="186" customFormat="1" ht="12.75" x14ac:dyDescent="0.2">
      <c r="A3688" s="177"/>
      <c r="B3688" s="127"/>
      <c r="C3688" s="128"/>
      <c r="H3688" s="187"/>
    </row>
    <row r="3689" spans="1:8" s="186" customFormat="1" ht="12.75" x14ac:dyDescent="0.2">
      <c r="A3689" s="177"/>
      <c r="B3689" s="127"/>
      <c r="C3689" s="128"/>
      <c r="H3689" s="187"/>
    </row>
    <row r="3690" spans="1:8" s="186" customFormat="1" ht="12.75" x14ac:dyDescent="0.2">
      <c r="A3690" s="177"/>
      <c r="B3690" s="127"/>
      <c r="C3690" s="128"/>
      <c r="H3690" s="187"/>
    </row>
    <row r="3691" spans="1:8" s="186" customFormat="1" ht="12.75" x14ac:dyDescent="0.2">
      <c r="A3691" s="177"/>
      <c r="B3691" s="127"/>
      <c r="C3691" s="128"/>
      <c r="H3691" s="187"/>
    </row>
    <row r="3692" spans="1:8" s="186" customFormat="1" ht="12.75" x14ac:dyDescent="0.2">
      <c r="A3692" s="177"/>
      <c r="B3692" s="127"/>
      <c r="C3692" s="128"/>
      <c r="H3692" s="187"/>
    </row>
    <row r="3693" spans="1:8" s="186" customFormat="1" ht="12.75" x14ac:dyDescent="0.2">
      <c r="A3693" s="177"/>
      <c r="B3693" s="127"/>
      <c r="C3693" s="128"/>
      <c r="H3693" s="187"/>
    </row>
    <row r="3694" spans="1:8" s="186" customFormat="1" ht="12.75" x14ac:dyDescent="0.2">
      <c r="A3694" s="177"/>
      <c r="B3694" s="127"/>
      <c r="C3694" s="128"/>
      <c r="H3694" s="187"/>
    </row>
    <row r="3695" spans="1:8" s="186" customFormat="1" ht="12.75" x14ac:dyDescent="0.2">
      <c r="A3695" s="177"/>
      <c r="B3695" s="127"/>
      <c r="C3695" s="128"/>
      <c r="H3695" s="187"/>
    </row>
    <row r="3696" spans="1:8" s="186" customFormat="1" ht="12.75" x14ac:dyDescent="0.2">
      <c r="A3696" s="177"/>
      <c r="B3696" s="127"/>
      <c r="C3696" s="128"/>
      <c r="H3696" s="187"/>
    </row>
    <row r="3697" spans="1:8" s="186" customFormat="1" ht="12.75" x14ac:dyDescent="0.2">
      <c r="A3697" s="177"/>
      <c r="B3697" s="127"/>
      <c r="C3697" s="128"/>
      <c r="H3697" s="187"/>
    </row>
    <row r="3698" spans="1:8" s="186" customFormat="1" ht="12.75" x14ac:dyDescent="0.2">
      <c r="A3698" s="177"/>
      <c r="B3698" s="127"/>
      <c r="C3698" s="128"/>
      <c r="H3698" s="187"/>
    </row>
    <row r="3699" spans="1:8" s="186" customFormat="1" ht="12.75" x14ac:dyDescent="0.2">
      <c r="A3699" s="177"/>
      <c r="B3699" s="127"/>
      <c r="C3699" s="128"/>
      <c r="H3699" s="187"/>
    </row>
    <row r="3700" spans="1:8" s="186" customFormat="1" ht="12.75" x14ac:dyDescent="0.2">
      <c r="A3700" s="177"/>
      <c r="B3700" s="127"/>
      <c r="C3700" s="128"/>
      <c r="H3700" s="187"/>
    </row>
    <row r="3701" spans="1:8" s="186" customFormat="1" ht="12.75" x14ac:dyDescent="0.2">
      <c r="A3701" s="177"/>
      <c r="B3701" s="127"/>
      <c r="C3701" s="128"/>
      <c r="H3701" s="187"/>
    </row>
    <row r="3702" spans="1:8" s="186" customFormat="1" ht="12.75" x14ac:dyDescent="0.2">
      <c r="A3702" s="177"/>
      <c r="B3702" s="127"/>
      <c r="C3702" s="128"/>
      <c r="H3702" s="187"/>
    </row>
    <row r="3703" spans="1:8" s="186" customFormat="1" ht="12.75" x14ac:dyDescent="0.2">
      <c r="A3703" s="177"/>
      <c r="B3703" s="127"/>
      <c r="C3703" s="128"/>
      <c r="H3703" s="187"/>
    </row>
    <row r="3704" spans="1:8" s="186" customFormat="1" ht="12.75" x14ac:dyDescent="0.2">
      <c r="A3704" s="177"/>
      <c r="B3704" s="127"/>
      <c r="C3704" s="128"/>
      <c r="H3704" s="187"/>
    </row>
    <row r="3705" spans="1:8" s="186" customFormat="1" ht="12.75" x14ac:dyDescent="0.2">
      <c r="A3705" s="177"/>
      <c r="B3705" s="127"/>
      <c r="C3705" s="128"/>
      <c r="H3705" s="187"/>
    </row>
    <row r="3706" spans="1:8" s="186" customFormat="1" ht="12.75" x14ac:dyDescent="0.2">
      <c r="A3706" s="177"/>
      <c r="B3706" s="127"/>
      <c r="C3706" s="128"/>
      <c r="H3706" s="187"/>
    </row>
    <row r="3707" spans="1:8" s="186" customFormat="1" ht="12.75" x14ac:dyDescent="0.2">
      <c r="A3707" s="177"/>
      <c r="B3707" s="127"/>
      <c r="C3707" s="128"/>
      <c r="H3707" s="187"/>
    </row>
    <row r="3708" spans="1:8" s="186" customFormat="1" ht="12.75" x14ac:dyDescent="0.2">
      <c r="A3708" s="177"/>
      <c r="B3708" s="127"/>
      <c r="C3708" s="128"/>
      <c r="H3708" s="187"/>
    </row>
    <row r="3709" spans="1:8" s="186" customFormat="1" ht="12.75" x14ac:dyDescent="0.2">
      <c r="A3709" s="177"/>
      <c r="B3709" s="127"/>
      <c r="C3709" s="128"/>
      <c r="H3709" s="187"/>
    </row>
    <row r="3710" spans="1:8" s="186" customFormat="1" ht="12.75" x14ac:dyDescent="0.2">
      <c r="A3710" s="177"/>
      <c r="B3710" s="127"/>
      <c r="C3710" s="128"/>
      <c r="H3710" s="187"/>
    </row>
    <row r="3711" spans="1:8" s="186" customFormat="1" ht="12.75" x14ac:dyDescent="0.2">
      <c r="A3711" s="177"/>
      <c r="B3711" s="127"/>
      <c r="C3711" s="128"/>
      <c r="H3711" s="187"/>
    </row>
    <row r="3712" spans="1:8" s="186" customFormat="1" ht="12.75" x14ac:dyDescent="0.2">
      <c r="A3712" s="177"/>
      <c r="B3712" s="127"/>
      <c r="C3712" s="128"/>
      <c r="H3712" s="187"/>
    </row>
    <row r="3713" spans="1:8" s="186" customFormat="1" ht="12.75" x14ac:dyDescent="0.2">
      <c r="A3713" s="177"/>
      <c r="B3713" s="127"/>
      <c r="C3713" s="128"/>
      <c r="H3713" s="187"/>
    </row>
    <row r="3714" spans="1:8" s="186" customFormat="1" ht="12.75" x14ac:dyDescent="0.2">
      <c r="A3714" s="177"/>
      <c r="B3714" s="127"/>
      <c r="C3714" s="128"/>
      <c r="H3714" s="187"/>
    </row>
    <row r="3715" spans="1:8" s="186" customFormat="1" ht="12.75" x14ac:dyDescent="0.2">
      <c r="A3715" s="177"/>
      <c r="B3715" s="127"/>
      <c r="C3715" s="128"/>
      <c r="H3715" s="187"/>
    </row>
    <row r="3716" spans="1:8" s="186" customFormat="1" ht="12.75" x14ac:dyDescent="0.2">
      <c r="A3716" s="177"/>
      <c r="B3716" s="127"/>
      <c r="C3716" s="128"/>
      <c r="H3716" s="187"/>
    </row>
    <row r="3717" spans="1:8" s="186" customFormat="1" ht="12.75" x14ac:dyDescent="0.2">
      <c r="A3717" s="177"/>
      <c r="B3717" s="127"/>
      <c r="C3717" s="128"/>
      <c r="H3717" s="187"/>
    </row>
    <row r="3718" spans="1:8" s="186" customFormat="1" ht="12.75" x14ac:dyDescent="0.2">
      <c r="A3718" s="177"/>
      <c r="B3718" s="127"/>
      <c r="C3718" s="128"/>
      <c r="H3718" s="187"/>
    </row>
    <row r="3719" spans="1:8" s="186" customFormat="1" ht="12.75" x14ac:dyDescent="0.2">
      <c r="A3719" s="177"/>
      <c r="B3719" s="127"/>
      <c r="C3719" s="128"/>
      <c r="H3719" s="187"/>
    </row>
    <row r="3720" spans="1:8" s="186" customFormat="1" ht="12.75" x14ac:dyDescent="0.2">
      <c r="A3720" s="177"/>
      <c r="B3720" s="127"/>
      <c r="C3720" s="128"/>
      <c r="H3720" s="187"/>
    </row>
    <row r="3721" spans="1:8" s="186" customFormat="1" ht="12.75" x14ac:dyDescent="0.2">
      <c r="A3721" s="177"/>
      <c r="B3721" s="127"/>
      <c r="C3721" s="128"/>
      <c r="H3721" s="187"/>
    </row>
    <row r="3722" spans="1:8" s="186" customFormat="1" ht="12.75" x14ac:dyDescent="0.2">
      <c r="A3722" s="177"/>
      <c r="B3722" s="127"/>
      <c r="C3722" s="128"/>
      <c r="H3722" s="187"/>
    </row>
    <row r="3723" spans="1:8" s="186" customFormat="1" ht="12.75" x14ac:dyDescent="0.2">
      <c r="A3723" s="177"/>
      <c r="B3723" s="127"/>
      <c r="C3723" s="128"/>
      <c r="H3723" s="187"/>
    </row>
    <row r="3724" spans="1:8" s="186" customFormat="1" ht="12.75" x14ac:dyDescent="0.2">
      <c r="A3724" s="177"/>
      <c r="B3724" s="127"/>
      <c r="C3724" s="128"/>
      <c r="H3724" s="187"/>
    </row>
    <row r="3725" spans="1:8" s="186" customFormat="1" ht="12.75" x14ac:dyDescent="0.2">
      <c r="A3725" s="177"/>
      <c r="B3725" s="127"/>
      <c r="C3725" s="128"/>
      <c r="H3725" s="187"/>
    </row>
    <row r="3726" spans="1:8" s="186" customFormat="1" ht="12.75" x14ac:dyDescent="0.2">
      <c r="A3726" s="177"/>
      <c r="B3726" s="127"/>
      <c r="C3726" s="128"/>
      <c r="H3726" s="187"/>
    </row>
    <row r="3727" spans="1:8" s="186" customFormat="1" ht="12.75" x14ac:dyDescent="0.2">
      <c r="A3727" s="177"/>
      <c r="B3727" s="127"/>
      <c r="C3727" s="128"/>
      <c r="H3727" s="187"/>
    </row>
    <row r="3728" spans="1:8" s="186" customFormat="1" ht="12.75" x14ac:dyDescent="0.2">
      <c r="A3728" s="177"/>
      <c r="B3728" s="127"/>
      <c r="C3728" s="128"/>
      <c r="H3728" s="187"/>
    </row>
    <row r="3729" spans="1:8" s="186" customFormat="1" ht="12.75" x14ac:dyDescent="0.2">
      <c r="A3729" s="177"/>
      <c r="B3729" s="127"/>
      <c r="C3729" s="128"/>
      <c r="H3729" s="187"/>
    </row>
    <row r="3730" spans="1:8" s="186" customFormat="1" ht="12.75" x14ac:dyDescent="0.2">
      <c r="A3730" s="177"/>
      <c r="B3730" s="127"/>
      <c r="C3730" s="128"/>
      <c r="H3730" s="187"/>
    </row>
    <row r="3731" spans="1:8" s="186" customFormat="1" ht="12.75" x14ac:dyDescent="0.2">
      <c r="A3731" s="177"/>
      <c r="B3731" s="127"/>
      <c r="C3731" s="128"/>
      <c r="H3731" s="187"/>
    </row>
    <row r="3732" spans="1:8" s="186" customFormat="1" ht="12.75" x14ac:dyDescent="0.2">
      <c r="A3732" s="177"/>
      <c r="B3732" s="127"/>
      <c r="C3732" s="128"/>
      <c r="H3732" s="187"/>
    </row>
    <row r="3733" spans="1:8" s="186" customFormat="1" ht="12.75" x14ac:dyDescent="0.2">
      <c r="A3733" s="177"/>
      <c r="B3733" s="127"/>
      <c r="C3733" s="128"/>
      <c r="H3733" s="187"/>
    </row>
    <row r="3734" spans="1:8" s="186" customFormat="1" ht="12.75" x14ac:dyDescent="0.2">
      <c r="A3734" s="177"/>
      <c r="B3734" s="127"/>
      <c r="C3734" s="128"/>
      <c r="H3734" s="187"/>
    </row>
    <row r="3735" spans="1:8" s="186" customFormat="1" ht="12.75" x14ac:dyDescent="0.2">
      <c r="A3735" s="177"/>
      <c r="B3735" s="127"/>
      <c r="C3735" s="128"/>
      <c r="H3735" s="187"/>
    </row>
    <row r="3736" spans="1:8" s="186" customFormat="1" ht="12.75" x14ac:dyDescent="0.2">
      <c r="A3736" s="177"/>
      <c r="B3736" s="127"/>
      <c r="C3736" s="128"/>
      <c r="H3736" s="187"/>
    </row>
    <row r="3737" spans="1:8" s="186" customFormat="1" ht="12.75" x14ac:dyDescent="0.2">
      <c r="A3737" s="177"/>
      <c r="B3737" s="127"/>
      <c r="C3737" s="128"/>
      <c r="H3737" s="187"/>
    </row>
    <row r="3738" spans="1:8" s="186" customFormat="1" ht="12.75" x14ac:dyDescent="0.2">
      <c r="A3738" s="177"/>
      <c r="B3738" s="127"/>
      <c r="C3738" s="128"/>
      <c r="H3738" s="187"/>
    </row>
    <row r="3739" spans="1:8" s="186" customFormat="1" ht="12.75" x14ac:dyDescent="0.2">
      <c r="A3739" s="177"/>
      <c r="B3739" s="127"/>
      <c r="C3739" s="128"/>
      <c r="H3739" s="187"/>
    </row>
    <row r="3740" spans="1:8" s="186" customFormat="1" ht="12.75" x14ac:dyDescent="0.2">
      <c r="A3740" s="177"/>
      <c r="B3740" s="127"/>
      <c r="C3740" s="128"/>
      <c r="H3740" s="187"/>
    </row>
    <row r="3741" spans="1:8" s="186" customFormat="1" ht="12.75" x14ac:dyDescent="0.2">
      <c r="A3741" s="177"/>
      <c r="B3741" s="127"/>
      <c r="C3741" s="128"/>
      <c r="H3741" s="187"/>
    </row>
    <row r="3742" spans="1:8" s="186" customFormat="1" ht="12.75" x14ac:dyDescent="0.2">
      <c r="A3742" s="177"/>
      <c r="B3742" s="127"/>
      <c r="C3742" s="128"/>
      <c r="H3742" s="187"/>
    </row>
    <row r="3743" spans="1:8" s="186" customFormat="1" ht="12.75" x14ac:dyDescent="0.2">
      <c r="A3743" s="177"/>
      <c r="B3743" s="127"/>
      <c r="C3743" s="128"/>
      <c r="H3743" s="187"/>
    </row>
    <row r="3744" spans="1:8" s="186" customFormat="1" ht="12.75" x14ac:dyDescent="0.2">
      <c r="A3744" s="177"/>
      <c r="B3744" s="127"/>
      <c r="C3744" s="128"/>
      <c r="H3744" s="187"/>
    </row>
    <row r="3745" spans="1:8" s="186" customFormat="1" ht="12.75" x14ac:dyDescent="0.2">
      <c r="A3745" s="177"/>
      <c r="B3745" s="127"/>
      <c r="C3745" s="128"/>
      <c r="H3745" s="187"/>
    </row>
    <row r="3746" spans="1:8" s="186" customFormat="1" ht="12.75" x14ac:dyDescent="0.2">
      <c r="A3746" s="177"/>
      <c r="B3746" s="127"/>
      <c r="C3746" s="128"/>
      <c r="H3746" s="187"/>
    </row>
    <row r="3747" spans="1:8" s="186" customFormat="1" ht="12.75" x14ac:dyDescent="0.2">
      <c r="A3747" s="177"/>
      <c r="B3747" s="127"/>
      <c r="C3747" s="128"/>
      <c r="H3747" s="187"/>
    </row>
    <row r="3748" spans="1:8" s="186" customFormat="1" ht="12.75" x14ac:dyDescent="0.2">
      <c r="A3748" s="177"/>
      <c r="B3748" s="127"/>
      <c r="C3748" s="128"/>
      <c r="H3748" s="187"/>
    </row>
    <row r="3749" spans="1:8" s="186" customFormat="1" ht="12.75" x14ac:dyDescent="0.2">
      <c r="A3749" s="177"/>
      <c r="B3749" s="127"/>
      <c r="C3749" s="128"/>
      <c r="H3749" s="187"/>
    </row>
    <row r="3750" spans="1:8" s="186" customFormat="1" ht="12.75" x14ac:dyDescent="0.2">
      <c r="A3750" s="177"/>
      <c r="B3750" s="127"/>
      <c r="C3750" s="128"/>
      <c r="H3750" s="187"/>
    </row>
    <row r="3751" spans="1:8" s="186" customFormat="1" ht="12.75" x14ac:dyDescent="0.2">
      <c r="A3751" s="177"/>
      <c r="B3751" s="127"/>
      <c r="C3751" s="128"/>
      <c r="H3751" s="187"/>
    </row>
    <row r="3752" spans="1:8" s="186" customFormat="1" ht="12.75" x14ac:dyDescent="0.2">
      <c r="A3752" s="177"/>
      <c r="B3752" s="127"/>
      <c r="C3752" s="128"/>
      <c r="H3752" s="187"/>
    </row>
    <row r="3753" spans="1:8" s="186" customFormat="1" ht="12.75" x14ac:dyDescent="0.2">
      <c r="A3753" s="177"/>
      <c r="B3753" s="127"/>
      <c r="C3753" s="128"/>
      <c r="H3753" s="187"/>
    </row>
    <row r="3754" spans="1:8" s="186" customFormat="1" ht="12.75" x14ac:dyDescent="0.2">
      <c r="A3754" s="177"/>
      <c r="B3754" s="127"/>
      <c r="C3754" s="128"/>
      <c r="H3754" s="187"/>
    </row>
    <row r="3755" spans="1:8" s="186" customFormat="1" ht="12.75" x14ac:dyDescent="0.2">
      <c r="A3755" s="177"/>
      <c r="B3755" s="127"/>
      <c r="C3755" s="128"/>
      <c r="H3755" s="187"/>
    </row>
    <row r="3756" spans="1:8" s="186" customFormat="1" ht="12.75" x14ac:dyDescent="0.2">
      <c r="A3756" s="177"/>
      <c r="B3756" s="127"/>
      <c r="C3756" s="128"/>
      <c r="H3756" s="187"/>
    </row>
    <row r="3757" spans="1:8" s="186" customFormat="1" ht="12.75" x14ac:dyDescent="0.2">
      <c r="A3757" s="177"/>
      <c r="B3757" s="127"/>
      <c r="C3757" s="128"/>
      <c r="H3757" s="187"/>
    </row>
    <row r="3758" spans="1:8" s="186" customFormat="1" ht="12.75" x14ac:dyDescent="0.2">
      <c r="A3758" s="177"/>
      <c r="B3758" s="127"/>
      <c r="C3758" s="128"/>
      <c r="H3758" s="187"/>
    </row>
    <row r="3759" spans="1:8" s="186" customFormat="1" ht="12.75" x14ac:dyDescent="0.2">
      <c r="A3759" s="177"/>
      <c r="B3759" s="127"/>
      <c r="C3759" s="128"/>
      <c r="H3759" s="187"/>
    </row>
    <row r="3760" spans="1:8" s="186" customFormat="1" ht="12.75" x14ac:dyDescent="0.2">
      <c r="A3760" s="177"/>
      <c r="B3760" s="127"/>
      <c r="C3760" s="128"/>
      <c r="H3760" s="187"/>
    </row>
    <row r="3761" spans="1:8" s="186" customFormat="1" ht="12.75" x14ac:dyDescent="0.2">
      <c r="A3761" s="177"/>
      <c r="B3761" s="127"/>
      <c r="C3761" s="128"/>
      <c r="H3761" s="187"/>
    </row>
    <row r="3762" spans="1:8" s="186" customFormat="1" ht="12.75" x14ac:dyDescent="0.2">
      <c r="A3762" s="177"/>
      <c r="B3762" s="127"/>
      <c r="C3762" s="128"/>
      <c r="H3762" s="187"/>
    </row>
    <row r="3763" spans="1:8" s="186" customFormat="1" ht="12.75" x14ac:dyDescent="0.2">
      <c r="A3763" s="177"/>
      <c r="B3763" s="127"/>
      <c r="C3763" s="128"/>
      <c r="H3763" s="187"/>
    </row>
    <row r="3764" spans="1:8" s="186" customFormat="1" ht="12.75" x14ac:dyDescent="0.2">
      <c r="A3764" s="177"/>
      <c r="B3764" s="127"/>
      <c r="C3764" s="128"/>
      <c r="H3764" s="187"/>
    </row>
    <row r="3765" spans="1:8" s="186" customFormat="1" ht="12.75" x14ac:dyDescent="0.2">
      <c r="A3765" s="177"/>
      <c r="B3765" s="127"/>
      <c r="C3765" s="128"/>
      <c r="H3765" s="187"/>
    </row>
    <row r="3766" spans="1:8" s="186" customFormat="1" ht="12.75" x14ac:dyDescent="0.2">
      <c r="A3766" s="177"/>
      <c r="B3766" s="127"/>
      <c r="C3766" s="128"/>
      <c r="H3766" s="187"/>
    </row>
    <row r="3767" spans="1:8" s="186" customFormat="1" ht="12.75" x14ac:dyDescent="0.2">
      <c r="A3767" s="177"/>
      <c r="B3767" s="127"/>
      <c r="C3767" s="128"/>
      <c r="H3767" s="187"/>
    </row>
    <row r="3768" spans="1:8" s="186" customFormat="1" ht="12.75" x14ac:dyDescent="0.2">
      <c r="A3768" s="177"/>
      <c r="B3768" s="127"/>
      <c r="C3768" s="128"/>
      <c r="H3768" s="187"/>
    </row>
    <row r="3769" spans="1:8" s="186" customFormat="1" ht="12.75" x14ac:dyDescent="0.2">
      <c r="A3769" s="177"/>
      <c r="B3769" s="127"/>
      <c r="C3769" s="128"/>
      <c r="H3769" s="187"/>
    </row>
    <row r="3770" spans="1:8" s="186" customFormat="1" ht="12.75" x14ac:dyDescent="0.2">
      <c r="A3770" s="177"/>
      <c r="B3770" s="127"/>
      <c r="C3770" s="128"/>
      <c r="H3770" s="187"/>
    </row>
    <row r="3771" spans="1:8" s="186" customFormat="1" ht="12.75" x14ac:dyDescent="0.2">
      <c r="A3771" s="177"/>
      <c r="B3771" s="127"/>
      <c r="C3771" s="128"/>
      <c r="H3771" s="187"/>
    </row>
    <row r="3772" spans="1:8" s="186" customFormat="1" ht="12.75" x14ac:dyDescent="0.2">
      <c r="A3772" s="177"/>
      <c r="B3772" s="127"/>
      <c r="C3772" s="128"/>
      <c r="H3772" s="187"/>
    </row>
    <row r="3773" spans="1:8" s="186" customFormat="1" ht="12.75" x14ac:dyDescent="0.2">
      <c r="A3773" s="177"/>
      <c r="B3773" s="127"/>
      <c r="C3773" s="128"/>
      <c r="H3773" s="187"/>
    </row>
    <row r="3774" spans="1:8" s="186" customFormat="1" ht="12.75" x14ac:dyDescent="0.2">
      <c r="A3774" s="177"/>
      <c r="B3774" s="127"/>
      <c r="C3774" s="128"/>
      <c r="H3774" s="187"/>
    </row>
    <row r="3775" spans="1:8" s="186" customFormat="1" ht="12.75" x14ac:dyDescent="0.2">
      <c r="A3775" s="177"/>
      <c r="B3775" s="127"/>
      <c r="C3775" s="128"/>
      <c r="H3775" s="187"/>
    </row>
    <row r="3776" spans="1:8" s="186" customFormat="1" ht="12.75" x14ac:dyDescent="0.2">
      <c r="A3776" s="177"/>
      <c r="B3776" s="127"/>
      <c r="C3776" s="128"/>
      <c r="H3776" s="187"/>
    </row>
    <row r="3777" spans="1:8" s="186" customFormat="1" ht="12.75" x14ac:dyDescent="0.2">
      <c r="A3777" s="177"/>
      <c r="B3777" s="127"/>
      <c r="C3777" s="128"/>
      <c r="H3777" s="187"/>
    </row>
    <row r="3778" spans="1:8" s="186" customFormat="1" ht="12.75" x14ac:dyDescent="0.2">
      <c r="A3778" s="177"/>
      <c r="B3778" s="127"/>
      <c r="C3778" s="128"/>
      <c r="H3778" s="187"/>
    </row>
    <row r="3779" spans="1:8" s="186" customFormat="1" ht="12.75" x14ac:dyDescent="0.2">
      <c r="A3779" s="177"/>
      <c r="B3779" s="127"/>
      <c r="C3779" s="128"/>
      <c r="H3779" s="187"/>
    </row>
    <row r="3780" spans="1:8" s="186" customFormat="1" ht="12.75" x14ac:dyDescent="0.2">
      <c r="A3780" s="177"/>
      <c r="B3780" s="127"/>
      <c r="C3780" s="128"/>
      <c r="H3780" s="187"/>
    </row>
    <row r="3781" spans="1:8" s="186" customFormat="1" ht="12.75" x14ac:dyDescent="0.2">
      <c r="A3781" s="177"/>
      <c r="B3781" s="127"/>
      <c r="C3781" s="128"/>
      <c r="H3781" s="187"/>
    </row>
    <row r="3782" spans="1:8" s="186" customFormat="1" ht="12.75" x14ac:dyDescent="0.2">
      <c r="A3782" s="177"/>
      <c r="B3782" s="127"/>
      <c r="C3782" s="128"/>
      <c r="H3782" s="187"/>
    </row>
    <row r="3783" spans="1:8" s="186" customFormat="1" ht="12.75" x14ac:dyDescent="0.2">
      <c r="A3783" s="177"/>
      <c r="B3783" s="127"/>
      <c r="C3783" s="128"/>
      <c r="H3783" s="187"/>
    </row>
    <row r="3784" spans="1:8" s="186" customFormat="1" ht="12.75" x14ac:dyDescent="0.2">
      <c r="A3784" s="177"/>
      <c r="B3784" s="127"/>
      <c r="C3784" s="128"/>
      <c r="H3784" s="187"/>
    </row>
    <row r="3785" spans="1:8" s="186" customFormat="1" ht="12.75" x14ac:dyDescent="0.2">
      <c r="A3785" s="177"/>
      <c r="B3785" s="127"/>
      <c r="C3785" s="128"/>
      <c r="H3785" s="187"/>
    </row>
    <row r="3786" spans="1:8" s="186" customFormat="1" ht="12.75" x14ac:dyDescent="0.2">
      <c r="A3786" s="177"/>
      <c r="B3786" s="127"/>
      <c r="C3786" s="128"/>
      <c r="H3786" s="187"/>
    </row>
    <row r="3787" spans="1:8" s="186" customFormat="1" ht="12.75" x14ac:dyDescent="0.2">
      <c r="A3787" s="177"/>
      <c r="B3787" s="127"/>
      <c r="C3787" s="128"/>
      <c r="H3787" s="187"/>
    </row>
    <row r="3788" spans="1:8" s="186" customFormat="1" ht="12.75" x14ac:dyDescent="0.2">
      <c r="A3788" s="177"/>
      <c r="B3788" s="127"/>
      <c r="C3788" s="128"/>
      <c r="H3788" s="187"/>
    </row>
    <row r="3789" spans="1:8" s="186" customFormat="1" ht="12.75" x14ac:dyDescent="0.2">
      <c r="A3789" s="177"/>
      <c r="B3789" s="127"/>
      <c r="C3789" s="128"/>
      <c r="H3789" s="187"/>
    </row>
    <row r="3790" spans="1:8" s="186" customFormat="1" ht="12.75" x14ac:dyDescent="0.2">
      <c r="A3790" s="177"/>
      <c r="B3790" s="127"/>
      <c r="C3790" s="128"/>
      <c r="H3790" s="187"/>
    </row>
    <row r="3791" spans="1:8" s="186" customFormat="1" ht="12.75" x14ac:dyDescent="0.2">
      <c r="A3791" s="177"/>
      <c r="B3791" s="127"/>
      <c r="C3791" s="128"/>
      <c r="H3791" s="187"/>
    </row>
    <row r="3792" spans="1:8" s="186" customFormat="1" ht="12.75" x14ac:dyDescent="0.2">
      <c r="A3792" s="177"/>
      <c r="B3792" s="127"/>
      <c r="C3792" s="128"/>
      <c r="H3792" s="187"/>
    </row>
    <row r="3793" spans="1:8" s="186" customFormat="1" ht="12.75" x14ac:dyDescent="0.2">
      <c r="A3793" s="177"/>
      <c r="B3793" s="127"/>
      <c r="C3793" s="128"/>
      <c r="H3793" s="187"/>
    </row>
    <row r="3794" spans="1:8" s="186" customFormat="1" ht="12.75" x14ac:dyDescent="0.2">
      <c r="A3794" s="177"/>
      <c r="B3794" s="127"/>
      <c r="C3794" s="128"/>
      <c r="H3794" s="187"/>
    </row>
    <row r="3795" spans="1:8" s="186" customFormat="1" ht="12.75" x14ac:dyDescent="0.2">
      <c r="A3795" s="177"/>
      <c r="B3795" s="127"/>
      <c r="C3795" s="128"/>
      <c r="H3795" s="187"/>
    </row>
    <row r="3796" spans="1:8" s="186" customFormat="1" ht="12.75" x14ac:dyDescent="0.2">
      <c r="A3796" s="177"/>
      <c r="B3796" s="127"/>
      <c r="C3796" s="128"/>
      <c r="H3796" s="187"/>
    </row>
    <row r="3797" spans="1:8" s="186" customFormat="1" ht="12.75" x14ac:dyDescent="0.2">
      <c r="A3797" s="177"/>
      <c r="B3797" s="127"/>
      <c r="C3797" s="128"/>
      <c r="H3797" s="187"/>
    </row>
    <row r="3798" spans="1:8" s="186" customFormat="1" ht="12.75" x14ac:dyDescent="0.2">
      <c r="A3798" s="177"/>
      <c r="B3798" s="127"/>
      <c r="C3798" s="128"/>
      <c r="H3798" s="187"/>
    </row>
    <row r="3799" spans="1:8" s="186" customFormat="1" ht="12.75" x14ac:dyDescent="0.2">
      <c r="A3799" s="177"/>
      <c r="B3799" s="127"/>
      <c r="C3799" s="128"/>
      <c r="H3799" s="187"/>
    </row>
    <row r="3800" spans="1:8" s="186" customFormat="1" ht="12.75" x14ac:dyDescent="0.2">
      <c r="A3800" s="177"/>
      <c r="B3800" s="127"/>
      <c r="C3800" s="128"/>
      <c r="H3800" s="187"/>
    </row>
    <row r="3801" spans="1:8" s="186" customFormat="1" ht="12.75" x14ac:dyDescent="0.2">
      <c r="A3801" s="177"/>
      <c r="B3801" s="127"/>
      <c r="C3801" s="128"/>
      <c r="H3801" s="187"/>
    </row>
    <row r="3802" spans="1:8" s="186" customFormat="1" ht="12.75" x14ac:dyDescent="0.2">
      <c r="A3802" s="177"/>
      <c r="B3802" s="127"/>
      <c r="C3802" s="128"/>
      <c r="H3802" s="187"/>
    </row>
    <row r="3803" spans="1:8" s="186" customFormat="1" ht="12.75" x14ac:dyDescent="0.2">
      <c r="A3803" s="177"/>
      <c r="B3803" s="127"/>
      <c r="C3803" s="128"/>
      <c r="H3803" s="187"/>
    </row>
    <row r="3804" spans="1:8" s="186" customFormat="1" ht="12.75" x14ac:dyDescent="0.2">
      <c r="A3804" s="177"/>
      <c r="B3804" s="127"/>
      <c r="C3804" s="128"/>
      <c r="H3804" s="187"/>
    </row>
    <row r="3805" spans="1:8" s="186" customFormat="1" ht="12.75" x14ac:dyDescent="0.2">
      <c r="A3805" s="177"/>
      <c r="B3805" s="127"/>
      <c r="C3805" s="128"/>
      <c r="H3805" s="187"/>
    </row>
    <row r="3806" spans="1:8" s="186" customFormat="1" ht="12.75" x14ac:dyDescent="0.2">
      <c r="A3806" s="177"/>
      <c r="B3806" s="127"/>
      <c r="C3806" s="128"/>
      <c r="H3806" s="187"/>
    </row>
    <row r="3807" spans="1:8" s="186" customFormat="1" ht="12.75" x14ac:dyDescent="0.2">
      <c r="A3807" s="177"/>
      <c r="B3807" s="127"/>
      <c r="C3807" s="128"/>
      <c r="H3807" s="187"/>
    </row>
    <row r="3808" spans="1:8" s="186" customFormat="1" ht="12.75" x14ac:dyDescent="0.2">
      <c r="A3808" s="177"/>
      <c r="B3808" s="127"/>
      <c r="C3808" s="128"/>
      <c r="H3808" s="187"/>
    </row>
    <row r="3809" spans="1:8" s="186" customFormat="1" ht="12.75" x14ac:dyDescent="0.2">
      <c r="A3809" s="177"/>
      <c r="B3809" s="127"/>
      <c r="C3809" s="128"/>
      <c r="H3809" s="187"/>
    </row>
    <row r="3810" spans="1:8" s="186" customFormat="1" ht="12.75" x14ac:dyDescent="0.2">
      <c r="A3810" s="177"/>
      <c r="B3810" s="127"/>
      <c r="C3810" s="128"/>
      <c r="H3810" s="187"/>
    </row>
    <row r="3811" spans="1:8" s="186" customFormat="1" ht="12.75" x14ac:dyDescent="0.2">
      <c r="A3811" s="177"/>
      <c r="B3811" s="127"/>
      <c r="C3811" s="128"/>
      <c r="H3811" s="187"/>
    </row>
    <row r="3812" spans="1:8" s="186" customFormat="1" ht="12.75" x14ac:dyDescent="0.2">
      <c r="A3812" s="177"/>
      <c r="B3812" s="127"/>
      <c r="C3812" s="128"/>
      <c r="H3812" s="187"/>
    </row>
    <row r="3813" spans="1:8" s="186" customFormat="1" ht="12.75" x14ac:dyDescent="0.2">
      <c r="A3813" s="177"/>
      <c r="B3813" s="127"/>
      <c r="C3813" s="128"/>
      <c r="H3813" s="187"/>
    </row>
    <row r="3814" spans="1:8" s="186" customFormat="1" ht="12.75" x14ac:dyDescent="0.2">
      <c r="A3814" s="177"/>
      <c r="B3814" s="127"/>
      <c r="C3814" s="128"/>
      <c r="H3814" s="187"/>
    </row>
    <row r="3815" spans="1:8" s="186" customFormat="1" ht="12.75" x14ac:dyDescent="0.2">
      <c r="A3815" s="177"/>
      <c r="B3815" s="127"/>
      <c r="C3815" s="128"/>
      <c r="H3815" s="187"/>
    </row>
    <row r="3816" spans="1:8" s="186" customFormat="1" ht="12.75" x14ac:dyDescent="0.2">
      <c r="A3816" s="177"/>
      <c r="B3816" s="127"/>
      <c r="C3816" s="128"/>
      <c r="H3816" s="187"/>
    </row>
    <row r="3817" spans="1:8" s="186" customFormat="1" ht="12.75" x14ac:dyDescent="0.2">
      <c r="A3817" s="177"/>
      <c r="B3817" s="127"/>
      <c r="C3817" s="128"/>
      <c r="H3817" s="187"/>
    </row>
    <row r="3818" spans="1:8" s="186" customFormat="1" ht="12.75" x14ac:dyDescent="0.2">
      <c r="A3818" s="177"/>
      <c r="B3818" s="127"/>
      <c r="C3818" s="128"/>
      <c r="H3818" s="187"/>
    </row>
    <row r="3819" spans="1:8" s="186" customFormat="1" ht="12.75" x14ac:dyDescent="0.2">
      <c r="A3819" s="177"/>
      <c r="B3819" s="127"/>
      <c r="C3819" s="128"/>
      <c r="H3819" s="187"/>
    </row>
    <row r="3820" spans="1:8" s="186" customFormat="1" ht="12.75" x14ac:dyDescent="0.2">
      <c r="A3820" s="177"/>
      <c r="B3820" s="127"/>
      <c r="C3820" s="128"/>
      <c r="H3820" s="187"/>
    </row>
    <row r="3821" spans="1:8" s="186" customFormat="1" ht="12.75" x14ac:dyDescent="0.2">
      <c r="A3821" s="177"/>
      <c r="B3821" s="127"/>
      <c r="C3821" s="128"/>
      <c r="H3821" s="187"/>
    </row>
    <row r="3822" spans="1:8" s="186" customFormat="1" ht="12.75" x14ac:dyDescent="0.2">
      <c r="A3822" s="177"/>
      <c r="B3822" s="127"/>
      <c r="C3822" s="128"/>
      <c r="H3822" s="187"/>
    </row>
    <row r="3823" spans="1:8" s="186" customFormat="1" ht="12.75" x14ac:dyDescent="0.2">
      <c r="A3823" s="177"/>
      <c r="B3823" s="127"/>
      <c r="C3823" s="128"/>
      <c r="H3823" s="187"/>
    </row>
    <row r="3824" spans="1:8" s="186" customFormat="1" ht="12.75" x14ac:dyDescent="0.2">
      <c r="A3824" s="177"/>
      <c r="B3824" s="127"/>
      <c r="C3824" s="128"/>
      <c r="H3824" s="187"/>
    </row>
    <row r="3825" spans="1:8" s="186" customFormat="1" ht="12.75" x14ac:dyDescent="0.2">
      <c r="A3825" s="177"/>
      <c r="B3825" s="127"/>
      <c r="C3825" s="128"/>
      <c r="H3825" s="187"/>
    </row>
    <row r="3826" spans="1:8" s="186" customFormat="1" ht="12.75" x14ac:dyDescent="0.2">
      <c r="A3826" s="177"/>
      <c r="B3826" s="127"/>
      <c r="C3826" s="128"/>
      <c r="H3826" s="187"/>
    </row>
    <row r="3827" spans="1:8" s="186" customFormat="1" ht="12.75" x14ac:dyDescent="0.2">
      <c r="A3827" s="177"/>
      <c r="B3827" s="127"/>
      <c r="C3827" s="128"/>
      <c r="H3827" s="187"/>
    </row>
    <row r="3828" spans="1:8" s="186" customFormat="1" ht="12.75" x14ac:dyDescent="0.2">
      <c r="A3828" s="177"/>
      <c r="B3828" s="127"/>
      <c r="C3828" s="128"/>
      <c r="H3828" s="187"/>
    </row>
    <row r="3829" spans="1:8" s="186" customFormat="1" ht="12.75" x14ac:dyDescent="0.2">
      <c r="A3829" s="177"/>
      <c r="B3829" s="127"/>
      <c r="C3829" s="128"/>
      <c r="H3829" s="187"/>
    </row>
    <row r="3830" spans="1:8" s="186" customFormat="1" ht="12.75" x14ac:dyDescent="0.2">
      <c r="A3830" s="177"/>
      <c r="B3830" s="127"/>
      <c r="C3830" s="128"/>
      <c r="H3830" s="187"/>
    </row>
    <row r="3831" spans="1:8" s="186" customFormat="1" ht="12.75" x14ac:dyDescent="0.2">
      <c r="A3831" s="177"/>
      <c r="B3831" s="127"/>
      <c r="C3831" s="128"/>
      <c r="H3831" s="187"/>
    </row>
    <row r="3832" spans="1:8" s="186" customFormat="1" ht="12.75" x14ac:dyDescent="0.2">
      <c r="A3832" s="177"/>
      <c r="B3832" s="127"/>
      <c r="C3832" s="128"/>
      <c r="H3832" s="187"/>
    </row>
    <row r="3833" spans="1:8" s="186" customFormat="1" ht="12.75" x14ac:dyDescent="0.2">
      <c r="A3833" s="177"/>
      <c r="B3833" s="127"/>
      <c r="C3833" s="128"/>
      <c r="H3833" s="187"/>
    </row>
    <row r="3834" spans="1:8" s="186" customFormat="1" ht="12.75" x14ac:dyDescent="0.2">
      <c r="A3834" s="177"/>
      <c r="B3834" s="127"/>
      <c r="C3834" s="128"/>
      <c r="H3834" s="187"/>
    </row>
    <row r="3835" spans="1:8" s="186" customFormat="1" ht="12.75" x14ac:dyDescent="0.2">
      <c r="A3835" s="177"/>
      <c r="B3835" s="127"/>
      <c r="C3835" s="128"/>
      <c r="H3835" s="187"/>
    </row>
    <row r="3836" spans="1:8" s="186" customFormat="1" ht="12.75" x14ac:dyDescent="0.2">
      <c r="A3836" s="177"/>
      <c r="B3836" s="127"/>
      <c r="C3836" s="128"/>
      <c r="H3836" s="187"/>
    </row>
    <row r="3837" spans="1:8" s="186" customFormat="1" ht="12.75" x14ac:dyDescent="0.2">
      <c r="A3837" s="177"/>
      <c r="B3837" s="127"/>
      <c r="C3837" s="128"/>
      <c r="H3837" s="187"/>
    </row>
    <row r="3838" spans="1:8" s="186" customFormat="1" ht="12.75" x14ac:dyDescent="0.2">
      <c r="A3838" s="177"/>
      <c r="B3838" s="127"/>
      <c r="C3838" s="128"/>
      <c r="H3838" s="187"/>
    </row>
    <row r="3839" spans="1:8" s="186" customFormat="1" ht="12.75" x14ac:dyDescent="0.2">
      <c r="A3839" s="177"/>
      <c r="B3839" s="127"/>
      <c r="C3839" s="128"/>
      <c r="H3839" s="187"/>
    </row>
    <row r="3840" spans="1:8" s="186" customFormat="1" ht="12.75" x14ac:dyDescent="0.2">
      <c r="A3840" s="177"/>
      <c r="B3840" s="127"/>
      <c r="C3840" s="128"/>
      <c r="H3840" s="187"/>
    </row>
    <row r="3841" spans="1:8" s="186" customFormat="1" ht="12.75" x14ac:dyDescent="0.2">
      <c r="A3841" s="177"/>
      <c r="B3841" s="127"/>
      <c r="C3841" s="128"/>
      <c r="H3841" s="187"/>
    </row>
    <row r="3842" spans="1:8" s="186" customFormat="1" ht="12.75" x14ac:dyDescent="0.2">
      <c r="A3842" s="177"/>
      <c r="B3842" s="127"/>
      <c r="C3842" s="128"/>
      <c r="H3842" s="187"/>
    </row>
    <row r="3843" spans="1:8" s="186" customFormat="1" ht="12.75" x14ac:dyDescent="0.2">
      <c r="A3843" s="177"/>
      <c r="B3843" s="127"/>
      <c r="C3843" s="128"/>
      <c r="H3843" s="187"/>
    </row>
    <row r="3844" spans="1:8" s="186" customFormat="1" ht="12.75" x14ac:dyDescent="0.2">
      <c r="A3844" s="177"/>
      <c r="B3844" s="127"/>
      <c r="C3844" s="128"/>
      <c r="H3844" s="187"/>
    </row>
    <row r="3845" spans="1:8" s="186" customFormat="1" ht="12.75" x14ac:dyDescent="0.2">
      <c r="A3845" s="177"/>
      <c r="B3845" s="127"/>
      <c r="C3845" s="128"/>
      <c r="H3845" s="187"/>
    </row>
    <row r="3846" spans="1:8" s="186" customFormat="1" ht="12.75" x14ac:dyDescent="0.2">
      <c r="A3846" s="177"/>
      <c r="B3846" s="127"/>
      <c r="C3846" s="128"/>
      <c r="H3846" s="187"/>
    </row>
    <row r="3847" spans="1:8" s="186" customFormat="1" ht="12.75" x14ac:dyDescent="0.2">
      <c r="A3847" s="177"/>
      <c r="B3847" s="127"/>
      <c r="C3847" s="128"/>
      <c r="H3847" s="187"/>
    </row>
    <row r="3848" spans="1:8" s="186" customFormat="1" ht="12.75" x14ac:dyDescent="0.2">
      <c r="A3848" s="177"/>
      <c r="B3848" s="127"/>
      <c r="C3848" s="128"/>
      <c r="H3848" s="187"/>
    </row>
    <row r="3849" spans="1:8" s="186" customFormat="1" ht="12.75" x14ac:dyDescent="0.2">
      <c r="A3849" s="177"/>
      <c r="B3849" s="127"/>
      <c r="C3849" s="128"/>
      <c r="H3849" s="187"/>
    </row>
    <row r="3850" spans="1:8" s="186" customFormat="1" ht="12.75" x14ac:dyDescent="0.2">
      <c r="A3850" s="177"/>
      <c r="B3850" s="127"/>
      <c r="C3850" s="128"/>
      <c r="H3850" s="187"/>
    </row>
    <row r="3851" spans="1:8" s="186" customFormat="1" ht="12.75" x14ac:dyDescent="0.2">
      <c r="A3851" s="177"/>
      <c r="B3851" s="127"/>
      <c r="C3851" s="128"/>
      <c r="H3851" s="187"/>
    </row>
    <row r="3852" spans="1:8" s="186" customFormat="1" ht="12.75" x14ac:dyDescent="0.2">
      <c r="A3852" s="177"/>
      <c r="B3852" s="127"/>
      <c r="C3852" s="128"/>
      <c r="H3852" s="187"/>
    </row>
    <row r="3853" spans="1:8" s="186" customFormat="1" ht="12.75" x14ac:dyDescent="0.2">
      <c r="A3853" s="177"/>
      <c r="B3853" s="127"/>
      <c r="C3853" s="128"/>
      <c r="H3853" s="187"/>
    </row>
    <row r="3854" spans="1:8" s="186" customFormat="1" ht="12.75" x14ac:dyDescent="0.2">
      <c r="A3854" s="177"/>
      <c r="B3854" s="127"/>
      <c r="C3854" s="128"/>
      <c r="H3854" s="187"/>
    </row>
    <row r="3855" spans="1:8" s="186" customFormat="1" ht="12.75" x14ac:dyDescent="0.2">
      <c r="A3855" s="177"/>
      <c r="B3855" s="127"/>
      <c r="C3855" s="128"/>
      <c r="H3855" s="187"/>
    </row>
    <row r="3856" spans="1:8" s="186" customFormat="1" ht="12.75" x14ac:dyDescent="0.2">
      <c r="A3856" s="177"/>
      <c r="B3856" s="127"/>
      <c r="C3856" s="128"/>
      <c r="H3856" s="187"/>
    </row>
    <row r="3857" spans="1:8" s="186" customFormat="1" ht="12.75" x14ac:dyDescent="0.2">
      <c r="A3857" s="177"/>
      <c r="B3857" s="127"/>
      <c r="C3857" s="128"/>
      <c r="H3857" s="187"/>
    </row>
    <row r="3858" spans="1:8" s="186" customFormat="1" ht="12.75" x14ac:dyDescent="0.2">
      <c r="A3858" s="177"/>
      <c r="B3858" s="127"/>
      <c r="C3858" s="128"/>
      <c r="H3858" s="187"/>
    </row>
    <row r="3859" spans="1:8" s="186" customFormat="1" ht="12.75" x14ac:dyDescent="0.2">
      <c r="A3859" s="177"/>
      <c r="B3859" s="127"/>
      <c r="C3859" s="128"/>
      <c r="H3859" s="187"/>
    </row>
    <row r="3860" spans="1:8" s="186" customFormat="1" ht="12.75" x14ac:dyDescent="0.2">
      <c r="A3860" s="177"/>
      <c r="B3860" s="127"/>
      <c r="C3860" s="128"/>
      <c r="H3860" s="187"/>
    </row>
    <row r="3861" spans="1:8" s="186" customFormat="1" ht="12.75" x14ac:dyDescent="0.2">
      <c r="A3861" s="177"/>
      <c r="B3861" s="127"/>
      <c r="C3861" s="128"/>
      <c r="H3861" s="187"/>
    </row>
    <row r="3862" spans="1:8" s="186" customFormat="1" ht="12.75" x14ac:dyDescent="0.2">
      <c r="A3862" s="177"/>
      <c r="B3862" s="127"/>
      <c r="C3862" s="128"/>
      <c r="H3862" s="187"/>
    </row>
    <row r="3863" spans="1:8" s="186" customFormat="1" ht="12.75" x14ac:dyDescent="0.2">
      <c r="A3863" s="177"/>
      <c r="B3863" s="127"/>
      <c r="C3863" s="128"/>
      <c r="H3863" s="187"/>
    </row>
    <row r="3864" spans="1:8" s="186" customFormat="1" ht="12.75" x14ac:dyDescent="0.2">
      <c r="A3864" s="177"/>
      <c r="B3864" s="127"/>
      <c r="C3864" s="128"/>
      <c r="H3864" s="187"/>
    </row>
    <row r="3865" spans="1:8" s="186" customFormat="1" ht="12.75" x14ac:dyDescent="0.2">
      <c r="A3865" s="177"/>
      <c r="B3865" s="127"/>
      <c r="C3865" s="128"/>
      <c r="H3865" s="187"/>
    </row>
    <row r="3866" spans="1:8" s="186" customFormat="1" ht="12.75" x14ac:dyDescent="0.2">
      <c r="A3866" s="177"/>
      <c r="B3866" s="127"/>
      <c r="C3866" s="128"/>
      <c r="H3866" s="187"/>
    </row>
    <row r="3867" spans="1:8" s="186" customFormat="1" ht="12.75" x14ac:dyDescent="0.2">
      <c r="A3867" s="177"/>
      <c r="B3867" s="127"/>
      <c r="C3867" s="128"/>
      <c r="H3867" s="187"/>
    </row>
    <row r="3868" spans="1:8" s="186" customFormat="1" ht="12.75" x14ac:dyDescent="0.2">
      <c r="A3868" s="177"/>
      <c r="B3868" s="127"/>
      <c r="C3868" s="128"/>
      <c r="H3868" s="187"/>
    </row>
    <row r="3869" spans="1:8" s="186" customFormat="1" ht="12.75" x14ac:dyDescent="0.2">
      <c r="A3869" s="177"/>
      <c r="B3869" s="127"/>
      <c r="C3869" s="128"/>
      <c r="H3869" s="187"/>
    </row>
    <row r="3870" spans="1:8" s="186" customFormat="1" ht="12.75" x14ac:dyDescent="0.2">
      <c r="A3870" s="177"/>
      <c r="B3870" s="127"/>
      <c r="C3870" s="128"/>
      <c r="H3870" s="187"/>
    </row>
    <row r="3871" spans="1:8" s="186" customFormat="1" ht="12.75" x14ac:dyDescent="0.2">
      <c r="A3871" s="177"/>
      <c r="B3871" s="127"/>
      <c r="C3871" s="128"/>
      <c r="H3871" s="187"/>
    </row>
    <row r="3872" spans="1:8" s="186" customFormat="1" ht="12.75" x14ac:dyDescent="0.2">
      <c r="A3872" s="177"/>
      <c r="B3872" s="127"/>
      <c r="C3872" s="128"/>
      <c r="H3872" s="187"/>
    </row>
    <row r="3873" spans="1:8" s="186" customFormat="1" ht="12.75" x14ac:dyDescent="0.2">
      <c r="A3873" s="177"/>
      <c r="B3873" s="127"/>
      <c r="C3873" s="128"/>
      <c r="H3873" s="187"/>
    </row>
    <row r="3874" spans="1:8" s="186" customFormat="1" ht="12.75" x14ac:dyDescent="0.2">
      <c r="A3874" s="177"/>
      <c r="B3874" s="127"/>
      <c r="C3874" s="128"/>
      <c r="H3874" s="187"/>
    </row>
    <row r="3875" spans="1:8" s="186" customFormat="1" ht="12.75" x14ac:dyDescent="0.2">
      <c r="A3875" s="177"/>
      <c r="B3875" s="127"/>
      <c r="C3875" s="128"/>
      <c r="H3875" s="187"/>
    </row>
    <row r="3876" spans="1:8" s="186" customFormat="1" ht="12.75" x14ac:dyDescent="0.2">
      <c r="A3876" s="177"/>
      <c r="B3876" s="127"/>
      <c r="C3876" s="128"/>
      <c r="H3876" s="187"/>
    </row>
    <row r="3877" spans="1:8" s="186" customFormat="1" ht="12.75" x14ac:dyDescent="0.2">
      <c r="A3877" s="177"/>
      <c r="B3877" s="127"/>
      <c r="C3877" s="128"/>
      <c r="H3877" s="187"/>
    </row>
    <row r="3878" spans="1:8" s="186" customFormat="1" ht="12.75" x14ac:dyDescent="0.2">
      <c r="A3878" s="177"/>
      <c r="B3878" s="127"/>
      <c r="C3878" s="128"/>
      <c r="H3878" s="187"/>
    </row>
    <row r="3879" spans="1:8" s="186" customFormat="1" ht="12.75" x14ac:dyDescent="0.2">
      <c r="A3879" s="177"/>
      <c r="B3879" s="127"/>
      <c r="C3879" s="128"/>
      <c r="H3879" s="187"/>
    </row>
    <row r="3880" spans="1:8" s="186" customFormat="1" ht="12.75" x14ac:dyDescent="0.2">
      <c r="A3880" s="177"/>
      <c r="B3880" s="127"/>
      <c r="C3880" s="128"/>
      <c r="H3880" s="187"/>
    </row>
    <row r="3881" spans="1:8" s="186" customFormat="1" ht="12.75" x14ac:dyDescent="0.2">
      <c r="A3881" s="177"/>
      <c r="B3881" s="127"/>
      <c r="C3881" s="128"/>
      <c r="H3881" s="187"/>
    </row>
    <row r="3882" spans="1:8" s="186" customFormat="1" ht="12.75" x14ac:dyDescent="0.2">
      <c r="A3882" s="177"/>
      <c r="B3882" s="127"/>
      <c r="C3882" s="128"/>
      <c r="H3882" s="187"/>
    </row>
    <row r="3883" spans="1:8" s="186" customFormat="1" ht="12.75" x14ac:dyDescent="0.2">
      <c r="A3883" s="177"/>
      <c r="B3883" s="127"/>
      <c r="C3883" s="128"/>
      <c r="H3883" s="187"/>
    </row>
    <row r="3884" spans="1:8" s="186" customFormat="1" ht="12.75" x14ac:dyDescent="0.2">
      <c r="A3884" s="177"/>
      <c r="B3884" s="127"/>
      <c r="C3884" s="128"/>
      <c r="H3884" s="187"/>
    </row>
    <row r="3885" spans="1:8" s="186" customFormat="1" ht="12.75" x14ac:dyDescent="0.2">
      <c r="A3885" s="177"/>
      <c r="B3885" s="127"/>
      <c r="C3885" s="128"/>
      <c r="H3885" s="187"/>
    </row>
    <row r="3886" spans="1:8" s="186" customFormat="1" ht="12.75" x14ac:dyDescent="0.2">
      <c r="A3886" s="177"/>
      <c r="B3886" s="127"/>
      <c r="C3886" s="128"/>
      <c r="H3886" s="187"/>
    </row>
    <row r="3887" spans="1:8" s="186" customFormat="1" ht="12.75" x14ac:dyDescent="0.2">
      <c r="A3887" s="177"/>
      <c r="B3887" s="127"/>
      <c r="C3887" s="128"/>
      <c r="H3887" s="187"/>
    </row>
    <row r="3888" spans="1:8" s="186" customFormat="1" ht="12.75" x14ac:dyDescent="0.2">
      <c r="A3888" s="177"/>
      <c r="B3888" s="127"/>
      <c r="C3888" s="128"/>
      <c r="H3888" s="187"/>
    </row>
    <row r="3889" spans="1:8" s="186" customFormat="1" ht="12.75" x14ac:dyDescent="0.2">
      <c r="A3889" s="177"/>
      <c r="B3889" s="127"/>
      <c r="C3889" s="128"/>
      <c r="H3889" s="187"/>
    </row>
    <row r="3890" spans="1:8" s="186" customFormat="1" ht="12.75" x14ac:dyDescent="0.2">
      <c r="A3890" s="177"/>
      <c r="B3890" s="127"/>
      <c r="C3890" s="128"/>
      <c r="H3890" s="187"/>
    </row>
    <row r="3891" spans="1:8" s="186" customFormat="1" ht="12.75" x14ac:dyDescent="0.2">
      <c r="A3891" s="177"/>
      <c r="B3891" s="127"/>
      <c r="C3891" s="128"/>
      <c r="H3891" s="187"/>
    </row>
    <row r="3892" spans="1:8" s="186" customFormat="1" ht="12.75" x14ac:dyDescent="0.2">
      <c r="A3892" s="177"/>
      <c r="B3892" s="127"/>
      <c r="C3892" s="128"/>
      <c r="H3892" s="187"/>
    </row>
    <row r="3893" spans="1:8" s="186" customFormat="1" ht="12.75" x14ac:dyDescent="0.2">
      <c r="A3893" s="177"/>
      <c r="B3893" s="127"/>
      <c r="C3893" s="128"/>
      <c r="H3893" s="187"/>
    </row>
    <row r="3894" spans="1:8" s="186" customFormat="1" ht="12.75" x14ac:dyDescent="0.2">
      <c r="A3894" s="177"/>
      <c r="B3894" s="127"/>
      <c r="C3894" s="128"/>
      <c r="H3894" s="187"/>
    </row>
    <row r="3895" spans="1:8" s="186" customFormat="1" ht="12.75" x14ac:dyDescent="0.2">
      <c r="A3895" s="177"/>
      <c r="B3895" s="127"/>
      <c r="C3895" s="128"/>
      <c r="H3895" s="187"/>
    </row>
    <row r="3896" spans="1:8" s="186" customFormat="1" ht="12.75" x14ac:dyDescent="0.2">
      <c r="A3896" s="177"/>
      <c r="B3896" s="127"/>
      <c r="C3896" s="128"/>
      <c r="H3896" s="187"/>
    </row>
    <row r="3897" spans="1:8" s="186" customFormat="1" ht="12.75" x14ac:dyDescent="0.2">
      <c r="A3897" s="177"/>
      <c r="B3897" s="127"/>
      <c r="C3897" s="128"/>
      <c r="H3897" s="187"/>
    </row>
    <row r="3898" spans="1:8" s="186" customFormat="1" ht="12.75" x14ac:dyDescent="0.2">
      <c r="A3898" s="177"/>
      <c r="B3898" s="127"/>
      <c r="C3898" s="128"/>
      <c r="H3898" s="187"/>
    </row>
    <row r="3899" spans="1:8" s="186" customFormat="1" ht="12.75" x14ac:dyDescent="0.2">
      <c r="A3899" s="177"/>
      <c r="B3899" s="127"/>
      <c r="C3899" s="128"/>
      <c r="H3899" s="187"/>
    </row>
    <row r="3900" spans="1:8" s="186" customFormat="1" ht="12.75" x14ac:dyDescent="0.2">
      <c r="A3900" s="177"/>
      <c r="B3900" s="127"/>
      <c r="C3900" s="128"/>
      <c r="H3900" s="187"/>
    </row>
    <row r="3901" spans="1:8" s="186" customFormat="1" ht="12.75" x14ac:dyDescent="0.2">
      <c r="A3901" s="177"/>
      <c r="B3901" s="127"/>
      <c r="C3901" s="128"/>
      <c r="H3901" s="187"/>
    </row>
    <row r="3902" spans="1:8" s="186" customFormat="1" ht="12.75" x14ac:dyDescent="0.2">
      <c r="A3902" s="177"/>
      <c r="B3902" s="127"/>
      <c r="C3902" s="128"/>
      <c r="H3902" s="187"/>
    </row>
    <row r="3903" spans="1:8" s="186" customFormat="1" ht="12.75" x14ac:dyDescent="0.2">
      <c r="A3903" s="177"/>
      <c r="B3903" s="127"/>
      <c r="C3903" s="128"/>
      <c r="H3903" s="187"/>
    </row>
    <row r="3904" spans="1:8" s="186" customFormat="1" ht="12.75" x14ac:dyDescent="0.2">
      <c r="A3904" s="177"/>
      <c r="B3904" s="127"/>
      <c r="C3904" s="128"/>
      <c r="H3904" s="187"/>
    </row>
    <row r="3905" spans="1:8" s="186" customFormat="1" ht="12.75" x14ac:dyDescent="0.2">
      <c r="A3905" s="177"/>
      <c r="B3905" s="127"/>
      <c r="C3905" s="128"/>
      <c r="H3905" s="187"/>
    </row>
    <row r="3906" spans="1:8" s="186" customFormat="1" ht="12.75" x14ac:dyDescent="0.2">
      <c r="A3906" s="177"/>
      <c r="B3906" s="127"/>
      <c r="C3906" s="128"/>
      <c r="H3906" s="187"/>
    </row>
    <row r="3907" spans="1:8" s="186" customFormat="1" ht="12.75" x14ac:dyDescent="0.2">
      <c r="A3907" s="177"/>
      <c r="B3907" s="127"/>
      <c r="C3907" s="128"/>
      <c r="H3907" s="187"/>
    </row>
    <row r="3908" spans="1:8" s="186" customFormat="1" ht="12.75" x14ac:dyDescent="0.2">
      <c r="A3908" s="177"/>
      <c r="B3908" s="127"/>
      <c r="C3908" s="128"/>
      <c r="H3908" s="187"/>
    </row>
    <row r="3909" spans="1:8" s="186" customFormat="1" ht="12.75" x14ac:dyDescent="0.2">
      <c r="A3909" s="177"/>
      <c r="B3909" s="127"/>
      <c r="C3909" s="128"/>
      <c r="H3909" s="187"/>
    </row>
    <row r="3910" spans="1:8" s="186" customFormat="1" ht="12.75" x14ac:dyDescent="0.2">
      <c r="A3910" s="177"/>
      <c r="B3910" s="127"/>
      <c r="C3910" s="128"/>
      <c r="H3910" s="187"/>
    </row>
    <row r="3911" spans="1:8" s="186" customFormat="1" ht="12.75" x14ac:dyDescent="0.2">
      <c r="A3911" s="177"/>
      <c r="B3911" s="127"/>
      <c r="C3911" s="128"/>
      <c r="H3911" s="187"/>
    </row>
    <row r="3912" spans="1:8" s="186" customFormat="1" ht="12.75" x14ac:dyDescent="0.2">
      <c r="A3912" s="177"/>
      <c r="B3912" s="127"/>
      <c r="C3912" s="128"/>
      <c r="H3912" s="187"/>
    </row>
    <row r="3913" spans="1:8" s="186" customFormat="1" ht="12.75" x14ac:dyDescent="0.2">
      <c r="A3913" s="177"/>
      <c r="B3913" s="127"/>
      <c r="C3913" s="128"/>
      <c r="H3913" s="187"/>
    </row>
    <row r="3914" spans="1:8" s="186" customFormat="1" ht="12.75" x14ac:dyDescent="0.2">
      <c r="A3914" s="177"/>
      <c r="B3914" s="127"/>
      <c r="C3914" s="128"/>
      <c r="H3914" s="187"/>
    </row>
    <row r="3915" spans="1:8" s="186" customFormat="1" ht="12.75" x14ac:dyDescent="0.2">
      <c r="A3915" s="177"/>
      <c r="B3915" s="127"/>
      <c r="C3915" s="128"/>
      <c r="H3915" s="187"/>
    </row>
    <row r="3916" spans="1:8" s="186" customFormat="1" ht="12.75" x14ac:dyDescent="0.2">
      <c r="A3916" s="177"/>
      <c r="B3916" s="127"/>
      <c r="C3916" s="128"/>
      <c r="H3916" s="187"/>
    </row>
    <row r="3917" spans="1:8" s="186" customFormat="1" ht="12.75" x14ac:dyDescent="0.2">
      <c r="A3917" s="177"/>
      <c r="B3917" s="127"/>
      <c r="C3917" s="128"/>
      <c r="H3917" s="187"/>
    </row>
    <row r="3918" spans="1:8" s="186" customFormat="1" ht="12.75" x14ac:dyDescent="0.2">
      <c r="A3918" s="177"/>
      <c r="B3918" s="127"/>
      <c r="C3918" s="128"/>
      <c r="H3918" s="187"/>
    </row>
    <row r="3919" spans="1:8" s="186" customFormat="1" ht="12.75" x14ac:dyDescent="0.2">
      <c r="A3919" s="177"/>
      <c r="B3919" s="127"/>
      <c r="C3919" s="128"/>
      <c r="H3919" s="187"/>
    </row>
    <row r="3920" spans="1:8" s="186" customFormat="1" ht="12.75" x14ac:dyDescent="0.2">
      <c r="A3920" s="177"/>
      <c r="B3920" s="127"/>
      <c r="C3920" s="128"/>
      <c r="H3920" s="187"/>
    </row>
    <row r="3921" spans="1:8" s="186" customFormat="1" ht="12.75" x14ac:dyDescent="0.2">
      <c r="A3921" s="177"/>
      <c r="B3921" s="127"/>
      <c r="C3921" s="128"/>
      <c r="H3921" s="187"/>
    </row>
    <row r="3922" spans="1:8" s="186" customFormat="1" ht="12.75" x14ac:dyDescent="0.2">
      <c r="A3922" s="177"/>
      <c r="B3922" s="127"/>
      <c r="C3922" s="128"/>
      <c r="H3922" s="187"/>
    </row>
    <row r="3923" spans="1:8" s="186" customFormat="1" ht="12.75" x14ac:dyDescent="0.2">
      <c r="A3923" s="177"/>
      <c r="B3923" s="127"/>
      <c r="C3923" s="128"/>
      <c r="H3923" s="187"/>
    </row>
    <row r="3924" spans="1:8" s="186" customFormat="1" ht="12.75" x14ac:dyDescent="0.2">
      <c r="A3924" s="177"/>
      <c r="B3924" s="127"/>
      <c r="C3924" s="128"/>
      <c r="H3924" s="187"/>
    </row>
    <row r="3925" spans="1:8" s="186" customFormat="1" ht="12.75" x14ac:dyDescent="0.2">
      <c r="A3925" s="177"/>
      <c r="B3925" s="127"/>
      <c r="C3925" s="128"/>
      <c r="H3925" s="187"/>
    </row>
    <row r="3926" spans="1:8" s="186" customFormat="1" ht="12.75" x14ac:dyDescent="0.2">
      <c r="A3926" s="177"/>
      <c r="B3926" s="127"/>
      <c r="C3926" s="128"/>
      <c r="H3926" s="187"/>
    </row>
    <row r="3927" spans="1:8" s="186" customFormat="1" ht="12.75" x14ac:dyDescent="0.2">
      <c r="A3927" s="177"/>
      <c r="B3927" s="127"/>
      <c r="C3927" s="128"/>
      <c r="H3927" s="187"/>
    </row>
    <row r="3928" spans="1:8" s="186" customFormat="1" ht="12.75" x14ac:dyDescent="0.2">
      <c r="A3928" s="177"/>
      <c r="B3928" s="127"/>
      <c r="C3928" s="128"/>
      <c r="H3928" s="187"/>
    </row>
    <row r="3929" spans="1:8" s="186" customFormat="1" ht="12.75" x14ac:dyDescent="0.2">
      <c r="A3929" s="177"/>
      <c r="B3929" s="127"/>
      <c r="C3929" s="128"/>
      <c r="H3929" s="187"/>
    </row>
    <row r="3930" spans="1:8" s="186" customFormat="1" ht="12.75" x14ac:dyDescent="0.2">
      <c r="A3930" s="177"/>
      <c r="B3930" s="127"/>
      <c r="C3930" s="128"/>
      <c r="H3930" s="187"/>
    </row>
    <row r="3931" spans="1:8" s="186" customFormat="1" ht="12.75" x14ac:dyDescent="0.2">
      <c r="A3931" s="177"/>
      <c r="B3931" s="127"/>
      <c r="C3931" s="128"/>
      <c r="H3931" s="187"/>
    </row>
    <row r="3932" spans="1:8" s="186" customFormat="1" ht="12.75" x14ac:dyDescent="0.2">
      <c r="A3932" s="177"/>
      <c r="B3932" s="127"/>
      <c r="C3932" s="128"/>
      <c r="H3932" s="187"/>
    </row>
    <row r="3933" spans="1:8" s="186" customFormat="1" ht="12.75" x14ac:dyDescent="0.2">
      <c r="A3933" s="177"/>
      <c r="B3933" s="127"/>
      <c r="C3933" s="128"/>
      <c r="H3933" s="187"/>
    </row>
    <row r="3934" spans="1:8" s="186" customFormat="1" ht="12.75" x14ac:dyDescent="0.2">
      <c r="A3934" s="177"/>
      <c r="B3934" s="127"/>
      <c r="C3934" s="128"/>
      <c r="H3934" s="187"/>
    </row>
    <row r="3935" spans="1:8" s="186" customFormat="1" ht="12.75" x14ac:dyDescent="0.2">
      <c r="A3935" s="177"/>
      <c r="B3935" s="127"/>
      <c r="C3935" s="128"/>
      <c r="H3935" s="187"/>
    </row>
    <row r="3936" spans="1:8" s="186" customFormat="1" ht="12.75" x14ac:dyDescent="0.2">
      <c r="A3936" s="177"/>
      <c r="B3936" s="127"/>
      <c r="C3936" s="128"/>
      <c r="H3936" s="187"/>
    </row>
    <row r="3937" spans="1:8" s="186" customFormat="1" ht="12.75" x14ac:dyDescent="0.2">
      <c r="A3937" s="177"/>
      <c r="B3937" s="127"/>
      <c r="C3937" s="128"/>
      <c r="H3937" s="187"/>
    </row>
    <row r="3938" spans="1:8" s="186" customFormat="1" ht="12.75" x14ac:dyDescent="0.2">
      <c r="A3938" s="177"/>
      <c r="B3938" s="127"/>
      <c r="C3938" s="128"/>
      <c r="H3938" s="187"/>
    </row>
    <row r="3939" spans="1:8" s="186" customFormat="1" ht="12.75" x14ac:dyDescent="0.2">
      <c r="A3939" s="177"/>
      <c r="B3939" s="127"/>
      <c r="C3939" s="128"/>
      <c r="H3939" s="187"/>
    </row>
    <row r="3940" spans="1:8" s="186" customFormat="1" ht="12.75" x14ac:dyDescent="0.2">
      <c r="A3940" s="177"/>
      <c r="B3940" s="127"/>
      <c r="C3940" s="128"/>
      <c r="H3940" s="187"/>
    </row>
    <row r="3941" spans="1:8" s="186" customFormat="1" ht="12.75" x14ac:dyDescent="0.2">
      <c r="A3941" s="177"/>
      <c r="B3941" s="127"/>
      <c r="C3941" s="128"/>
      <c r="H3941" s="187"/>
    </row>
    <row r="3942" spans="1:8" s="186" customFormat="1" ht="12.75" x14ac:dyDescent="0.2">
      <c r="A3942" s="177"/>
      <c r="B3942" s="127"/>
      <c r="C3942" s="128"/>
      <c r="H3942" s="187"/>
    </row>
    <row r="3943" spans="1:8" s="186" customFormat="1" ht="12.75" x14ac:dyDescent="0.2">
      <c r="A3943" s="177"/>
      <c r="B3943" s="127"/>
      <c r="C3943" s="128"/>
      <c r="H3943" s="187"/>
    </row>
    <row r="3944" spans="1:8" s="186" customFormat="1" ht="12.75" x14ac:dyDescent="0.2">
      <c r="A3944" s="177"/>
      <c r="B3944" s="127"/>
      <c r="C3944" s="128"/>
      <c r="H3944" s="187"/>
    </row>
    <row r="3945" spans="1:8" s="186" customFormat="1" ht="12.75" x14ac:dyDescent="0.2">
      <c r="A3945" s="177"/>
      <c r="B3945" s="127"/>
      <c r="C3945" s="128"/>
      <c r="H3945" s="187"/>
    </row>
    <row r="3946" spans="1:8" s="186" customFormat="1" ht="12.75" x14ac:dyDescent="0.2">
      <c r="A3946" s="177"/>
      <c r="B3946" s="127"/>
      <c r="C3946" s="128"/>
      <c r="H3946" s="187"/>
    </row>
    <row r="3947" spans="1:8" s="186" customFormat="1" ht="12.75" x14ac:dyDescent="0.2">
      <c r="A3947" s="177"/>
      <c r="B3947" s="127"/>
      <c r="C3947" s="128"/>
      <c r="H3947" s="187"/>
    </row>
    <row r="3948" spans="1:8" s="186" customFormat="1" ht="12.75" x14ac:dyDescent="0.2">
      <c r="A3948" s="177"/>
      <c r="B3948" s="127"/>
      <c r="C3948" s="128"/>
      <c r="H3948" s="187"/>
    </row>
    <row r="3949" spans="1:8" s="186" customFormat="1" ht="12.75" x14ac:dyDescent="0.2">
      <c r="A3949" s="177"/>
      <c r="B3949" s="127"/>
      <c r="C3949" s="128"/>
      <c r="H3949" s="187"/>
    </row>
    <row r="3950" spans="1:8" s="186" customFormat="1" ht="12.75" x14ac:dyDescent="0.2">
      <c r="A3950" s="177"/>
      <c r="B3950" s="127"/>
      <c r="C3950" s="128"/>
      <c r="H3950" s="187"/>
    </row>
    <row r="3951" spans="1:8" s="186" customFormat="1" ht="12.75" x14ac:dyDescent="0.2">
      <c r="A3951" s="177"/>
      <c r="B3951" s="127"/>
      <c r="C3951" s="128"/>
      <c r="H3951" s="187"/>
    </row>
    <row r="3952" spans="1:8" s="186" customFormat="1" ht="12.75" x14ac:dyDescent="0.2">
      <c r="A3952" s="177"/>
      <c r="B3952" s="127"/>
      <c r="C3952" s="128"/>
      <c r="H3952" s="187"/>
    </row>
    <row r="3953" spans="1:8" s="186" customFormat="1" ht="12.75" x14ac:dyDescent="0.2">
      <c r="A3953" s="177"/>
      <c r="B3953" s="127"/>
      <c r="C3953" s="128"/>
      <c r="H3953" s="187"/>
    </row>
    <row r="3954" spans="1:8" s="186" customFormat="1" ht="12.75" x14ac:dyDescent="0.2">
      <c r="A3954" s="177"/>
      <c r="B3954" s="127"/>
      <c r="C3954" s="128"/>
      <c r="H3954" s="187"/>
    </row>
    <row r="3955" spans="1:8" s="186" customFormat="1" ht="12.75" x14ac:dyDescent="0.2">
      <c r="A3955" s="177"/>
      <c r="B3955" s="127"/>
      <c r="C3955" s="128"/>
      <c r="H3955" s="187"/>
    </row>
    <row r="3956" spans="1:8" s="186" customFormat="1" ht="12.75" x14ac:dyDescent="0.2">
      <c r="A3956" s="177"/>
      <c r="B3956" s="127"/>
      <c r="C3956" s="128"/>
      <c r="H3956" s="187"/>
    </row>
    <row r="3957" spans="1:8" s="186" customFormat="1" ht="12.75" x14ac:dyDescent="0.2">
      <c r="A3957" s="177"/>
      <c r="B3957" s="127"/>
      <c r="C3957" s="128"/>
      <c r="H3957" s="187"/>
    </row>
    <row r="3958" spans="1:8" s="186" customFormat="1" ht="12.75" x14ac:dyDescent="0.2">
      <c r="A3958" s="177"/>
      <c r="B3958" s="127"/>
      <c r="C3958" s="128"/>
      <c r="H3958" s="187"/>
    </row>
    <row r="3959" spans="1:8" s="186" customFormat="1" ht="12.75" x14ac:dyDescent="0.2">
      <c r="A3959" s="177"/>
      <c r="B3959" s="127"/>
      <c r="C3959" s="128"/>
      <c r="H3959" s="187"/>
    </row>
    <row r="3960" spans="1:8" s="186" customFormat="1" ht="12.75" x14ac:dyDescent="0.2">
      <c r="A3960" s="177"/>
      <c r="B3960" s="127"/>
      <c r="C3960" s="128"/>
      <c r="H3960" s="187"/>
    </row>
    <row r="3961" spans="1:8" s="186" customFormat="1" ht="12.75" x14ac:dyDescent="0.2">
      <c r="A3961" s="177"/>
      <c r="B3961" s="127"/>
      <c r="C3961" s="128"/>
      <c r="H3961" s="187"/>
    </row>
    <row r="3962" spans="1:8" s="186" customFormat="1" ht="12.75" x14ac:dyDescent="0.2">
      <c r="A3962" s="177"/>
      <c r="B3962" s="127"/>
      <c r="C3962" s="128"/>
      <c r="H3962" s="187"/>
    </row>
    <row r="3963" spans="1:8" s="186" customFormat="1" ht="12.75" x14ac:dyDescent="0.2">
      <c r="A3963" s="177"/>
      <c r="B3963" s="127"/>
      <c r="C3963" s="128"/>
      <c r="H3963" s="187"/>
    </row>
    <row r="3964" spans="1:8" s="186" customFormat="1" ht="12.75" x14ac:dyDescent="0.2">
      <c r="A3964" s="177"/>
      <c r="B3964" s="127"/>
      <c r="C3964" s="128"/>
      <c r="H3964" s="187"/>
    </row>
    <row r="3965" spans="1:8" s="186" customFormat="1" ht="12.75" x14ac:dyDescent="0.2">
      <c r="A3965" s="177"/>
      <c r="B3965" s="127"/>
      <c r="C3965" s="128"/>
      <c r="H3965" s="187"/>
    </row>
    <row r="3966" spans="1:8" s="186" customFormat="1" ht="12.75" x14ac:dyDescent="0.2">
      <c r="A3966" s="177"/>
      <c r="B3966" s="127"/>
      <c r="C3966" s="128"/>
      <c r="H3966" s="187"/>
    </row>
    <row r="3967" spans="1:8" s="186" customFormat="1" ht="12.75" x14ac:dyDescent="0.2">
      <c r="A3967" s="177"/>
      <c r="B3967" s="127"/>
      <c r="C3967" s="128"/>
      <c r="H3967" s="187"/>
    </row>
    <row r="3968" spans="1:8" s="186" customFormat="1" ht="12.75" x14ac:dyDescent="0.2">
      <c r="A3968" s="177"/>
      <c r="B3968" s="127"/>
      <c r="C3968" s="128"/>
      <c r="H3968" s="187"/>
    </row>
    <row r="3969" spans="1:8" s="186" customFormat="1" ht="12.75" x14ac:dyDescent="0.2">
      <c r="A3969" s="177"/>
      <c r="B3969" s="127"/>
      <c r="C3969" s="128"/>
      <c r="H3969" s="187"/>
    </row>
    <row r="3970" spans="1:8" s="186" customFormat="1" ht="12.75" x14ac:dyDescent="0.2">
      <c r="A3970" s="177"/>
      <c r="B3970" s="127"/>
      <c r="C3970" s="128"/>
      <c r="H3970" s="187"/>
    </row>
    <row r="3971" spans="1:8" s="186" customFormat="1" ht="12.75" x14ac:dyDescent="0.2">
      <c r="A3971" s="177"/>
      <c r="B3971" s="127"/>
      <c r="C3971" s="128"/>
      <c r="H3971" s="187"/>
    </row>
    <row r="3972" spans="1:8" s="186" customFormat="1" ht="12.75" x14ac:dyDescent="0.2">
      <c r="A3972" s="177"/>
      <c r="B3972" s="127"/>
      <c r="C3972" s="128"/>
      <c r="H3972" s="187"/>
    </row>
    <row r="3973" spans="1:8" s="186" customFormat="1" ht="12.75" x14ac:dyDescent="0.2">
      <c r="A3973" s="177"/>
      <c r="B3973" s="127"/>
      <c r="C3973" s="128"/>
      <c r="H3973" s="187"/>
    </row>
    <row r="3974" spans="1:8" s="186" customFormat="1" ht="12.75" x14ac:dyDescent="0.2">
      <c r="A3974" s="177"/>
      <c r="B3974" s="127"/>
      <c r="C3974" s="128"/>
      <c r="H3974" s="187"/>
    </row>
    <row r="3975" spans="1:8" s="186" customFormat="1" ht="12.75" x14ac:dyDescent="0.2">
      <c r="A3975" s="177"/>
      <c r="B3975" s="127"/>
      <c r="C3975" s="128"/>
      <c r="H3975" s="187"/>
    </row>
    <row r="3976" spans="1:8" s="186" customFormat="1" ht="12.75" x14ac:dyDescent="0.2">
      <c r="A3976" s="177"/>
      <c r="B3976" s="127"/>
      <c r="C3976" s="128"/>
      <c r="H3976" s="187"/>
    </row>
    <row r="3977" spans="1:8" s="186" customFormat="1" ht="12.75" x14ac:dyDescent="0.2">
      <c r="A3977" s="177"/>
      <c r="B3977" s="127"/>
      <c r="C3977" s="128"/>
      <c r="H3977" s="187"/>
    </row>
    <row r="3978" spans="1:8" s="186" customFormat="1" ht="12.75" x14ac:dyDescent="0.2">
      <c r="A3978" s="177"/>
      <c r="B3978" s="127"/>
      <c r="C3978" s="128"/>
      <c r="H3978" s="187"/>
    </row>
    <row r="3979" spans="1:8" s="186" customFormat="1" ht="12.75" x14ac:dyDescent="0.2">
      <c r="A3979" s="177"/>
      <c r="B3979" s="127"/>
      <c r="C3979" s="128"/>
      <c r="H3979" s="187"/>
    </row>
    <row r="3980" spans="1:8" s="186" customFormat="1" ht="12.75" x14ac:dyDescent="0.2">
      <c r="A3980" s="177"/>
      <c r="B3980" s="127"/>
      <c r="C3980" s="128"/>
      <c r="H3980" s="187"/>
    </row>
    <row r="3981" spans="1:8" s="186" customFormat="1" ht="12.75" x14ac:dyDescent="0.2">
      <c r="A3981" s="177"/>
      <c r="B3981" s="127"/>
      <c r="C3981" s="128"/>
      <c r="H3981" s="187"/>
    </row>
    <row r="3982" spans="1:8" s="186" customFormat="1" ht="12.75" x14ac:dyDescent="0.2">
      <c r="A3982" s="177"/>
      <c r="B3982" s="127"/>
      <c r="C3982" s="128"/>
      <c r="H3982" s="187"/>
    </row>
    <row r="3983" spans="1:8" s="186" customFormat="1" ht="12.75" x14ac:dyDescent="0.2">
      <c r="A3983" s="177"/>
      <c r="B3983" s="127"/>
      <c r="C3983" s="128"/>
      <c r="H3983" s="187"/>
    </row>
    <row r="3984" spans="1:8" s="186" customFormat="1" ht="12.75" x14ac:dyDescent="0.2">
      <c r="A3984" s="177"/>
      <c r="B3984" s="127"/>
      <c r="C3984" s="128"/>
      <c r="H3984" s="187"/>
    </row>
    <row r="3985" spans="1:8" s="186" customFormat="1" ht="12.75" x14ac:dyDescent="0.2">
      <c r="A3985" s="177"/>
      <c r="B3985" s="127"/>
      <c r="C3985" s="128"/>
      <c r="H3985" s="187"/>
    </row>
    <row r="3986" spans="1:8" s="186" customFormat="1" ht="12.75" x14ac:dyDescent="0.2">
      <c r="A3986" s="177"/>
      <c r="B3986" s="127"/>
      <c r="C3986" s="128"/>
      <c r="H3986" s="187"/>
    </row>
    <row r="3987" spans="1:8" s="186" customFormat="1" ht="12.75" x14ac:dyDescent="0.2">
      <c r="A3987" s="177"/>
      <c r="B3987" s="127"/>
      <c r="C3987" s="128"/>
      <c r="H3987" s="187"/>
    </row>
    <row r="3988" spans="1:8" s="186" customFormat="1" ht="12.75" x14ac:dyDescent="0.2">
      <c r="A3988" s="177"/>
      <c r="B3988" s="127"/>
      <c r="C3988" s="128"/>
      <c r="H3988" s="187"/>
    </row>
    <row r="3989" spans="1:8" s="186" customFormat="1" ht="12.75" x14ac:dyDescent="0.2">
      <c r="A3989" s="177"/>
      <c r="B3989" s="127"/>
      <c r="C3989" s="128"/>
      <c r="H3989" s="187"/>
    </row>
    <row r="3990" spans="1:8" s="186" customFormat="1" ht="12.75" x14ac:dyDescent="0.2">
      <c r="A3990" s="177"/>
      <c r="B3990" s="127"/>
      <c r="C3990" s="128"/>
      <c r="H3990" s="187"/>
    </row>
    <row r="3991" spans="1:8" s="186" customFormat="1" ht="12.75" x14ac:dyDescent="0.2">
      <c r="A3991" s="177"/>
      <c r="B3991" s="127"/>
      <c r="C3991" s="128"/>
      <c r="H3991" s="187"/>
    </row>
    <row r="3992" spans="1:8" s="186" customFormat="1" ht="12.75" x14ac:dyDescent="0.2">
      <c r="A3992" s="177"/>
      <c r="B3992" s="127"/>
      <c r="C3992" s="128"/>
      <c r="H3992" s="187"/>
    </row>
    <row r="3993" spans="1:8" s="186" customFormat="1" ht="12.75" x14ac:dyDescent="0.2">
      <c r="A3993" s="177"/>
      <c r="B3993" s="127"/>
      <c r="C3993" s="128"/>
      <c r="H3993" s="187"/>
    </row>
    <row r="3994" spans="1:8" s="186" customFormat="1" ht="12.75" x14ac:dyDescent="0.2">
      <c r="A3994" s="177"/>
      <c r="B3994" s="127"/>
      <c r="C3994" s="128"/>
      <c r="H3994" s="187"/>
    </row>
    <row r="3995" spans="1:8" s="186" customFormat="1" ht="12.75" x14ac:dyDescent="0.2">
      <c r="A3995" s="177"/>
      <c r="B3995" s="127"/>
      <c r="C3995" s="128"/>
      <c r="H3995" s="187"/>
    </row>
    <row r="3996" spans="1:8" s="186" customFormat="1" ht="12.75" x14ac:dyDescent="0.2">
      <c r="A3996" s="177"/>
      <c r="B3996" s="127"/>
      <c r="C3996" s="128"/>
      <c r="H3996" s="187"/>
    </row>
    <row r="3997" spans="1:8" s="186" customFormat="1" ht="12.75" x14ac:dyDescent="0.2">
      <c r="A3997" s="177"/>
      <c r="B3997" s="127"/>
      <c r="C3997" s="128"/>
      <c r="H3997" s="187"/>
    </row>
    <row r="3998" spans="1:8" s="186" customFormat="1" ht="12.75" x14ac:dyDescent="0.2">
      <c r="A3998" s="177"/>
      <c r="B3998" s="127"/>
      <c r="C3998" s="128"/>
      <c r="H3998" s="187"/>
    </row>
    <row r="3999" spans="1:8" s="186" customFormat="1" ht="12.75" x14ac:dyDescent="0.2">
      <c r="A3999" s="177"/>
      <c r="B3999" s="127"/>
      <c r="C3999" s="128"/>
      <c r="H3999" s="187"/>
    </row>
    <row r="4000" spans="1:8" s="186" customFormat="1" ht="12.75" x14ac:dyDescent="0.2">
      <c r="A4000" s="177"/>
      <c r="B4000" s="127"/>
      <c r="C4000" s="128"/>
      <c r="H4000" s="187"/>
    </row>
    <row r="4001" spans="1:8" s="186" customFormat="1" ht="12.75" x14ac:dyDescent="0.2">
      <c r="A4001" s="177"/>
      <c r="B4001" s="127"/>
      <c r="C4001" s="128"/>
      <c r="H4001" s="187"/>
    </row>
    <row r="4002" spans="1:8" s="186" customFormat="1" ht="12.75" x14ac:dyDescent="0.2">
      <c r="A4002" s="177"/>
      <c r="B4002" s="127"/>
      <c r="C4002" s="128"/>
      <c r="H4002" s="187"/>
    </row>
    <row r="4003" spans="1:8" s="186" customFormat="1" ht="12.75" x14ac:dyDescent="0.2">
      <c r="A4003" s="177"/>
      <c r="B4003" s="127"/>
      <c r="C4003" s="128"/>
      <c r="H4003" s="187"/>
    </row>
    <row r="4004" spans="1:8" s="186" customFormat="1" ht="12.75" x14ac:dyDescent="0.2">
      <c r="A4004" s="177"/>
      <c r="B4004" s="127"/>
      <c r="C4004" s="128"/>
      <c r="H4004" s="187"/>
    </row>
    <row r="4005" spans="1:8" s="186" customFormat="1" ht="12.75" x14ac:dyDescent="0.2">
      <c r="A4005" s="177"/>
      <c r="B4005" s="127"/>
      <c r="C4005" s="128"/>
      <c r="H4005" s="187"/>
    </row>
    <row r="4006" spans="1:8" s="186" customFormat="1" ht="12.75" x14ac:dyDescent="0.2">
      <c r="A4006" s="177"/>
      <c r="B4006" s="127"/>
      <c r="C4006" s="128"/>
      <c r="H4006" s="187"/>
    </row>
    <row r="4007" spans="1:8" s="186" customFormat="1" ht="12.75" x14ac:dyDescent="0.2">
      <c r="A4007" s="177"/>
      <c r="B4007" s="127"/>
      <c r="C4007" s="128"/>
      <c r="H4007" s="187"/>
    </row>
    <row r="4008" spans="1:8" s="186" customFormat="1" ht="12.75" x14ac:dyDescent="0.2">
      <c r="A4008" s="177"/>
      <c r="B4008" s="127"/>
      <c r="C4008" s="128"/>
      <c r="H4008" s="187"/>
    </row>
    <row r="4009" spans="1:8" s="186" customFormat="1" ht="12.75" x14ac:dyDescent="0.2">
      <c r="A4009" s="177"/>
      <c r="B4009" s="127"/>
      <c r="C4009" s="128"/>
      <c r="H4009" s="187"/>
    </row>
    <row r="4010" spans="1:8" s="186" customFormat="1" ht="12.75" x14ac:dyDescent="0.2">
      <c r="A4010" s="177"/>
      <c r="B4010" s="127"/>
      <c r="C4010" s="128"/>
      <c r="H4010" s="187"/>
    </row>
    <row r="4011" spans="1:8" s="186" customFormat="1" ht="12.75" x14ac:dyDescent="0.2">
      <c r="A4011" s="177"/>
      <c r="B4011" s="127"/>
      <c r="C4011" s="128"/>
      <c r="H4011" s="187"/>
    </row>
    <row r="4012" spans="1:8" s="186" customFormat="1" ht="12.75" x14ac:dyDescent="0.2">
      <c r="A4012" s="177"/>
      <c r="B4012" s="127"/>
      <c r="C4012" s="128"/>
      <c r="H4012" s="187"/>
    </row>
    <row r="4013" spans="1:8" s="186" customFormat="1" ht="12.75" x14ac:dyDescent="0.2">
      <c r="A4013" s="177"/>
      <c r="B4013" s="127"/>
      <c r="C4013" s="128"/>
      <c r="H4013" s="187"/>
    </row>
    <row r="4014" spans="1:8" s="186" customFormat="1" ht="12.75" x14ac:dyDescent="0.2">
      <c r="A4014" s="177"/>
      <c r="B4014" s="127"/>
      <c r="C4014" s="128"/>
      <c r="H4014" s="187"/>
    </row>
    <row r="4015" spans="1:8" s="186" customFormat="1" ht="12.75" x14ac:dyDescent="0.2">
      <c r="A4015" s="177"/>
      <c r="B4015" s="127"/>
      <c r="C4015" s="128"/>
      <c r="H4015" s="187"/>
    </row>
    <row r="4016" spans="1:8" s="186" customFormat="1" ht="12.75" x14ac:dyDescent="0.2">
      <c r="A4016" s="177"/>
      <c r="B4016" s="127"/>
      <c r="C4016" s="128"/>
      <c r="H4016" s="187"/>
    </row>
    <row r="4017" spans="1:8" s="186" customFormat="1" ht="12.75" x14ac:dyDescent="0.2">
      <c r="A4017" s="177"/>
      <c r="B4017" s="127"/>
      <c r="C4017" s="128"/>
      <c r="H4017" s="187"/>
    </row>
    <row r="4018" spans="1:8" s="186" customFormat="1" ht="12.75" x14ac:dyDescent="0.2">
      <c r="A4018" s="177"/>
      <c r="B4018" s="127"/>
      <c r="C4018" s="128"/>
      <c r="H4018" s="187"/>
    </row>
    <row r="4019" spans="1:8" s="186" customFormat="1" ht="12.75" x14ac:dyDescent="0.2">
      <c r="A4019" s="177"/>
      <c r="B4019" s="127"/>
      <c r="C4019" s="128"/>
      <c r="H4019" s="187"/>
    </row>
    <row r="4020" spans="1:8" s="186" customFormat="1" ht="12.75" x14ac:dyDescent="0.2">
      <c r="A4020" s="177"/>
      <c r="B4020" s="127"/>
      <c r="C4020" s="128"/>
      <c r="H4020" s="187"/>
    </row>
    <row r="4021" spans="1:8" s="186" customFormat="1" ht="12.75" x14ac:dyDescent="0.2">
      <c r="A4021" s="177"/>
      <c r="B4021" s="127"/>
      <c r="C4021" s="128"/>
      <c r="H4021" s="187"/>
    </row>
    <row r="4022" spans="1:8" s="186" customFormat="1" ht="12.75" x14ac:dyDescent="0.2">
      <c r="A4022" s="177"/>
      <c r="B4022" s="127"/>
      <c r="C4022" s="128"/>
      <c r="H4022" s="187"/>
    </row>
    <row r="4023" spans="1:8" s="186" customFormat="1" ht="12.75" x14ac:dyDescent="0.2">
      <c r="A4023" s="177"/>
      <c r="B4023" s="127"/>
      <c r="C4023" s="128"/>
      <c r="H4023" s="187"/>
    </row>
    <row r="4024" spans="1:8" s="186" customFormat="1" ht="12.75" x14ac:dyDescent="0.2">
      <c r="A4024" s="177"/>
      <c r="B4024" s="127"/>
      <c r="C4024" s="128"/>
      <c r="H4024" s="187"/>
    </row>
    <row r="4025" spans="1:8" s="186" customFormat="1" ht="12.75" x14ac:dyDescent="0.2">
      <c r="A4025" s="177"/>
      <c r="B4025" s="127"/>
      <c r="C4025" s="128"/>
      <c r="H4025" s="187"/>
    </row>
    <row r="4026" spans="1:8" s="186" customFormat="1" ht="12.75" x14ac:dyDescent="0.2">
      <c r="A4026" s="177"/>
      <c r="B4026" s="127"/>
      <c r="C4026" s="128"/>
      <c r="H4026" s="187"/>
    </row>
    <row r="4027" spans="1:8" s="186" customFormat="1" ht="12.75" x14ac:dyDescent="0.2">
      <c r="A4027" s="177"/>
      <c r="B4027" s="127"/>
      <c r="C4027" s="128"/>
      <c r="H4027" s="187"/>
    </row>
    <row r="4028" spans="1:8" s="186" customFormat="1" ht="12.75" x14ac:dyDescent="0.2">
      <c r="A4028" s="177"/>
      <c r="B4028" s="127"/>
      <c r="C4028" s="128"/>
      <c r="H4028" s="187"/>
    </row>
    <row r="4029" spans="1:8" s="186" customFormat="1" ht="12.75" x14ac:dyDescent="0.2">
      <c r="A4029" s="177"/>
      <c r="B4029" s="127"/>
      <c r="C4029" s="128"/>
      <c r="H4029" s="187"/>
    </row>
    <row r="4030" spans="1:8" s="186" customFormat="1" ht="12.75" x14ac:dyDescent="0.2">
      <c r="A4030" s="177"/>
      <c r="B4030" s="127"/>
      <c r="C4030" s="128"/>
      <c r="H4030" s="187"/>
    </row>
    <row r="4031" spans="1:8" s="186" customFormat="1" ht="12.75" x14ac:dyDescent="0.2">
      <c r="A4031" s="177"/>
      <c r="B4031" s="127"/>
      <c r="C4031" s="128"/>
      <c r="H4031" s="187"/>
    </row>
    <row r="4032" spans="1:8" s="186" customFormat="1" ht="12.75" x14ac:dyDescent="0.2">
      <c r="A4032" s="177"/>
      <c r="B4032" s="127"/>
      <c r="C4032" s="128"/>
      <c r="H4032" s="187"/>
    </row>
    <row r="4033" spans="1:8" s="186" customFormat="1" ht="12.75" x14ac:dyDescent="0.2">
      <c r="A4033" s="177"/>
      <c r="B4033" s="127"/>
      <c r="C4033" s="128"/>
      <c r="H4033" s="187"/>
    </row>
    <row r="4034" spans="1:8" s="186" customFormat="1" ht="12.75" x14ac:dyDescent="0.2">
      <c r="A4034" s="177"/>
      <c r="B4034" s="127"/>
      <c r="C4034" s="128"/>
      <c r="H4034" s="187"/>
    </row>
    <row r="4035" spans="1:8" s="186" customFormat="1" ht="12.75" x14ac:dyDescent="0.2">
      <c r="A4035" s="177"/>
      <c r="B4035" s="127"/>
      <c r="C4035" s="128"/>
      <c r="H4035" s="187"/>
    </row>
    <row r="4036" spans="1:8" s="186" customFormat="1" ht="12.75" x14ac:dyDescent="0.2">
      <c r="A4036" s="177"/>
      <c r="B4036" s="127"/>
      <c r="C4036" s="128"/>
      <c r="H4036" s="187"/>
    </row>
    <row r="4037" spans="1:8" s="186" customFormat="1" ht="12.75" x14ac:dyDescent="0.2">
      <c r="A4037" s="177"/>
      <c r="B4037" s="127"/>
      <c r="C4037" s="128"/>
      <c r="H4037" s="187"/>
    </row>
    <row r="4038" spans="1:8" s="186" customFormat="1" ht="12.75" x14ac:dyDescent="0.2">
      <c r="A4038" s="177"/>
      <c r="B4038" s="127"/>
      <c r="C4038" s="128"/>
      <c r="H4038" s="187"/>
    </row>
    <row r="4039" spans="1:8" s="186" customFormat="1" ht="12.75" x14ac:dyDescent="0.2">
      <c r="A4039" s="177"/>
      <c r="B4039" s="127"/>
      <c r="C4039" s="128"/>
      <c r="H4039" s="187"/>
    </row>
    <row r="4040" spans="1:8" s="186" customFormat="1" ht="12.75" x14ac:dyDescent="0.2">
      <c r="A4040" s="177"/>
      <c r="B4040" s="127"/>
      <c r="C4040" s="128"/>
      <c r="H4040" s="187"/>
    </row>
    <row r="4041" spans="1:8" s="186" customFormat="1" ht="12.75" x14ac:dyDescent="0.2">
      <c r="A4041" s="177"/>
      <c r="B4041" s="127"/>
      <c r="C4041" s="128"/>
      <c r="H4041" s="187"/>
    </row>
    <row r="4042" spans="1:8" s="186" customFormat="1" ht="12.75" x14ac:dyDescent="0.2">
      <c r="A4042" s="177"/>
      <c r="B4042" s="127"/>
      <c r="C4042" s="128"/>
      <c r="H4042" s="187"/>
    </row>
    <row r="4043" spans="1:8" s="186" customFormat="1" ht="12.75" x14ac:dyDescent="0.2">
      <c r="A4043" s="177"/>
      <c r="B4043" s="127"/>
      <c r="C4043" s="128"/>
      <c r="H4043" s="187"/>
    </row>
    <row r="4044" spans="1:8" s="186" customFormat="1" ht="12.75" x14ac:dyDescent="0.2">
      <c r="A4044" s="177"/>
      <c r="B4044" s="127"/>
      <c r="C4044" s="128"/>
      <c r="H4044" s="187"/>
    </row>
    <row r="4045" spans="1:8" s="186" customFormat="1" ht="12.75" x14ac:dyDescent="0.2">
      <c r="A4045" s="177"/>
      <c r="B4045" s="127"/>
      <c r="C4045" s="128"/>
      <c r="H4045" s="187"/>
    </row>
    <row r="4046" spans="1:8" s="186" customFormat="1" ht="12.75" x14ac:dyDescent="0.2">
      <c r="A4046" s="177"/>
      <c r="B4046" s="127"/>
      <c r="C4046" s="128"/>
      <c r="H4046" s="187"/>
    </row>
    <row r="4047" spans="1:8" s="186" customFormat="1" ht="12.75" x14ac:dyDescent="0.2">
      <c r="A4047" s="177"/>
      <c r="B4047" s="127"/>
      <c r="C4047" s="128"/>
      <c r="H4047" s="187"/>
    </row>
    <row r="4048" spans="1:8" s="186" customFormat="1" ht="12.75" x14ac:dyDescent="0.2">
      <c r="A4048" s="177"/>
      <c r="B4048" s="127"/>
      <c r="C4048" s="128"/>
      <c r="H4048" s="187"/>
    </row>
    <row r="4049" spans="1:8" s="186" customFormat="1" ht="12.75" x14ac:dyDescent="0.2">
      <c r="A4049" s="177"/>
      <c r="B4049" s="127"/>
      <c r="C4049" s="128"/>
      <c r="H4049" s="187"/>
    </row>
    <row r="4050" spans="1:8" s="186" customFormat="1" ht="12.75" x14ac:dyDescent="0.2">
      <c r="A4050" s="177"/>
      <c r="B4050" s="127"/>
      <c r="C4050" s="128"/>
      <c r="H4050" s="187"/>
    </row>
    <row r="4051" spans="1:8" s="186" customFormat="1" ht="12.75" x14ac:dyDescent="0.2">
      <c r="A4051" s="177"/>
      <c r="B4051" s="127"/>
      <c r="C4051" s="128"/>
      <c r="H4051" s="187"/>
    </row>
    <row r="4052" spans="1:8" s="186" customFormat="1" ht="12.75" x14ac:dyDescent="0.2">
      <c r="A4052" s="177"/>
      <c r="B4052" s="127"/>
      <c r="C4052" s="128"/>
      <c r="H4052" s="187"/>
    </row>
    <row r="4053" spans="1:8" s="186" customFormat="1" ht="12.75" x14ac:dyDescent="0.2">
      <c r="A4053" s="177"/>
      <c r="B4053" s="127"/>
      <c r="C4053" s="128"/>
      <c r="H4053" s="187"/>
    </row>
    <row r="4054" spans="1:8" s="186" customFormat="1" ht="12.75" x14ac:dyDescent="0.2">
      <c r="A4054" s="177"/>
      <c r="B4054" s="127"/>
      <c r="C4054" s="128"/>
      <c r="H4054" s="187"/>
    </row>
    <row r="4055" spans="1:8" s="186" customFormat="1" ht="12.75" x14ac:dyDescent="0.2">
      <c r="A4055" s="177"/>
      <c r="B4055" s="127"/>
      <c r="C4055" s="128"/>
      <c r="H4055" s="187"/>
    </row>
    <row r="4056" spans="1:8" s="186" customFormat="1" ht="12.75" x14ac:dyDescent="0.2">
      <c r="A4056" s="177"/>
      <c r="B4056" s="127"/>
      <c r="C4056" s="128"/>
      <c r="H4056" s="187"/>
    </row>
    <row r="4057" spans="1:8" s="186" customFormat="1" ht="12.75" x14ac:dyDescent="0.2">
      <c r="A4057" s="177"/>
      <c r="B4057" s="127"/>
      <c r="C4057" s="128"/>
      <c r="H4057" s="187"/>
    </row>
    <row r="4058" spans="1:8" s="186" customFormat="1" ht="12.75" x14ac:dyDescent="0.2">
      <c r="A4058" s="177"/>
      <c r="B4058" s="127"/>
      <c r="C4058" s="128"/>
      <c r="H4058" s="187"/>
    </row>
    <row r="4059" spans="1:8" s="186" customFormat="1" ht="12.75" x14ac:dyDescent="0.2">
      <c r="A4059" s="177"/>
      <c r="B4059" s="127"/>
      <c r="C4059" s="128"/>
      <c r="H4059" s="187"/>
    </row>
    <row r="4060" spans="1:8" s="186" customFormat="1" ht="12.75" x14ac:dyDescent="0.2">
      <c r="A4060" s="177"/>
      <c r="B4060" s="127"/>
      <c r="C4060" s="128"/>
      <c r="H4060" s="187"/>
    </row>
    <row r="4061" spans="1:8" s="186" customFormat="1" ht="12.75" x14ac:dyDescent="0.2">
      <c r="A4061" s="177"/>
      <c r="B4061" s="127"/>
      <c r="C4061" s="128"/>
      <c r="H4061" s="187"/>
    </row>
    <row r="4062" spans="1:8" s="186" customFormat="1" ht="12.75" x14ac:dyDescent="0.2">
      <c r="A4062" s="177"/>
      <c r="B4062" s="127"/>
      <c r="C4062" s="128"/>
      <c r="H4062" s="187"/>
    </row>
    <row r="4063" spans="1:8" s="186" customFormat="1" ht="12.75" x14ac:dyDescent="0.2">
      <c r="A4063" s="177"/>
      <c r="B4063" s="127"/>
      <c r="C4063" s="128"/>
      <c r="H4063" s="187"/>
    </row>
    <row r="4064" spans="1:8" s="186" customFormat="1" ht="12.75" x14ac:dyDescent="0.2">
      <c r="A4064" s="177"/>
      <c r="B4064" s="127"/>
      <c r="C4064" s="128"/>
      <c r="H4064" s="187"/>
    </row>
    <row r="4065" spans="1:8" s="186" customFormat="1" ht="12.75" x14ac:dyDescent="0.2">
      <c r="A4065" s="177"/>
      <c r="B4065" s="127"/>
      <c r="C4065" s="128"/>
      <c r="H4065" s="187"/>
    </row>
    <row r="4066" spans="1:8" s="186" customFormat="1" ht="12.75" x14ac:dyDescent="0.2">
      <c r="A4066" s="177"/>
      <c r="B4066" s="127"/>
      <c r="C4066" s="128"/>
      <c r="H4066" s="187"/>
    </row>
    <row r="4067" spans="1:8" s="186" customFormat="1" ht="12.75" x14ac:dyDescent="0.2">
      <c r="A4067" s="177"/>
      <c r="B4067" s="127"/>
      <c r="C4067" s="128"/>
      <c r="H4067" s="187"/>
    </row>
    <row r="4068" spans="1:8" s="186" customFormat="1" ht="12.75" x14ac:dyDescent="0.2">
      <c r="A4068" s="177"/>
      <c r="B4068" s="127"/>
      <c r="C4068" s="128"/>
      <c r="H4068" s="187"/>
    </row>
    <row r="4069" spans="1:8" s="186" customFormat="1" ht="12.75" x14ac:dyDescent="0.2">
      <c r="A4069" s="177"/>
      <c r="B4069" s="127"/>
      <c r="C4069" s="128"/>
      <c r="H4069" s="187"/>
    </row>
    <row r="4070" spans="1:8" s="186" customFormat="1" ht="12.75" x14ac:dyDescent="0.2">
      <c r="A4070" s="177"/>
      <c r="B4070" s="127"/>
      <c r="C4070" s="128"/>
      <c r="H4070" s="187"/>
    </row>
    <row r="4071" spans="1:8" s="186" customFormat="1" ht="12.75" x14ac:dyDescent="0.2">
      <c r="A4071" s="177"/>
      <c r="B4071" s="127"/>
      <c r="C4071" s="128"/>
      <c r="H4071" s="187"/>
    </row>
    <row r="4072" spans="1:8" s="186" customFormat="1" ht="12.75" x14ac:dyDescent="0.2">
      <c r="A4072" s="177"/>
      <c r="B4072" s="127"/>
      <c r="C4072" s="128"/>
      <c r="H4072" s="187"/>
    </row>
    <row r="4073" spans="1:8" s="186" customFormat="1" ht="12.75" x14ac:dyDescent="0.2">
      <c r="A4073" s="177"/>
      <c r="B4073" s="127"/>
      <c r="C4073" s="128"/>
      <c r="H4073" s="187"/>
    </row>
    <row r="4074" spans="1:8" s="186" customFormat="1" ht="12.75" x14ac:dyDescent="0.2">
      <c r="A4074" s="177"/>
      <c r="B4074" s="127"/>
      <c r="C4074" s="128"/>
      <c r="H4074" s="187"/>
    </row>
    <row r="4075" spans="1:8" s="186" customFormat="1" ht="12.75" x14ac:dyDescent="0.2">
      <c r="A4075" s="177"/>
      <c r="B4075" s="127"/>
      <c r="C4075" s="128"/>
      <c r="H4075" s="187"/>
    </row>
    <row r="4076" spans="1:8" s="186" customFormat="1" ht="12.75" x14ac:dyDescent="0.2">
      <c r="A4076" s="177"/>
      <c r="B4076" s="127"/>
      <c r="C4076" s="128"/>
      <c r="H4076" s="187"/>
    </row>
    <row r="4077" spans="1:8" s="186" customFormat="1" ht="12.75" x14ac:dyDescent="0.2">
      <c r="A4077" s="177"/>
      <c r="B4077" s="127"/>
      <c r="C4077" s="128"/>
      <c r="H4077" s="187"/>
    </row>
    <row r="4078" spans="1:8" s="186" customFormat="1" ht="12.75" x14ac:dyDescent="0.2">
      <c r="A4078" s="177"/>
      <c r="B4078" s="127"/>
      <c r="C4078" s="128"/>
      <c r="H4078" s="187"/>
    </row>
    <row r="4079" spans="1:8" s="186" customFormat="1" ht="12.75" x14ac:dyDescent="0.2">
      <c r="A4079" s="177"/>
      <c r="B4079" s="127"/>
      <c r="C4079" s="128"/>
      <c r="H4079" s="187"/>
    </row>
    <row r="4080" spans="1:8" s="186" customFormat="1" ht="12.75" x14ac:dyDescent="0.2">
      <c r="A4080" s="177"/>
      <c r="B4080" s="127"/>
      <c r="C4080" s="128"/>
      <c r="H4080" s="187"/>
    </row>
    <row r="4081" spans="1:8" s="186" customFormat="1" ht="12.75" x14ac:dyDescent="0.2">
      <c r="A4081" s="177"/>
      <c r="B4081" s="127"/>
      <c r="C4081" s="128"/>
      <c r="H4081" s="187"/>
    </row>
    <row r="4082" spans="1:8" s="186" customFormat="1" ht="12.75" x14ac:dyDescent="0.2">
      <c r="A4082" s="177"/>
      <c r="B4082" s="127"/>
      <c r="C4082" s="128"/>
      <c r="H4082" s="187"/>
    </row>
    <row r="4083" spans="1:8" s="186" customFormat="1" ht="12.75" x14ac:dyDescent="0.2">
      <c r="A4083" s="177"/>
      <c r="B4083" s="127"/>
      <c r="C4083" s="128"/>
      <c r="H4083" s="187"/>
    </row>
    <row r="4084" spans="1:8" s="186" customFormat="1" ht="12.75" x14ac:dyDescent="0.2">
      <c r="A4084" s="177"/>
      <c r="B4084" s="127"/>
      <c r="C4084" s="128"/>
      <c r="H4084" s="187"/>
    </row>
    <row r="4085" spans="1:8" s="186" customFormat="1" ht="12.75" x14ac:dyDescent="0.2">
      <c r="A4085" s="177"/>
      <c r="B4085" s="127"/>
      <c r="C4085" s="128"/>
      <c r="H4085" s="187"/>
    </row>
    <row r="4086" spans="1:8" s="186" customFormat="1" ht="12.75" x14ac:dyDescent="0.2">
      <c r="A4086" s="177"/>
      <c r="B4086" s="127"/>
      <c r="C4086" s="128"/>
      <c r="H4086" s="187"/>
    </row>
    <row r="4087" spans="1:8" s="186" customFormat="1" ht="12.75" x14ac:dyDescent="0.2">
      <c r="A4087" s="177"/>
      <c r="B4087" s="127"/>
      <c r="C4087" s="128"/>
      <c r="H4087" s="187"/>
    </row>
    <row r="4088" spans="1:8" s="186" customFormat="1" ht="12.75" x14ac:dyDescent="0.2">
      <c r="A4088" s="177"/>
      <c r="B4088" s="127"/>
      <c r="C4088" s="128"/>
      <c r="H4088" s="187"/>
    </row>
    <row r="4089" spans="1:8" s="186" customFormat="1" ht="12.75" x14ac:dyDescent="0.2">
      <c r="A4089" s="177"/>
      <c r="B4089" s="127"/>
      <c r="C4089" s="128"/>
      <c r="H4089" s="187"/>
    </row>
    <row r="4090" spans="1:8" s="186" customFormat="1" ht="12.75" x14ac:dyDescent="0.2">
      <c r="A4090" s="177"/>
      <c r="B4090" s="127"/>
      <c r="C4090" s="128"/>
      <c r="H4090" s="187"/>
    </row>
    <row r="4091" spans="1:8" s="186" customFormat="1" ht="12.75" x14ac:dyDescent="0.2">
      <c r="A4091" s="177"/>
      <c r="B4091" s="127"/>
      <c r="C4091" s="128"/>
      <c r="H4091" s="187"/>
    </row>
    <row r="4092" spans="1:8" s="186" customFormat="1" ht="12.75" x14ac:dyDescent="0.2">
      <c r="A4092" s="177"/>
      <c r="B4092" s="127"/>
      <c r="C4092" s="128"/>
      <c r="H4092" s="187"/>
    </row>
    <row r="4093" spans="1:8" s="186" customFormat="1" ht="12.75" x14ac:dyDescent="0.2">
      <c r="A4093" s="177"/>
      <c r="B4093" s="127"/>
      <c r="C4093" s="128"/>
      <c r="H4093" s="187"/>
    </row>
    <row r="4094" spans="1:8" s="186" customFormat="1" ht="12.75" x14ac:dyDescent="0.2">
      <c r="A4094" s="177"/>
      <c r="B4094" s="127"/>
      <c r="C4094" s="128"/>
      <c r="H4094" s="187"/>
    </row>
    <row r="4095" spans="1:8" s="186" customFormat="1" ht="12.75" x14ac:dyDescent="0.2">
      <c r="A4095" s="177"/>
      <c r="B4095" s="127"/>
      <c r="C4095" s="128"/>
      <c r="H4095" s="187"/>
    </row>
    <row r="4096" spans="1:8" s="186" customFormat="1" ht="12.75" x14ac:dyDescent="0.2">
      <c r="A4096" s="177"/>
      <c r="B4096" s="127"/>
      <c r="C4096" s="128"/>
      <c r="H4096" s="187"/>
    </row>
    <row r="4097" spans="1:8" s="186" customFormat="1" ht="12.75" x14ac:dyDescent="0.2">
      <c r="A4097" s="177"/>
      <c r="B4097" s="127"/>
      <c r="C4097" s="128"/>
      <c r="H4097" s="187"/>
    </row>
    <row r="4098" spans="1:8" s="186" customFormat="1" ht="12.75" x14ac:dyDescent="0.2">
      <c r="A4098" s="177"/>
      <c r="B4098" s="127"/>
      <c r="C4098" s="128"/>
      <c r="H4098" s="187"/>
    </row>
    <row r="4099" spans="1:8" s="186" customFormat="1" ht="12.75" x14ac:dyDescent="0.2">
      <c r="A4099" s="177"/>
      <c r="B4099" s="127"/>
      <c r="C4099" s="128"/>
      <c r="H4099" s="187"/>
    </row>
    <row r="4100" spans="1:8" s="186" customFormat="1" ht="12.75" x14ac:dyDescent="0.2">
      <c r="A4100" s="177"/>
      <c r="B4100" s="127"/>
      <c r="C4100" s="128"/>
      <c r="H4100" s="187"/>
    </row>
    <row r="4101" spans="1:8" s="186" customFormat="1" ht="12.75" x14ac:dyDescent="0.2">
      <c r="A4101" s="177"/>
      <c r="B4101" s="127"/>
      <c r="C4101" s="128"/>
      <c r="H4101" s="187"/>
    </row>
    <row r="4102" spans="1:8" s="186" customFormat="1" ht="12.75" x14ac:dyDescent="0.2">
      <c r="A4102" s="177"/>
      <c r="B4102" s="127"/>
      <c r="C4102" s="128"/>
      <c r="H4102" s="187"/>
    </row>
    <row r="4103" spans="1:8" s="186" customFormat="1" ht="12.75" x14ac:dyDescent="0.2">
      <c r="A4103" s="177"/>
      <c r="B4103" s="127"/>
      <c r="C4103" s="128"/>
      <c r="H4103" s="187"/>
    </row>
    <row r="4104" spans="1:8" s="186" customFormat="1" ht="12.75" x14ac:dyDescent="0.2">
      <c r="A4104" s="177"/>
      <c r="B4104" s="127"/>
      <c r="C4104" s="128"/>
      <c r="H4104" s="187"/>
    </row>
    <row r="4105" spans="1:8" s="186" customFormat="1" ht="12.75" x14ac:dyDescent="0.2">
      <c r="A4105" s="177"/>
      <c r="B4105" s="127"/>
      <c r="C4105" s="128"/>
      <c r="H4105" s="187"/>
    </row>
    <row r="4106" spans="1:8" s="186" customFormat="1" ht="12.75" x14ac:dyDescent="0.2">
      <c r="A4106" s="177"/>
      <c r="B4106" s="127"/>
      <c r="C4106" s="128"/>
      <c r="H4106" s="187"/>
    </row>
    <row r="4107" spans="1:8" s="186" customFormat="1" ht="12.75" x14ac:dyDescent="0.2">
      <c r="A4107" s="177"/>
      <c r="B4107" s="127"/>
      <c r="C4107" s="128"/>
      <c r="H4107" s="187"/>
    </row>
    <row r="4108" spans="1:8" s="186" customFormat="1" ht="12.75" x14ac:dyDescent="0.2">
      <c r="A4108" s="177"/>
      <c r="B4108" s="127"/>
      <c r="C4108" s="128"/>
      <c r="H4108" s="187"/>
    </row>
    <row r="4109" spans="1:8" s="186" customFormat="1" ht="12.75" x14ac:dyDescent="0.2">
      <c r="A4109" s="177"/>
      <c r="B4109" s="127"/>
      <c r="C4109" s="128"/>
      <c r="H4109" s="187"/>
    </row>
    <row r="4110" spans="1:8" s="186" customFormat="1" ht="12.75" x14ac:dyDescent="0.2">
      <c r="A4110" s="177"/>
      <c r="B4110" s="127"/>
      <c r="C4110" s="128"/>
      <c r="H4110" s="187"/>
    </row>
    <row r="4111" spans="1:8" s="186" customFormat="1" ht="12.75" x14ac:dyDescent="0.2">
      <c r="A4111" s="177"/>
      <c r="B4111" s="127"/>
      <c r="C4111" s="128"/>
      <c r="H4111" s="187"/>
    </row>
    <row r="4112" spans="1:8" s="186" customFormat="1" ht="12.75" x14ac:dyDescent="0.2">
      <c r="A4112" s="177"/>
      <c r="B4112" s="127"/>
      <c r="C4112" s="128"/>
      <c r="H4112" s="187"/>
    </row>
    <row r="4113" spans="1:8" s="186" customFormat="1" ht="12.75" x14ac:dyDescent="0.2">
      <c r="A4113" s="177"/>
      <c r="B4113" s="127"/>
      <c r="C4113" s="128"/>
      <c r="H4113" s="187"/>
    </row>
    <row r="4114" spans="1:8" s="186" customFormat="1" ht="12.75" x14ac:dyDescent="0.2">
      <c r="A4114" s="177"/>
      <c r="B4114" s="127"/>
      <c r="C4114" s="128"/>
      <c r="H4114" s="187"/>
    </row>
    <row r="4115" spans="1:8" s="186" customFormat="1" ht="12.75" x14ac:dyDescent="0.2">
      <c r="A4115" s="177"/>
      <c r="B4115" s="127"/>
      <c r="C4115" s="128"/>
      <c r="H4115" s="187"/>
    </row>
    <row r="4116" spans="1:8" s="186" customFormat="1" ht="12.75" x14ac:dyDescent="0.2">
      <c r="A4116" s="177"/>
      <c r="B4116" s="127"/>
      <c r="C4116" s="128"/>
      <c r="H4116" s="187"/>
    </row>
    <row r="4117" spans="1:8" s="186" customFormat="1" ht="12.75" x14ac:dyDescent="0.2">
      <c r="A4117" s="177"/>
      <c r="B4117" s="127"/>
      <c r="C4117" s="128"/>
      <c r="H4117" s="187"/>
    </row>
    <row r="4118" spans="1:8" s="186" customFormat="1" ht="12.75" x14ac:dyDescent="0.2">
      <c r="A4118" s="177"/>
      <c r="B4118" s="127"/>
      <c r="C4118" s="128"/>
      <c r="H4118" s="187"/>
    </row>
    <row r="4119" spans="1:8" s="186" customFormat="1" ht="12.75" x14ac:dyDescent="0.2">
      <c r="A4119" s="177"/>
      <c r="B4119" s="127"/>
      <c r="C4119" s="128"/>
      <c r="H4119" s="187"/>
    </row>
    <row r="4120" spans="1:8" s="186" customFormat="1" ht="12.75" x14ac:dyDescent="0.2">
      <c r="A4120" s="177"/>
      <c r="B4120" s="127"/>
      <c r="C4120" s="128"/>
      <c r="H4120" s="187"/>
    </row>
    <row r="4121" spans="1:8" s="186" customFormat="1" ht="12.75" x14ac:dyDescent="0.2">
      <c r="A4121" s="177"/>
      <c r="B4121" s="127"/>
      <c r="C4121" s="128"/>
      <c r="H4121" s="187"/>
    </row>
    <row r="4122" spans="1:8" s="186" customFormat="1" ht="12.75" x14ac:dyDescent="0.2">
      <c r="A4122" s="177"/>
      <c r="B4122" s="127"/>
      <c r="C4122" s="128"/>
      <c r="H4122" s="187"/>
    </row>
    <row r="4123" spans="1:8" s="186" customFormat="1" ht="12.75" x14ac:dyDescent="0.2">
      <c r="A4123" s="177"/>
      <c r="B4123" s="127"/>
      <c r="C4123" s="128"/>
      <c r="H4123" s="187"/>
    </row>
    <row r="4124" spans="1:8" s="186" customFormat="1" ht="12.75" x14ac:dyDescent="0.2">
      <c r="A4124" s="177"/>
      <c r="B4124" s="127"/>
      <c r="C4124" s="128"/>
      <c r="H4124" s="187"/>
    </row>
    <row r="4125" spans="1:8" s="186" customFormat="1" ht="12.75" x14ac:dyDescent="0.2">
      <c r="A4125" s="177"/>
      <c r="B4125" s="127"/>
      <c r="C4125" s="128"/>
      <c r="H4125" s="187"/>
    </row>
    <row r="4126" spans="1:8" s="186" customFormat="1" ht="12.75" x14ac:dyDescent="0.2">
      <c r="A4126" s="177"/>
      <c r="B4126" s="127"/>
      <c r="C4126" s="128"/>
      <c r="H4126" s="187"/>
    </row>
    <row r="4127" spans="1:8" s="186" customFormat="1" ht="12.75" x14ac:dyDescent="0.2">
      <c r="A4127" s="177"/>
      <c r="B4127" s="127"/>
      <c r="C4127" s="128"/>
      <c r="H4127" s="187"/>
    </row>
    <row r="4128" spans="1:8" s="186" customFormat="1" ht="12.75" x14ac:dyDescent="0.2">
      <c r="A4128" s="177"/>
      <c r="B4128" s="127"/>
      <c r="C4128" s="128"/>
      <c r="H4128" s="187"/>
    </row>
    <row r="4129" spans="1:8" s="186" customFormat="1" ht="12.75" x14ac:dyDescent="0.2">
      <c r="A4129" s="177"/>
      <c r="B4129" s="127"/>
      <c r="C4129" s="128"/>
      <c r="H4129" s="187"/>
    </row>
    <row r="4130" spans="1:8" s="186" customFormat="1" ht="12.75" x14ac:dyDescent="0.2">
      <c r="A4130" s="177"/>
      <c r="B4130" s="127"/>
      <c r="C4130" s="128"/>
      <c r="H4130" s="187"/>
    </row>
    <row r="4131" spans="1:8" s="186" customFormat="1" ht="12.75" x14ac:dyDescent="0.2">
      <c r="A4131" s="177"/>
      <c r="B4131" s="127"/>
      <c r="C4131" s="128"/>
      <c r="H4131" s="187"/>
    </row>
    <row r="4132" spans="1:8" s="186" customFormat="1" ht="12.75" x14ac:dyDescent="0.2">
      <c r="A4132" s="177"/>
      <c r="B4132" s="127"/>
      <c r="C4132" s="128"/>
      <c r="H4132" s="187"/>
    </row>
    <row r="4133" spans="1:8" s="186" customFormat="1" ht="12.75" x14ac:dyDescent="0.2">
      <c r="A4133" s="177"/>
      <c r="B4133" s="127"/>
      <c r="C4133" s="128"/>
      <c r="H4133" s="187"/>
    </row>
    <row r="4134" spans="1:8" s="186" customFormat="1" ht="12.75" x14ac:dyDescent="0.2">
      <c r="A4134" s="177"/>
      <c r="B4134" s="127"/>
      <c r="C4134" s="128"/>
      <c r="H4134" s="187"/>
    </row>
    <row r="4135" spans="1:8" s="186" customFormat="1" ht="12.75" x14ac:dyDescent="0.2">
      <c r="A4135" s="177"/>
      <c r="B4135" s="127"/>
      <c r="C4135" s="128"/>
      <c r="H4135" s="187"/>
    </row>
    <row r="4136" spans="1:8" s="186" customFormat="1" ht="12.75" x14ac:dyDescent="0.2">
      <c r="A4136" s="177"/>
      <c r="B4136" s="127"/>
      <c r="C4136" s="128"/>
      <c r="H4136" s="187"/>
    </row>
    <row r="4137" spans="1:8" s="186" customFormat="1" ht="12.75" x14ac:dyDescent="0.2">
      <c r="A4137" s="177"/>
      <c r="B4137" s="127"/>
      <c r="C4137" s="128"/>
      <c r="H4137" s="187"/>
    </row>
    <row r="4138" spans="1:8" s="186" customFormat="1" ht="12.75" x14ac:dyDescent="0.2">
      <c r="A4138" s="177"/>
      <c r="B4138" s="127"/>
      <c r="C4138" s="128"/>
      <c r="H4138" s="187"/>
    </row>
    <row r="4139" spans="1:8" s="186" customFormat="1" ht="12.75" x14ac:dyDescent="0.2">
      <c r="A4139" s="177"/>
      <c r="B4139" s="127"/>
      <c r="C4139" s="128"/>
      <c r="H4139" s="187"/>
    </row>
    <row r="4140" spans="1:8" s="186" customFormat="1" ht="12.75" x14ac:dyDescent="0.2">
      <c r="A4140" s="177"/>
      <c r="B4140" s="127"/>
      <c r="C4140" s="128"/>
      <c r="H4140" s="187"/>
    </row>
    <row r="4141" spans="1:8" s="186" customFormat="1" ht="12.75" x14ac:dyDescent="0.2">
      <c r="A4141" s="177"/>
      <c r="B4141" s="127"/>
      <c r="C4141" s="128"/>
      <c r="H4141" s="187"/>
    </row>
    <row r="4142" spans="1:8" s="186" customFormat="1" ht="12.75" x14ac:dyDescent="0.2">
      <c r="A4142" s="177"/>
      <c r="B4142" s="127"/>
      <c r="C4142" s="128"/>
      <c r="H4142" s="187"/>
    </row>
    <row r="4143" spans="1:8" s="186" customFormat="1" ht="12.75" x14ac:dyDescent="0.2">
      <c r="A4143" s="177"/>
      <c r="B4143" s="127"/>
      <c r="C4143" s="128"/>
      <c r="H4143" s="187"/>
    </row>
    <row r="4144" spans="1:8" s="186" customFormat="1" ht="12.75" x14ac:dyDescent="0.2">
      <c r="A4144" s="177"/>
      <c r="B4144" s="127"/>
      <c r="C4144" s="128"/>
      <c r="H4144" s="187"/>
    </row>
    <row r="4145" spans="1:8" s="186" customFormat="1" ht="12.75" x14ac:dyDescent="0.2">
      <c r="A4145" s="177"/>
      <c r="B4145" s="127"/>
      <c r="C4145" s="128"/>
      <c r="H4145" s="187"/>
    </row>
    <row r="4146" spans="1:8" s="186" customFormat="1" ht="12.75" x14ac:dyDescent="0.2">
      <c r="A4146" s="177"/>
      <c r="B4146" s="127"/>
      <c r="C4146" s="128"/>
      <c r="H4146" s="187"/>
    </row>
    <row r="4147" spans="1:8" s="186" customFormat="1" ht="12.75" x14ac:dyDescent="0.2">
      <c r="A4147" s="177"/>
      <c r="B4147" s="127"/>
      <c r="C4147" s="128"/>
      <c r="H4147" s="187"/>
    </row>
    <row r="4148" spans="1:8" s="186" customFormat="1" ht="12.75" x14ac:dyDescent="0.2">
      <c r="A4148" s="177"/>
      <c r="B4148" s="127"/>
      <c r="C4148" s="128"/>
      <c r="H4148" s="187"/>
    </row>
    <row r="4149" spans="1:8" s="186" customFormat="1" ht="12.75" x14ac:dyDescent="0.2">
      <c r="A4149" s="177"/>
      <c r="B4149" s="127"/>
      <c r="C4149" s="128"/>
      <c r="H4149" s="187"/>
    </row>
    <row r="4150" spans="1:8" s="186" customFormat="1" ht="12.75" x14ac:dyDescent="0.2">
      <c r="A4150" s="177"/>
      <c r="B4150" s="127"/>
      <c r="C4150" s="128"/>
      <c r="H4150" s="187"/>
    </row>
    <row r="4151" spans="1:8" s="186" customFormat="1" ht="12.75" x14ac:dyDescent="0.2">
      <c r="A4151" s="177"/>
      <c r="B4151" s="127"/>
      <c r="C4151" s="128"/>
      <c r="H4151" s="187"/>
    </row>
    <row r="4152" spans="1:8" s="186" customFormat="1" ht="12.75" x14ac:dyDescent="0.2">
      <c r="A4152" s="177"/>
      <c r="B4152" s="127"/>
      <c r="C4152" s="128"/>
      <c r="H4152" s="187"/>
    </row>
    <row r="4153" spans="1:8" s="186" customFormat="1" ht="12.75" x14ac:dyDescent="0.2">
      <c r="A4153" s="177"/>
      <c r="B4153" s="127"/>
      <c r="C4153" s="128"/>
      <c r="H4153" s="187"/>
    </row>
    <row r="4154" spans="1:8" s="186" customFormat="1" ht="12.75" x14ac:dyDescent="0.2">
      <c r="A4154" s="177"/>
      <c r="B4154" s="127"/>
      <c r="C4154" s="128"/>
      <c r="H4154" s="187"/>
    </row>
    <row r="4155" spans="1:8" s="186" customFormat="1" ht="12.75" x14ac:dyDescent="0.2">
      <c r="A4155" s="177"/>
      <c r="B4155" s="127"/>
      <c r="C4155" s="128"/>
      <c r="H4155" s="187"/>
    </row>
    <row r="4156" spans="1:8" s="186" customFormat="1" ht="12.75" x14ac:dyDescent="0.2">
      <c r="A4156" s="177"/>
      <c r="B4156" s="127"/>
      <c r="C4156" s="128"/>
      <c r="H4156" s="187"/>
    </row>
    <row r="4157" spans="1:8" s="186" customFormat="1" ht="12.75" x14ac:dyDescent="0.2">
      <c r="A4157" s="177"/>
      <c r="B4157" s="127"/>
      <c r="C4157" s="128"/>
      <c r="H4157" s="187"/>
    </row>
    <row r="4158" spans="1:8" s="186" customFormat="1" ht="12.75" x14ac:dyDescent="0.2">
      <c r="A4158" s="177"/>
      <c r="B4158" s="127"/>
      <c r="C4158" s="128"/>
      <c r="H4158" s="187"/>
    </row>
    <row r="4159" spans="1:8" s="186" customFormat="1" ht="12.75" x14ac:dyDescent="0.2">
      <c r="A4159" s="177"/>
      <c r="B4159" s="127"/>
      <c r="C4159" s="128"/>
      <c r="H4159" s="187"/>
    </row>
    <row r="4160" spans="1:8" s="186" customFormat="1" ht="12.75" x14ac:dyDescent="0.2">
      <c r="A4160" s="177"/>
      <c r="B4160" s="127"/>
      <c r="C4160" s="128"/>
      <c r="H4160" s="187"/>
    </row>
    <row r="4161" spans="1:8" s="186" customFormat="1" ht="12.75" x14ac:dyDescent="0.2">
      <c r="A4161" s="177"/>
      <c r="B4161" s="127"/>
      <c r="C4161" s="128"/>
      <c r="H4161" s="187"/>
    </row>
    <row r="4162" spans="1:8" s="186" customFormat="1" ht="12.75" x14ac:dyDescent="0.2">
      <c r="A4162" s="177"/>
      <c r="B4162" s="127"/>
      <c r="C4162" s="128"/>
      <c r="H4162" s="187"/>
    </row>
    <row r="4163" spans="1:8" s="186" customFormat="1" ht="12.75" x14ac:dyDescent="0.2">
      <c r="A4163" s="177"/>
      <c r="B4163" s="127"/>
      <c r="C4163" s="128"/>
      <c r="H4163" s="187"/>
    </row>
    <row r="4164" spans="1:8" s="186" customFormat="1" ht="12.75" x14ac:dyDescent="0.2">
      <c r="A4164" s="177"/>
      <c r="B4164" s="127"/>
      <c r="C4164" s="128"/>
      <c r="H4164" s="187"/>
    </row>
    <row r="4165" spans="1:8" s="186" customFormat="1" ht="12.75" x14ac:dyDescent="0.2">
      <c r="A4165" s="177"/>
      <c r="B4165" s="127"/>
      <c r="C4165" s="128"/>
      <c r="H4165" s="187"/>
    </row>
    <row r="4166" spans="1:8" s="186" customFormat="1" ht="12.75" x14ac:dyDescent="0.2">
      <c r="A4166" s="177"/>
      <c r="B4166" s="127"/>
      <c r="C4166" s="128"/>
      <c r="H4166" s="187"/>
    </row>
    <row r="4167" spans="1:8" s="186" customFormat="1" ht="12.75" x14ac:dyDescent="0.2">
      <c r="A4167" s="177"/>
      <c r="B4167" s="127"/>
      <c r="C4167" s="128"/>
      <c r="H4167" s="187"/>
    </row>
    <row r="4168" spans="1:8" s="186" customFormat="1" ht="12.75" x14ac:dyDescent="0.2">
      <c r="A4168" s="177"/>
      <c r="B4168" s="127"/>
      <c r="C4168" s="128"/>
      <c r="H4168" s="187"/>
    </row>
    <row r="4169" spans="1:8" s="186" customFormat="1" ht="12.75" x14ac:dyDescent="0.2">
      <c r="A4169" s="177"/>
      <c r="B4169" s="127"/>
      <c r="C4169" s="128"/>
      <c r="H4169" s="187"/>
    </row>
    <row r="4170" spans="1:8" s="186" customFormat="1" ht="12.75" x14ac:dyDescent="0.2">
      <c r="A4170" s="177"/>
      <c r="B4170" s="127"/>
      <c r="C4170" s="128"/>
      <c r="H4170" s="187"/>
    </row>
    <row r="4171" spans="1:8" s="186" customFormat="1" ht="12.75" x14ac:dyDescent="0.2">
      <c r="A4171" s="177"/>
      <c r="B4171" s="127"/>
      <c r="C4171" s="128"/>
      <c r="H4171" s="187"/>
    </row>
    <row r="4172" spans="1:8" s="186" customFormat="1" ht="12.75" x14ac:dyDescent="0.2">
      <c r="A4172" s="177"/>
      <c r="B4172" s="127"/>
      <c r="C4172" s="128"/>
      <c r="H4172" s="187"/>
    </row>
    <row r="4173" spans="1:8" s="186" customFormat="1" ht="12.75" x14ac:dyDescent="0.2">
      <c r="A4173" s="177"/>
      <c r="B4173" s="127"/>
      <c r="C4173" s="128"/>
      <c r="H4173" s="187"/>
    </row>
    <row r="4174" spans="1:8" s="186" customFormat="1" ht="12.75" x14ac:dyDescent="0.2">
      <c r="A4174" s="177"/>
      <c r="B4174" s="127"/>
      <c r="C4174" s="128"/>
      <c r="H4174" s="187"/>
    </row>
    <row r="4175" spans="1:8" s="186" customFormat="1" ht="12.75" x14ac:dyDescent="0.2">
      <c r="A4175" s="177"/>
      <c r="B4175" s="127"/>
      <c r="C4175" s="128"/>
      <c r="H4175" s="187"/>
    </row>
    <row r="4176" spans="1:8" s="186" customFormat="1" ht="12.75" x14ac:dyDescent="0.2">
      <c r="A4176" s="177"/>
      <c r="B4176" s="127"/>
      <c r="C4176" s="128"/>
      <c r="H4176" s="187"/>
    </row>
    <row r="4177" spans="1:8" s="186" customFormat="1" ht="12.75" x14ac:dyDescent="0.2">
      <c r="A4177" s="177"/>
      <c r="B4177" s="127"/>
      <c r="C4177" s="128"/>
      <c r="H4177" s="187"/>
    </row>
    <row r="4178" spans="1:8" s="186" customFormat="1" ht="12.75" x14ac:dyDescent="0.2">
      <c r="A4178" s="177"/>
      <c r="B4178" s="127"/>
      <c r="C4178" s="128"/>
      <c r="H4178" s="187"/>
    </row>
    <row r="4179" spans="1:8" s="186" customFormat="1" ht="12.75" x14ac:dyDescent="0.2">
      <c r="A4179" s="177"/>
      <c r="B4179" s="127"/>
      <c r="C4179" s="128"/>
      <c r="H4179" s="187"/>
    </row>
    <row r="4180" spans="1:8" s="186" customFormat="1" ht="12.75" x14ac:dyDescent="0.2">
      <c r="A4180" s="177"/>
      <c r="B4180" s="127"/>
      <c r="C4180" s="128"/>
      <c r="H4180" s="187"/>
    </row>
    <row r="4181" spans="1:8" s="186" customFormat="1" ht="12.75" x14ac:dyDescent="0.2">
      <c r="A4181" s="177"/>
      <c r="B4181" s="127"/>
      <c r="C4181" s="128"/>
      <c r="H4181" s="187"/>
    </row>
    <row r="4182" spans="1:8" s="186" customFormat="1" ht="12.75" x14ac:dyDescent="0.2">
      <c r="A4182" s="177"/>
      <c r="B4182" s="127"/>
      <c r="C4182" s="128"/>
      <c r="H4182" s="187"/>
    </row>
    <row r="4183" spans="1:8" s="186" customFormat="1" ht="12.75" x14ac:dyDescent="0.2">
      <c r="A4183" s="177"/>
      <c r="B4183" s="127"/>
      <c r="C4183" s="128"/>
      <c r="H4183" s="187"/>
    </row>
    <row r="4184" spans="1:8" s="186" customFormat="1" ht="12.75" x14ac:dyDescent="0.2">
      <c r="A4184" s="177"/>
      <c r="B4184" s="127"/>
      <c r="C4184" s="128"/>
      <c r="H4184" s="187"/>
    </row>
    <row r="4185" spans="1:8" s="186" customFormat="1" ht="12.75" x14ac:dyDescent="0.2">
      <c r="A4185" s="177"/>
      <c r="B4185" s="127"/>
      <c r="C4185" s="128"/>
      <c r="H4185" s="187"/>
    </row>
    <row r="4186" spans="1:8" s="186" customFormat="1" ht="12.75" x14ac:dyDescent="0.2">
      <c r="A4186" s="177"/>
      <c r="B4186" s="127"/>
      <c r="C4186" s="128"/>
      <c r="H4186" s="187"/>
    </row>
    <row r="4187" spans="1:8" s="186" customFormat="1" ht="12.75" x14ac:dyDescent="0.2">
      <c r="A4187" s="177"/>
      <c r="B4187" s="127"/>
      <c r="C4187" s="128"/>
      <c r="H4187" s="187"/>
    </row>
    <row r="4188" spans="1:8" s="186" customFormat="1" ht="12.75" x14ac:dyDescent="0.2">
      <c r="A4188" s="177"/>
      <c r="B4188" s="127"/>
      <c r="C4188" s="128"/>
      <c r="H4188" s="187"/>
    </row>
    <row r="4189" spans="1:8" s="186" customFormat="1" ht="12.75" x14ac:dyDescent="0.2">
      <c r="A4189" s="177"/>
      <c r="B4189" s="127"/>
      <c r="C4189" s="128"/>
      <c r="H4189" s="187"/>
    </row>
    <row r="4190" spans="1:8" s="186" customFormat="1" ht="12.75" x14ac:dyDescent="0.2">
      <c r="A4190" s="177"/>
      <c r="B4190" s="127"/>
      <c r="C4190" s="128"/>
      <c r="H4190" s="187"/>
    </row>
    <row r="4191" spans="1:8" s="186" customFormat="1" ht="12.75" x14ac:dyDescent="0.2">
      <c r="A4191" s="177"/>
      <c r="B4191" s="127"/>
      <c r="C4191" s="128"/>
      <c r="H4191" s="187"/>
    </row>
    <row r="4192" spans="1:8" s="186" customFormat="1" ht="12.75" x14ac:dyDescent="0.2">
      <c r="A4192" s="177"/>
      <c r="B4192" s="127"/>
      <c r="C4192" s="128"/>
      <c r="H4192" s="187"/>
    </row>
    <row r="4193" spans="1:8" s="186" customFormat="1" ht="12.75" x14ac:dyDescent="0.2">
      <c r="A4193" s="177"/>
      <c r="B4193" s="127"/>
      <c r="C4193" s="128"/>
      <c r="H4193" s="187"/>
    </row>
    <row r="4194" spans="1:8" s="186" customFormat="1" ht="12.75" x14ac:dyDescent="0.2">
      <c r="A4194" s="177"/>
      <c r="B4194" s="127"/>
      <c r="C4194" s="128"/>
      <c r="H4194" s="187"/>
    </row>
    <row r="4195" spans="1:8" s="186" customFormat="1" ht="12.75" x14ac:dyDescent="0.2">
      <c r="A4195" s="177"/>
      <c r="B4195" s="127"/>
      <c r="C4195" s="128"/>
      <c r="H4195" s="187"/>
    </row>
    <row r="4196" spans="1:8" s="186" customFormat="1" ht="12.75" x14ac:dyDescent="0.2">
      <c r="A4196" s="177"/>
      <c r="B4196" s="127"/>
      <c r="C4196" s="128"/>
      <c r="H4196" s="187"/>
    </row>
    <row r="4197" spans="1:8" s="186" customFormat="1" ht="12.75" x14ac:dyDescent="0.2">
      <c r="A4197" s="177"/>
      <c r="B4197" s="127"/>
      <c r="C4197" s="128"/>
      <c r="H4197" s="187"/>
    </row>
    <row r="4198" spans="1:8" s="186" customFormat="1" ht="12.75" x14ac:dyDescent="0.2">
      <c r="A4198" s="177"/>
      <c r="B4198" s="127"/>
      <c r="C4198" s="128"/>
      <c r="H4198" s="187"/>
    </row>
    <row r="4199" spans="1:8" s="186" customFormat="1" ht="12.75" x14ac:dyDescent="0.2">
      <c r="A4199" s="177"/>
      <c r="B4199" s="127"/>
      <c r="C4199" s="128"/>
      <c r="H4199" s="187"/>
    </row>
    <row r="4200" spans="1:8" s="186" customFormat="1" ht="12.75" x14ac:dyDescent="0.2">
      <c r="A4200" s="177"/>
      <c r="B4200" s="127"/>
      <c r="C4200" s="128"/>
      <c r="H4200" s="187"/>
    </row>
    <row r="4201" spans="1:8" s="186" customFormat="1" ht="12.75" x14ac:dyDescent="0.2">
      <c r="A4201" s="177"/>
      <c r="B4201" s="127"/>
      <c r="C4201" s="128"/>
      <c r="H4201" s="187"/>
    </row>
    <row r="4202" spans="1:8" s="186" customFormat="1" ht="12.75" x14ac:dyDescent="0.2">
      <c r="A4202" s="177"/>
      <c r="B4202" s="127"/>
      <c r="C4202" s="128"/>
      <c r="H4202" s="187"/>
    </row>
    <row r="4203" spans="1:8" s="186" customFormat="1" ht="12.75" x14ac:dyDescent="0.2">
      <c r="A4203" s="177"/>
      <c r="B4203" s="127"/>
      <c r="C4203" s="128"/>
      <c r="H4203" s="187"/>
    </row>
    <row r="4204" spans="1:8" s="186" customFormat="1" ht="12.75" x14ac:dyDescent="0.2">
      <c r="A4204" s="177"/>
      <c r="B4204" s="127"/>
      <c r="C4204" s="128"/>
      <c r="H4204" s="187"/>
    </row>
    <row r="4205" spans="1:8" s="186" customFormat="1" ht="12.75" x14ac:dyDescent="0.2">
      <c r="A4205" s="177"/>
      <c r="B4205" s="127"/>
      <c r="C4205" s="128"/>
      <c r="H4205" s="187"/>
    </row>
    <row r="4206" spans="1:8" s="186" customFormat="1" ht="12.75" x14ac:dyDescent="0.2">
      <c r="A4206" s="177"/>
      <c r="B4206" s="127"/>
      <c r="C4206" s="128"/>
      <c r="H4206" s="187"/>
    </row>
    <row r="4207" spans="1:8" s="186" customFormat="1" ht="12.75" x14ac:dyDescent="0.2">
      <c r="A4207" s="177"/>
      <c r="B4207" s="127"/>
      <c r="C4207" s="128"/>
      <c r="H4207" s="187"/>
    </row>
    <row r="4208" spans="1:8" s="186" customFormat="1" ht="12.75" x14ac:dyDescent="0.2">
      <c r="A4208" s="177"/>
      <c r="B4208" s="127"/>
      <c r="C4208" s="128"/>
      <c r="H4208" s="187"/>
    </row>
    <row r="4209" spans="1:8" s="186" customFormat="1" ht="12.75" x14ac:dyDescent="0.2">
      <c r="A4209" s="177"/>
      <c r="B4209" s="127"/>
      <c r="C4209" s="128"/>
      <c r="H4209" s="187"/>
    </row>
    <row r="4210" spans="1:8" s="186" customFormat="1" ht="12.75" x14ac:dyDescent="0.2">
      <c r="A4210" s="177"/>
      <c r="B4210" s="127"/>
      <c r="C4210" s="128"/>
      <c r="H4210" s="187"/>
    </row>
    <row r="4211" spans="1:8" s="186" customFormat="1" ht="12.75" x14ac:dyDescent="0.2">
      <c r="A4211" s="177"/>
      <c r="B4211" s="127"/>
      <c r="C4211" s="128"/>
      <c r="H4211" s="187"/>
    </row>
    <row r="4212" spans="1:8" s="186" customFormat="1" ht="12.75" x14ac:dyDescent="0.2">
      <c r="A4212" s="177"/>
      <c r="B4212" s="127"/>
      <c r="C4212" s="128"/>
      <c r="H4212" s="187"/>
    </row>
    <row r="4213" spans="1:8" s="186" customFormat="1" ht="12.75" x14ac:dyDescent="0.2">
      <c r="A4213" s="177"/>
      <c r="B4213" s="127"/>
      <c r="C4213" s="128"/>
      <c r="H4213" s="187"/>
    </row>
    <row r="4214" spans="1:8" s="186" customFormat="1" ht="12.75" x14ac:dyDescent="0.2">
      <c r="A4214" s="177"/>
      <c r="B4214" s="127"/>
      <c r="C4214" s="128"/>
      <c r="H4214" s="187"/>
    </row>
    <row r="4215" spans="1:8" s="186" customFormat="1" ht="12.75" x14ac:dyDescent="0.2">
      <c r="A4215" s="177"/>
      <c r="B4215" s="127"/>
      <c r="C4215" s="128"/>
      <c r="H4215" s="187"/>
    </row>
    <row r="4216" spans="1:8" s="186" customFormat="1" ht="12.75" x14ac:dyDescent="0.2">
      <c r="A4216" s="177"/>
      <c r="B4216" s="127"/>
      <c r="C4216" s="128"/>
      <c r="H4216" s="187"/>
    </row>
    <row r="4217" spans="1:8" s="186" customFormat="1" ht="12.75" x14ac:dyDescent="0.2">
      <c r="A4217" s="177"/>
      <c r="B4217" s="127"/>
      <c r="C4217" s="128"/>
      <c r="H4217" s="187"/>
    </row>
    <row r="4218" spans="1:8" s="186" customFormat="1" ht="12.75" x14ac:dyDescent="0.2">
      <c r="A4218" s="177"/>
      <c r="B4218" s="127"/>
      <c r="C4218" s="128"/>
      <c r="H4218" s="187"/>
    </row>
    <row r="4219" spans="1:8" s="186" customFormat="1" ht="12.75" x14ac:dyDescent="0.2">
      <c r="A4219" s="177"/>
      <c r="B4219" s="127"/>
      <c r="C4219" s="128"/>
      <c r="H4219" s="187"/>
    </row>
    <row r="4220" spans="1:8" s="186" customFormat="1" ht="12.75" x14ac:dyDescent="0.2">
      <c r="A4220" s="177"/>
      <c r="B4220" s="127"/>
      <c r="C4220" s="128"/>
      <c r="H4220" s="187"/>
    </row>
    <row r="4221" spans="1:8" s="186" customFormat="1" ht="12.75" x14ac:dyDescent="0.2">
      <c r="A4221" s="177"/>
      <c r="B4221" s="127"/>
      <c r="C4221" s="128"/>
      <c r="H4221" s="187"/>
    </row>
    <row r="4222" spans="1:8" s="186" customFormat="1" ht="12.75" x14ac:dyDescent="0.2">
      <c r="A4222" s="177"/>
      <c r="B4222" s="127"/>
      <c r="C4222" s="128"/>
      <c r="H4222" s="187"/>
    </row>
    <row r="4223" spans="1:8" s="186" customFormat="1" ht="12.75" x14ac:dyDescent="0.2">
      <c r="A4223" s="177"/>
      <c r="B4223" s="127"/>
      <c r="C4223" s="128"/>
      <c r="H4223" s="187"/>
    </row>
    <row r="4224" spans="1:8" s="186" customFormat="1" ht="12.75" x14ac:dyDescent="0.2">
      <c r="A4224" s="177"/>
      <c r="B4224" s="127"/>
      <c r="C4224" s="128"/>
      <c r="H4224" s="187"/>
    </row>
    <row r="4225" spans="1:8" s="186" customFormat="1" ht="12.75" x14ac:dyDescent="0.2">
      <c r="A4225" s="177"/>
      <c r="B4225" s="127"/>
      <c r="C4225" s="128"/>
      <c r="H4225" s="187"/>
    </row>
    <row r="4226" spans="1:8" s="186" customFormat="1" ht="12.75" x14ac:dyDescent="0.2">
      <c r="A4226" s="177"/>
      <c r="B4226" s="127"/>
      <c r="C4226" s="128"/>
      <c r="H4226" s="187"/>
    </row>
    <row r="4227" spans="1:8" s="186" customFormat="1" ht="12.75" x14ac:dyDescent="0.2">
      <c r="A4227" s="177"/>
      <c r="B4227" s="127"/>
      <c r="C4227" s="128"/>
      <c r="H4227" s="187"/>
    </row>
    <row r="4228" spans="1:8" s="186" customFormat="1" ht="12.75" x14ac:dyDescent="0.2">
      <c r="A4228" s="177"/>
      <c r="B4228" s="127"/>
      <c r="C4228" s="128"/>
      <c r="H4228" s="187"/>
    </row>
    <row r="4229" spans="1:8" s="186" customFormat="1" ht="12.75" x14ac:dyDescent="0.2">
      <c r="A4229" s="177"/>
      <c r="B4229" s="127"/>
      <c r="C4229" s="128"/>
      <c r="H4229" s="187"/>
    </row>
    <row r="4230" spans="1:8" s="186" customFormat="1" ht="12.75" x14ac:dyDescent="0.2">
      <c r="A4230" s="177"/>
      <c r="B4230" s="127"/>
      <c r="C4230" s="128"/>
      <c r="H4230" s="187"/>
    </row>
    <row r="4231" spans="1:8" s="186" customFormat="1" ht="12.75" x14ac:dyDescent="0.2">
      <c r="A4231" s="177"/>
      <c r="B4231" s="127"/>
      <c r="C4231" s="128"/>
      <c r="H4231" s="187"/>
    </row>
    <row r="4232" spans="1:8" s="186" customFormat="1" ht="12.75" x14ac:dyDescent="0.2">
      <c r="A4232" s="177"/>
      <c r="B4232" s="127"/>
      <c r="C4232" s="128"/>
      <c r="H4232" s="187"/>
    </row>
    <row r="4233" spans="1:8" s="186" customFormat="1" ht="12.75" x14ac:dyDescent="0.2">
      <c r="A4233" s="177"/>
      <c r="B4233" s="127"/>
      <c r="C4233" s="128"/>
      <c r="H4233" s="187"/>
    </row>
    <row r="4234" spans="1:8" s="186" customFormat="1" ht="12.75" x14ac:dyDescent="0.2">
      <c r="A4234" s="177"/>
      <c r="B4234" s="127"/>
      <c r="C4234" s="128"/>
      <c r="H4234" s="187"/>
    </row>
    <row r="4235" spans="1:8" s="186" customFormat="1" ht="12.75" x14ac:dyDescent="0.2">
      <c r="A4235" s="177"/>
      <c r="B4235" s="127"/>
      <c r="C4235" s="128"/>
      <c r="H4235" s="187"/>
    </row>
    <row r="4236" spans="1:8" s="186" customFormat="1" ht="12.75" x14ac:dyDescent="0.2">
      <c r="A4236" s="177"/>
      <c r="B4236" s="127"/>
      <c r="C4236" s="128"/>
      <c r="H4236" s="187"/>
    </row>
    <row r="4237" spans="1:8" s="186" customFormat="1" ht="12.75" x14ac:dyDescent="0.2">
      <c r="A4237" s="177"/>
      <c r="B4237" s="127"/>
      <c r="C4237" s="128"/>
      <c r="H4237" s="187"/>
    </row>
    <row r="4238" spans="1:8" s="186" customFormat="1" ht="12.75" x14ac:dyDescent="0.2">
      <c r="A4238" s="177"/>
      <c r="B4238" s="127"/>
      <c r="C4238" s="128"/>
      <c r="H4238" s="187"/>
    </row>
    <row r="4239" spans="1:8" s="186" customFormat="1" ht="12.75" x14ac:dyDescent="0.2">
      <c r="A4239" s="177"/>
      <c r="B4239" s="127"/>
      <c r="C4239" s="128"/>
      <c r="H4239" s="187"/>
    </row>
    <row r="4240" spans="1:8" s="186" customFormat="1" ht="12.75" x14ac:dyDescent="0.2">
      <c r="A4240" s="177"/>
      <c r="B4240" s="127"/>
      <c r="C4240" s="128"/>
      <c r="H4240" s="187"/>
    </row>
    <row r="4241" spans="1:8" s="186" customFormat="1" ht="12.75" x14ac:dyDescent="0.2">
      <c r="A4241" s="177"/>
      <c r="B4241" s="127"/>
      <c r="C4241" s="128"/>
      <c r="H4241" s="187"/>
    </row>
    <row r="4242" spans="1:8" s="186" customFormat="1" ht="12.75" x14ac:dyDescent="0.2">
      <c r="A4242" s="177"/>
      <c r="B4242" s="127"/>
      <c r="C4242" s="128"/>
      <c r="H4242" s="187"/>
    </row>
    <row r="4243" spans="1:8" s="186" customFormat="1" ht="12.75" x14ac:dyDescent="0.2">
      <c r="A4243" s="177"/>
      <c r="B4243" s="127"/>
      <c r="C4243" s="128"/>
      <c r="H4243" s="187"/>
    </row>
    <row r="4244" spans="1:8" s="186" customFormat="1" ht="12.75" x14ac:dyDescent="0.2">
      <c r="A4244" s="177"/>
      <c r="B4244" s="127"/>
      <c r="C4244" s="128"/>
      <c r="H4244" s="187"/>
    </row>
    <row r="4245" spans="1:8" s="186" customFormat="1" ht="12.75" x14ac:dyDescent="0.2">
      <c r="A4245" s="177"/>
      <c r="B4245" s="127"/>
      <c r="C4245" s="128"/>
      <c r="H4245" s="187"/>
    </row>
    <row r="4246" spans="1:8" s="186" customFormat="1" ht="12.75" x14ac:dyDescent="0.2">
      <c r="A4246" s="177"/>
      <c r="B4246" s="127"/>
      <c r="C4246" s="128"/>
      <c r="H4246" s="187"/>
    </row>
    <row r="4247" spans="1:8" s="186" customFormat="1" ht="12.75" x14ac:dyDescent="0.2">
      <c r="A4247" s="177"/>
      <c r="B4247" s="127"/>
      <c r="C4247" s="128"/>
      <c r="H4247" s="187"/>
    </row>
    <row r="4248" spans="1:8" s="186" customFormat="1" ht="12.75" x14ac:dyDescent="0.2">
      <c r="A4248" s="177"/>
      <c r="B4248" s="127"/>
      <c r="C4248" s="128"/>
      <c r="H4248" s="187"/>
    </row>
    <row r="4249" spans="1:8" s="186" customFormat="1" ht="12.75" x14ac:dyDescent="0.2">
      <c r="A4249" s="177"/>
      <c r="B4249" s="127"/>
      <c r="C4249" s="128"/>
      <c r="H4249" s="187"/>
    </row>
    <row r="4250" spans="1:8" s="186" customFormat="1" ht="12.75" x14ac:dyDescent="0.2">
      <c r="A4250" s="177"/>
      <c r="B4250" s="127"/>
      <c r="C4250" s="128"/>
      <c r="H4250" s="187"/>
    </row>
    <row r="4251" spans="1:8" s="186" customFormat="1" ht="12.75" x14ac:dyDescent="0.2">
      <c r="A4251" s="177"/>
      <c r="B4251" s="127"/>
      <c r="C4251" s="128"/>
      <c r="H4251" s="187"/>
    </row>
    <row r="4252" spans="1:8" s="186" customFormat="1" ht="12.75" x14ac:dyDescent="0.2">
      <c r="A4252" s="177"/>
      <c r="B4252" s="127"/>
      <c r="C4252" s="128"/>
      <c r="H4252" s="187"/>
    </row>
    <row r="4253" spans="1:8" s="186" customFormat="1" ht="12.75" x14ac:dyDescent="0.2">
      <c r="A4253" s="177"/>
      <c r="B4253" s="127"/>
      <c r="C4253" s="128"/>
      <c r="H4253" s="187"/>
    </row>
    <row r="4254" spans="1:8" s="186" customFormat="1" ht="12.75" x14ac:dyDescent="0.2">
      <c r="A4254" s="177"/>
      <c r="B4254" s="127"/>
      <c r="C4254" s="128"/>
      <c r="H4254" s="187"/>
    </row>
    <row r="4255" spans="1:8" s="186" customFormat="1" ht="12.75" x14ac:dyDescent="0.2">
      <c r="A4255" s="177"/>
      <c r="B4255" s="127"/>
      <c r="C4255" s="128"/>
      <c r="H4255" s="187"/>
    </row>
    <row r="4256" spans="1:8" s="186" customFormat="1" ht="12.75" x14ac:dyDescent="0.2">
      <c r="A4256" s="177"/>
      <c r="B4256" s="127"/>
      <c r="C4256" s="128"/>
      <c r="H4256" s="187"/>
    </row>
    <row r="4257" spans="1:8" s="186" customFormat="1" ht="12.75" x14ac:dyDescent="0.2">
      <c r="A4257" s="177"/>
      <c r="B4257" s="127"/>
      <c r="C4257" s="128"/>
      <c r="H4257" s="187"/>
    </row>
    <row r="4258" spans="1:8" s="186" customFormat="1" ht="12.75" x14ac:dyDescent="0.2">
      <c r="A4258" s="177"/>
      <c r="B4258" s="127"/>
      <c r="C4258" s="128"/>
      <c r="H4258" s="187"/>
    </row>
    <row r="4259" spans="1:8" s="186" customFormat="1" ht="12.75" x14ac:dyDescent="0.2">
      <c r="A4259" s="177"/>
      <c r="B4259" s="127"/>
      <c r="C4259" s="128"/>
      <c r="H4259" s="187"/>
    </row>
    <row r="4260" spans="1:8" s="186" customFormat="1" ht="12.75" x14ac:dyDescent="0.2">
      <c r="A4260" s="177"/>
      <c r="B4260" s="127"/>
      <c r="C4260" s="128"/>
      <c r="H4260" s="187"/>
    </row>
    <row r="4261" spans="1:8" s="186" customFormat="1" ht="12.75" x14ac:dyDescent="0.2">
      <c r="A4261" s="177"/>
      <c r="B4261" s="127"/>
      <c r="C4261" s="128"/>
      <c r="H4261" s="187"/>
    </row>
    <row r="4262" spans="1:8" s="186" customFormat="1" ht="12.75" x14ac:dyDescent="0.2">
      <c r="A4262" s="177"/>
      <c r="B4262" s="127"/>
      <c r="C4262" s="128"/>
      <c r="H4262" s="187"/>
    </row>
    <row r="4263" spans="1:8" s="186" customFormat="1" ht="12.75" x14ac:dyDescent="0.2">
      <c r="A4263" s="177"/>
      <c r="B4263" s="127"/>
      <c r="C4263" s="128"/>
      <c r="H4263" s="187"/>
    </row>
    <row r="4264" spans="1:8" s="186" customFormat="1" ht="12.75" x14ac:dyDescent="0.2">
      <c r="A4264" s="177"/>
      <c r="B4264" s="127"/>
      <c r="C4264" s="128"/>
      <c r="H4264" s="187"/>
    </row>
    <row r="4265" spans="1:8" s="186" customFormat="1" ht="12.75" x14ac:dyDescent="0.2">
      <c r="A4265" s="177"/>
      <c r="B4265" s="127"/>
      <c r="C4265" s="128"/>
      <c r="H4265" s="187"/>
    </row>
    <row r="4266" spans="1:8" s="186" customFormat="1" ht="12.75" x14ac:dyDescent="0.2">
      <c r="A4266" s="177"/>
      <c r="B4266" s="127"/>
      <c r="C4266" s="128"/>
      <c r="H4266" s="187"/>
    </row>
    <row r="4267" spans="1:8" s="186" customFormat="1" ht="12.75" x14ac:dyDescent="0.2">
      <c r="A4267" s="177"/>
      <c r="B4267" s="127"/>
      <c r="C4267" s="128"/>
      <c r="H4267" s="187"/>
    </row>
    <row r="4268" spans="1:8" s="186" customFormat="1" ht="12.75" x14ac:dyDescent="0.2">
      <c r="A4268" s="177"/>
      <c r="B4268" s="127"/>
      <c r="C4268" s="128"/>
      <c r="H4268" s="187"/>
    </row>
    <row r="4269" spans="1:8" s="186" customFormat="1" ht="12.75" x14ac:dyDescent="0.2">
      <c r="A4269" s="177"/>
      <c r="B4269" s="127"/>
      <c r="C4269" s="128"/>
      <c r="H4269" s="187"/>
    </row>
    <row r="4270" spans="1:8" s="186" customFormat="1" ht="12.75" x14ac:dyDescent="0.2">
      <c r="A4270" s="177"/>
      <c r="B4270" s="127"/>
      <c r="C4270" s="128"/>
      <c r="H4270" s="187"/>
    </row>
    <row r="4271" spans="1:8" s="186" customFormat="1" ht="12.75" x14ac:dyDescent="0.2">
      <c r="A4271" s="177"/>
      <c r="B4271" s="127"/>
      <c r="C4271" s="128"/>
      <c r="H4271" s="187"/>
    </row>
    <row r="4272" spans="1:8" s="186" customFormat="1" ht="12.75" x14ac:dyDescent="0.2">
      <c r="A4272" s="177"/>
      <c r="B4272" s="127"/>
      <c r="C4272" s="128"/>
      <c r="H4272" s="187"/>
    </row>
    <row r="4273" spans="1:8" s="186" customFormat="1" ht="12.75" x14ac:dyDescent="0.2">
      <c r="A4273" s="177"/>
      <c r="B4273" s="127"/>
      <c r="C4273" s="128"/>
      <c r="H4273" s="187"/>
    </row>
    <row r="4274" spans="1:8" s="186" customFormat="1" ht="12.75" x14ac:dyDescent="0.2">
      <c r="A4274" s="177"/>
      <c r="B4274" s="127"/>
      <c r="C4274" s="128"/>
      <c r="H4274" s="187"/>
    </row>
    <row r="4275" spans="1:8" s="186" customFormat="1" ht="12.75" x14ac:dyDescent="0.2">
      <c r="A4275" s="177"/>
      <c r="B4275" s="127"/>
      <c r="C4275" s="128"/>
      <c r="H4275" s="187"/>
    </row>
    <row r="4276" spans="1:8" s="186" customFormat="1" ht="12.75" x14ac:dyDescent="0.2">
      <c r="A4276" s="177"/>
      <c r="B4276" s="127"/>
      <c r="C4276" s="128"/>
      <c r="H4276" s="187"/>
    </row>
    <row r="4277" spans="1:8" s="186" customFormat="1" ht="12.75" x14ac:dyDescent="0.2">
      <c r="A4277" s="177"/>
      <c r="B4277" s="127"/>
      <c r="C4277" s="128"/>
      <c r="H4277" s="187"/>
    </row>
    <row r="4278" spans="1:8" s="186" customFormat="1" ht="12.75" x14ac:dyDescent="0.2">
      <c r="A4278" s="177"/>
      <c r="B4278" s="127"/>
      <c r="C4278" s="128"/>
      <c r="H4278" s="187"/>
    </row>
    <row r="4279" spans="1:8" s="186" customFormat="1" ht="12.75" x14ac:dyDescent="0.2">
      <c r="A4279" s="177"/>
      <c r="B4279" s="127"/>
      <c r="C4279" s="128"/>
      <c r="H4279" s="187"/>
    </row>
    <row r="4280" spans="1:8" s="186" customFormat="1" ht="12.75" x14ac:dyDescent="0.2">
      <c r="A4280" s="177"/>
      <c r="B4280" s="127"/>
      <c r="C4280" s="128"/>
      <c r="H4280" s="187"/>
    </row>
    <row r="4281" spans="1:8" s="186" customFormat="1" ht="12.75" x14ac:dyDescent="0.2">
      <c r="A4281" s="177"/>
      <c r="B4281" s="127"/>
      <c r="C4281" s="128"/>
      <c r="H4281" s="187"/>
    </row>
    <row r="4282" spans="1:8" s="186" customFormat="1" ht="12.75" x14ac:dyDescent="0.2">
      <c r="A4282" s="177"/>
      <c r="B4282" s="127"/>
      <c r="C4282" s="128"/>
      <c r="H4282" s="187"/>
    </row>
    <row r="4283" spans="1:8" s="186" customFormat="1" ht="12.75" x14ac:dyDescent="0.2">
      <c r="A4283" s="177"/>
      <c r="B4283" s="127"/>
      <c r="C4283" s="128"/>
      <c r="H4283" s="187"/>
    </row>
    <row r="4284" spans="1:8" s="186" customFormat="1" ht="12.75" x14ac:dyDescent="0.2">
      <c r="A4284" s="177"/>
      <c r="B4284" s="127"/>
      <c r="C4284" s="128"/>
      <c r="H4284" s="187"/>
    </row>
    <row r="4285" spans="1:8" s="186" customFormat="1" ht="12.75" x14ac:dyDescent="0.2">
      <c r="A4285" s="177"/>
      <c r="B4285" s="127"/>
      <c r="C4285" s="128"/>
      <c r="H4285" s="187"/>
    </row>
    <row r="4286" spans="1:8" s="186" customFormat="1" ht="12.75" x14ac:dyDescent="0.2">
      <c r="A4286" s="177"/>
      <c r="B4286" s="127"/>
      <c r="C4286" s="128"/>
      <c r="H4286" s="187"/>
    </row>
    <row r="4287" spans="1:8" s="186" customFormat="1" ht="12.75" x14ac:dyDescent="0.2">
      <c r="A4287" s="177"/>
      <c r="B4287" s="127"/>
      <c r="C4287" s="128"/>
      <c r="H4287" s="187"/>
    </row>
    <row r="4288" spans="1:8" s="186" customFormat="1" ht="12.75" x14ac:dyDescent="0.2">
      <c r="A4288" s="177"/>
      <c r="B4288" s="127"/>
      <c r="C4288" s="128"/>
      <c r="H4288" s="187"/>
    </row>
    <row r="4289" spans="1:8" s="186" customFormat="1" ht="12.75" x14ac:dyDescent="0.2">
      <c r="A4289" s="177"/>
      <c r="B4289" s="127"/>
      <c r="C4289" s="128"/>
      <c r="H4289" s="187"/>
    </row>
    <row r="4290" spans="1:8" s="186" customFormat="1" ht="12.75" x14ac:dyDescent="0.2">
      <c r="A4290" s="177"/>
      <c r="B4290" s="127"/>
      <c r="C4290" s="128"/>
      <c r="H4290" s="187"/>
    </row>
    <row r="4291" spans="1:8" s="186" customFormat="1" ht="12.75" x14ac:dyDescent="0.2">
      <c r="A4291" s="177"/>
      <c r="B4291" s="127"/>
      <c r="C4291" s="128"/>
      <c r="H4291" s="187"/>
    </row>
    <row r="4292" spans="1:8" s="186" customFormat="1" ht="12.75" x14ac:dyDescent="0.2">
      <c r="A4292" s="177"/>
      <c r="B4292" s="127"/>
      <c r="C4292" s="128"/>
      <c r="H4292" s="187"/>
    </row>
    <row r="4293" spans="1:8" s="186" customFormat="1" ht="12.75" x14ac:dyDescent="0.2">
      <c r="A4293" s="177"/>
      <c r="B4293" s="127"/>
      <c r="C4293" s="128"/>
      <c r="H4293" s="187"/>
    </row>
    <row r="4294" spans="1:8" s="186" customFormat="1" ht="12.75" x14ac:dyDescent="0.2">
      <c r="A4294" s="177"/>
      <c r="B4294" s="127"/>
      <c r="C4294" s="128"/>
      <c r="H4294" s="187"/>
    </row>
    <row r="4295" spans="1:8" s="186" customFormat="1" ht="12.75" x14ac:dyDescent="0.2">
      <c r="A4295" s="177"/>
      <c r="B4295" s="127"/>
      <c r="C4295" s="128"/>
      <c r="H4295" s="187"/>
    </row>
    <row r="4296" spans="1:8" s="186" customFormat="1" ht="12.75" x14ac:dyDescent="0.2">
      <c r="A4296" s="177"/>
      <c r="B4296" s="127"/>
      <c r="C4296" s="128"/>
      <c r="H4296" s="187"/>
    </row>
    <row r="4297" spans="1:8" s="186" customFormat="1" ht="12.75" x14ac:dyDescent="0.2">
      <c r="A4297" s="177"/>
      <c r="B4297" s="127"/>
      <c r="C4297" s="128"/>
      <c r="H4297" s="187"/>
    </row>
    <row r="4298" spans="1:8" s="186" customFormat="1" ht="12.75" x14ac:dyDescent="0.2">
      <c r="A4298" s="177"/>
      <c r="B4298" s="127"/>
      <c r="C4298" s="128"/>
      <c r="H4298" s="187"/>
    </row>
    <row r="4299" spans="1:8" s="186" customFormat="1" ht="12.75" x14ac:dyDescent="0.2">
      <c r="A4299" s="177"/>
      <c r="B4299" s="127"/>
      <c r="C4299" s="128"/>
      <c r="H4299" s="187"/>
    </row>
    <row r="4300" spans="1:8" s="186" customFormat="1" ht="12.75" x14ac:dyDescent="0.2">
      <c r="A4300" s="177"/>
      <c r="B4300" s="127"/>
      <c r="C4300" s="128"/>
      <c r="H4300" s="187"/>
    </row>
    <row r="4301" spans="1:8" s="186" customFormat="1" ht="12.75" x14ac:dyDescent="0.2">
      <c r="A4301" s="177"/>
      <c r="B4301" s="127"/>
      <c r="C4301" s="128"/>
      <c r="H4301" s="187"/>
    </row>
    <row r="4302" spans="1:8" s="186" customFormat="1" ht="12.75" x14ac:dyDescent="0.2">
      <c r="A4302" s="177"/>
      <c r="B4302" s="127"/>
      <c r="C4302" s="128"/>
      <c r="H4302" s="187"/>
    </row>
    <row r="4303" spans="1:8" s="186" customFormat="1" ht="12.75" x14ac:dyDescent="0.2">
      <c r="A4303" s="177"/>
      <c r="B4303" s="127"/>
      <c r="C4303" s="128"/>
      <c r="H4303" s="187"/>
    </row>
    <row r="4304" spans="1:8" s="186" customFormat="1" ht="12.75" x14ac:dyDescent="0.2">
      <c r="A4304" s="177"/>
      <c r="B4304" s="127"/>
      <c r="C4304" s="128"/>
      <c r="H4304" s="187"/>
    </row>
    <row r="4305" spans="1:8" s="186" customFormat="1" ht="12.75" x14ac:dyDescent="0.2">
      <c r="A4305" s="177"/>
      <c r="B4305" s="127"/>
      <c r="C4305" s="128"/>
      <c r="H4305" s="187"/>
    </row>
    <row r="4306" spans="1:8" s="186" customFormat="1" ht="12.75" x14ac:dyDescent="0.2">
      <c r="A4306" s="177"/>
      <c r="B4306" s="127"/>
      <c r="C4306" s="128"/>
      <c r="H4306" s="187"/>
    </row>
    <row r="4307" spans="1:8" s="186" customFormat="1" ht="12.75" x14ac:dyDescent="0.2">
      <c r="A4307" s="177"/>
      <c r="B4307" s="127"/>
      <c r="C4307" s="128"/>
      <c r="H4307" s="187"/>
    </row>
    <row r="4308" spans="1:8" s="186" customFormat="1" ht="12.75" x14ac:dyDescent="0.2">
      <c r="A4308" s="177"/>
      <c r="B4308" s="127"/>
      <c r="C4308" s="128"/>
      <c r="H4308" s="187"/>
    </row>
    <row r="4309" spans="1:8" s="186" customFormat="1" ht="12.75" x14ac:dyDescent="0.2">
      <c r="A4309" s="177"/>
      <c r="B4309" s="127"/>
      <c r="C4309" s="128"/>
      <c r="H4309" s="187"/>
    </row>
    <row r="4310" spans="1:8" s="186" customFormat="1" ht="12.75" x14ac:dyDescent="0.2">
      <c r="A4310" s="177"/>
      <c r="B4310" s="127"/>
      <c r="C4310" s="128"/>
      <c r="H4310" s="187"/>
    </row>
    <row r="4311" spans="1:8" s="186" customFormat="1" ht="12.75" x14ac:dyDescent="0.2">
      <c r="A4311" s="177"/>
      <c r="B4311" s="127"/>
      <c r="C4311" s="128"/>
      <c r="H4311" s="187"/>
    </row>
    <row r="4312" spans="1:8" s="186" customFormat="1" ht="12.75" x14ac:dyDescent="0.2">
      <c r="A4312" s="177"/>
      <c r="B4312" s="127"/>
      <c r="C4312" s="128"/>
      <c r="H4312" s="187"/>
    </row>
    <row r="4313" spans="1:8" s="186" customFormat="1" ht="12.75" x14ac:dyDescent="0.2">
      <c r="A4313" s="177"/>
      <c r="B4313" s="127"/>
      <c r="C4313" s="128"/>
      <c r="H4313" s="187"/>
    </row>
    <row r="4314" spans="1:8" s="186" customFormat="1" ht="12.75" x14ac:dyDescent="0.2">
      <c r="A4314" s="177"/>
      <c r="B4314" s="127"/>
      <c r="C4314" s="128"/>
      <c r="H4314" s="187"/>
    </row>
    <row r="4315" spans="1:8" s="186" customFormat="1" ht="12.75" x14ac:dyDescent="0.2">
      <c r="A4315" s="177"/>
      <c r="B4315" s="127"/>
      <c r="C4315" s="128"/>
      <c r="H4315" s="187"/>
    </row>
    <row r="4316" spans="1:8" s="186" customFormat="1" ht="12.75" x14ac:dyDescent="0.2">
      <c r="A4316" s="177"/>
      <c r="B4316" s="127"/>
      <c r="C4316" s="128"/>
      <c r="H4316" s="187"/>
    </row>
    <row r="4317" spans="1:8" s="186" customFormat="1" ht="12.75" x14ac:dyDescent="0.2">
      <c r="A4317" s="177"/>
      <c r="B4317" s="127"/>
      <c r="C4317" s="128"/>
      <c r="H4317" s="187"/>
    </row>
    <row r="4318" spans="1:8" s="186" customFormat="1" ht="12.75" x14ac:dyDescent="0.2">
      <c r="A4318" s="177"/>
      <c r="B4318" s="127"/>
      <c r="C4318" s="128"/>
      <c r="H4318" s="187"/>
    </row>
    <row r="4319" spans="1:8" s="186" customFormat="1" ht="12.75" x14ac:dyDescent="0.2">
      <c r="A4319" s="177"/>
      <c r="B4319" s="127"/>
      <c r="C4319" s="128"/>
      <c r="H4319" s="187"/>
    </row>
    <row r="4320" spans="1:8" s="186" customFormat="1" ht="12.75" x14ac:dyDescent="0.2">
      <c r="A4320" s="177"/>
      <c r="B4320" s="127"/>
      <c r="C4320" s="128"/>
      <c r="H4320" s="187"/>
    </row>
    <row r="4321" spans="1:8" s="186" customFormat="1" ht="12.75" x14ac:dyDescent="0.2">
      <c r="A4321" s="177"/>
      <c r="B4321" s="127"/>
      <c r="C4321" s="128"/>
      <c r="H4321" s="187"/>
    </row>
    <row r="4322" spans="1:8" s="186" customFormat="1" ht="12.75" x14ac:dyDescent="0.2">
      <c r="A4322" s="177"/>
      <c r="B4322" s="127"/>
      <c r="C4322" s="128"/>
      <c r="H4322" s="187"/>
    </row>
    <row r="4323" spans="1:8" s="186" customFormat="1" ht="12.75" x14ac:dyDescent="0.2">
      <c r="A4323" s="177"/>
      <c r="B4323" s="127"/>
      <c r="C4323" s="128"/>
      <c r="H4323" s="187"/>
    </row>
    <row r="4324" spans="1:8" s="186" customFormat="1" ht="12.75" x14ac:dyDescent="0.2">
      <c r="A4324" s="177"/>
      <c r="B4324" s="127"/>
      <c r="C4324" s="128"/>
      <c r="H4324" s="187"/>
    </row>
    <row r="4325" spans="1:8" s="186" customFormat="1" ht="12.75" x14ac:dyDescent="0.2">
      <c r="A4325" s="177"/>
      <c r="B4325" s="127"/>
      <c r="C4325" s="128"/>
      <c r="H4325" s="187"/>
    </row>
    <row r="4326" spans="1:8" s="186" customFormat="1" ht="12.75" x14ac:dyDescent="0.2">
      <c r="A4326" s="177"/>
      <c r="B4326" s="127"/>
      <c r="C4326" s="128"/>
      <c r="H4326" s="187"/>
    </row>
    <row r="4327" spans="1:8" s="186" customFormat="1" ht="12.75" x14ac:dyDescent="0.2">
      <c r="A4327" s="177"/>
      <c r="B4327" s="127"/>
      <c r="C4327" s="128"/>
      <c r="H4327" s="187"/>
    </row>
    <row r="4328" spans="1:8" s="186" customFormat="1" ht="12.75" x14ac:dyDescent="0.2">
      <c r="A4328" s="177"/>
      <c r="B4328" s="127"/>
      <c r="C4328" s="128"/>
      <c r="H4328" s="187"/>
    </row>
    <row r="4329" spans="1:8" s="186" customFormat="1" ht="12.75" x14ac:dyDescent="0.2">
      <c r="A4329" s="177"/>
      <c r="B4329" s="127"/>
      <c r="C4329" s="128"/>
      <c r="H4329" s="187"/>
    </row>
    <row r="4330" spans="1:8" s="186" customFormat="1" ht="12.75" x14ac:dyDescent="0.2">
      <c r="A4330" s="177"/>
      <c r="B4330" s="127"/>
      <c r="C4330" s="128"/>
      <c r="H4330" s="187"/>
    </row>
    <row r="4331" spans="1:8" s="186" customFormat="1" ht="12.75" x14ac:dyDescent="0.2">
      <c r="A4331" s="177"/>
      <c r="B4331" s="127"/>
      <c r="C4331" s="128"/>
      <c r="H4331" s="187"/>
    </row>
    <row r="4332" spans="1:8" s="186" customFormat="1" ht="12.75" x14ac:dyDescent="0.2">
      <c r="A4332" s="177"/>
      <c r="B4332" s="127"/>
      <c r="C4332" s="128"/>
      <c r="H4332" s="187"/>
    </row>
    <row r="4333" spans="1:8" s="186" customFormat="1" ht="12.75" x14ac:dyDescent="0.2">
      <c r="A4333" s="177"/>
      <c r="B4333" s="127"/>
      <c r="C4333" s="128"/>
      <c r="H4333" s="187"/>
    </row>
    <row r="4334" spans="1:8" s="186" customFormat="1" ht="12.75" x14ac:dyDescent="0.2">
      <c r="A4334" s="177"/>
      <c r="B4334" s="127"/>
      <c r="C4334" s="128"/>
      <c r="H4334" s="187"/>
    </row>
    <row r="4335" spans="1:8" s="186" customFormat="1" ht="12.75" x14ac:dyDescent="0.2">
      <c r="A4335" s="177"/>
      <c r="B4335" s="127"/>
      <c r="C4335" s="128"/>
      <c r="H4335" s="187"/>
    </row>
    <row r="4336" spans="1:8" s="186" customFormat="1" ht="12.75" x14ac:dyDescent="0.2">
      <c r="A4336" s="177"/>
      <c r="B4336" s="127"/>
      <c r="C4336" s="128"/>
      <c r="H4336" s="187"/>
    </row>
    <row r="4337" spans="1:8" s="186" customFormat="1" ht="12.75" x14ac:dyDescent="0.2">
      <c r="A4337" s="177"/>
      <c r="B4337" s="127"/>
      <c r="C4337" s="128"/>
      <c r="H4337" s="187"/>
    </row>
    <row r="4338" spans="1:8" s="186" customFormat="1" ht="12.75" x14ac:dyDescent="0.2">
      <c r="A4338" s="177"/>
      <c r="B4338" s="127"/>
      <c r="C4338" s="128"/>
      <c r="H4338" s="187"/>
    </row>
    <row r="4339" spans="1:8" s="186" customFormat="1" ht="12.75" x14ac:dyDescent="0.2">
      <c r="A4339" s="177"/>
      <c r="B4339" s="127"/>
      <c r="C4339" s="128"/>
      <c r="H4339" s="187"/>
    </row>
    <row r="4340" spans="1:8" s="186" customFormat="1" ht="12.75" x14ac:dyDescent="0.2">
      <c r="A4340" s="177"/>
      <c r="B4340" s="127"/>
      <c r="C4340" s="128"/>
      <c r="H4340" s="187"/>
    </row>
    <row r="4341" spans="1:8" s="186" customFormat="1" ht="12.75" x14ac:dyDescent="0.2">
      <c r="A4341" s="177"/>
      <c r="B4341" s="127"/>
      <c r="C4341" s="128"/>
      <c r="H4341" s="187"/>
    </row>
    <row r="4342" spans="1:8" s="186" customFormat="1" ht="12.75" x14ac:dyDescent="0.2">
      <c r="A4342" s="177"/>
      <c r="B4342" s="127"/>
      <c r="C4342" s="128"/>
      <c r="H4342" s="187"/>
    </row>
    <row r="4343" spans="1:8" s="186" customFormat="1" ht="12.75" x14ac:dyDescent="0.2">
      <c r="A4343" s="177"/>
      <c r="B4343" s="127"/>
      <c r="C4343" s="128"/>
      <c r="H4343" s="187"/>
    </row>
    <row r="4344" spans="1:8" s="186" customFormat="1" ht="12.75" x14ac:dyDescent="0.2">
      <c r="A4344" s="177"/>
      <c r="B4344" s="127"/>
      <c r="C4344" s="128"/>
      <c r="H4344" s="187"/>
    </row>
    <row r="4345" spans="1:8" s="186" customFormat="1" ht="12.75" x14ac:dyDescent="0.2">
      <c r="A4345" s="177"/>
      <c r="B4345" s="127"/>
      <c r="C4345" s="128"/>
      <c r="H4345" s="187"/>
    </row>
    <row r="4346" spans="1:8" s="186" customFormat="1" ht="12.75" x14ac:dyDescent="0.2">
      <c r="A4346" s="177"/>
      <c r="B4346" s="127"/>
      <c r="C4346" s="128"/>
      <c r="H4346" s="187"/>
    </row>
    <row r="4347" spans="1:8" s="186" customFormat="1" ht="12.75" x14ac:dyDescent="0.2">
      <c r="A4347" s="177"/>
      <c r="B4347" s="127"/>
      <c r="C4347" s="128"/>
      <c r="H4347" s="187"/>
    </row>
    <row r="4348" spans="1:8" s="186" customFormat="1" ht="12.75" x14ac:dyDescent="0.2">
      <c r="A4348" s="177"/>
      <c r="B4348" s="127"/>
      <c r="C4348" s="128"/>
      <c r="H4348" s="187"/>
    </row>
    <row r="4349" spans="1:8" s="186" customFormat="1" ht="12.75" x14ac:dyDescent="0.2">
      <c r="A4349" s="177"/>
      <c r="B4349" s="127"/>
      <c r="C4349" s="128"/>
      <c r="H4349" s="187"/>
    </row>
    <row r="4350" spans="1:8" s="186" customFormat="1" ht="12.75" x14ac:dyDescent="0.2">
      <c r="A4350" s="177"/>
      <c r="B4350" s="127"/>
      <c r="C4350" s="128"/>
      <c r="H4350" s="187"/>
    </row>
    <row r="4351" spans="1:8" s="186" customFormat="1" ht="12.75" x14ac:dyDescent="0.2">
      <c r="A4351" s="177"/>
      <c r="B4351" s="127"/>
      <c r="C4351" s="128"/>
      <c r="H4351" s="187"/>
    </row>
    <row r="4352" spans="1:8" s="186" customFormat="1" ht="12.75" x14ac:dyDescent="0.2">
      <c r="A4352" s="177"/>
      <c r="B4352" s="127"/>
      <c r="C4352" s="128"/>
      <c r="H4352" s="187"/>
    </row>
    <row r="4353" spans="1:8" s="186" customFormat="1" ht="12.75" x14ac:dyDescent="0.2">
      <c r="A4353" s="177"/>
      <c r="B4353" s="127"/>
      <c r="C4353" s="128"/>
      <c r="H4353" s="187"/>
    </row>
    <row r="4354" spans="1:8" s="186" customFormat="1" ht="12.75" x14ac:dyDescent="0.2">
      <c r="A4354" s="177"/>
      <c r="B4354" s="127"/>
      <c r="C4354" s="128"/>
      <c r="H4354" s="187"/>
    </row>
    <row r="4355" spans="1:8" s="186" customFormat="1" ht="12.75" x14ac:dyDescent="0.2">
      <c r="A4355" s="177"/>
      <c r="B4355" s="127"/>
      <c r="C4355" s="128"/>
      <c r="H4355" s="187"/>
    </row>
    <row r="4356" spans="1:8" s="186" customFormat="1" ht="12.75" x14ac:dyDescent="0.2">
      <c r="A4356" s="177"/>
      <c r="B4356" s="127"/>
      <c r="C4356" s="128"/>
      <c r="H4356" s="187"/>
    </row>
    <row r="4357" spans="1:8" s="186" customFormat="1" ht="12.75" x14ac:dyDescent="0.2">
      <c r="A4357" s="177"/>
      <c r="B4357" s="127"/>
      <c r="C4357" s="128"/>
      <c r="H4357" s="187"/>
    </row>
    <row r="4358" spans="1:8" s="186" customFormat="1" ht="12.75" x14ac:dyDescent="0.2">
      <c r="A4358" s="177"/>
      <c r="B4358" s="127"/>
      <c r="C4358" s="128"/>
      <c r="H4358" s="187"/>
    </row>
    <row r="4359" spans="1:8" s="186" customFormat="1" ht="12.75" x14ac:dyDescent="0.2">
      <c r="A4359" s="177"/>
      <c r="B4359" s="127"/>
      <c r="C4359" s="128"/>
      <c r="H4359" s="187"/>
    </row>
    <row r="4360" spans="1:8" s="186" customFormat="1" ht="12.75" x14ac:dyDescent="0.2">
      <c r="A4360" s="177"/>
      <c r="B4360" s="127"/>
      <c r="C4360" s="128"/>
      <c r="H4360" s="187"/>
    </row>
    <row r="4361" spans="1:8" s="186" customFormat="1" ht="12.75" x14ac:dyDescent="0.2">
      <c r="A4361" s="177"/>
      <c r="B4361" s="127"/>
      <c r="C4361" s="128"/>
      <c r="H4361" s="187"/>
    </row>
    <row r="4362" spans="1:8" s="186" customFormat="1" ht="12.75" x14ac:dyDescent="0.2">
      <c r="A4362" s="177"/>
      <c r="B4362" s="127"/>
      <c r="C4362" s="128"/>
      <c r="H4362" s="187"/>
    </row>
    <row r="4363" spans="1:8" s="186" customFormat="1" ht="12.75" x14ac:dyDescent="0.2">
      <c r="A4363" s="177"/>
      <c r="B4363" s="127"/>
      <c r="C4363" s="128"/>
      <c r="H4363" s="187"/>
    </row>
    <row r="4364" spans="1:8" s="186" customFormat="1" ht="12.75" x14ac:dyDescent="0.2">
      <c r="A4364" s="177"/>
      <c r="B4364" s="127"/>
      <c r="C4364" s="128"/>
      <c r="H4364" s="187"/>
    </row>
    <row r="4365" spans="1:8" s="186" customFormat="1" ht="12.75" x14ac:dyDescent="0.2">
      <c r="A4365" s="177"/>
      <c r="B4365" s="127"/>
      <c r="C4365" s="128"/>
      <c r="H4365" s="187"/>
    </row>
    <row r="4366" spans="1:8" s="186" customFormat="1" ht="12.75" x14ac:dyDescent="0.2">
      <c r="A4366" s="177"/>
      <c r="B4366" s="127"/>
      <c r="C4366" s="128"/>
      <c r="H4366" s="187"/>
    </row>
    <row r="4367" spans="1:8" s="186" customFormat="1" ht="12.75" x14ac:dyDescent="0.2">
      <c r="A4367" s="177"/>
      <c r="B4367" s="127"/>
      <c r="C4367" s="128"/>
      <c r="H4367" s="187"/>
    </row>
    <row r="4368" spans="1:8" s="186" customFormat="1" ht="12.75" x14ac:dyDescent="0.2">
      <c r="A4368" s="177"/>
      <c r="B4368" s="127"/>
      <c r="C4368" s="128"/>
      <c r="H4368" s="187"/>
    </row>
    <row r="4369" spans="1:8" s="186" customFormat="1" ht="12.75" x14ac:dyDescent="0.2">
      <c r="A4369" s="177"/>
      <c r="B4369" s="127"/>
      <c r="C4369" s="128"/>
      <c r="H4369" s="187"/>
    </row>
    <row r="4370" spans="1:8" s="186" customFormat="1" ht="12.75" x14ac:dyDescent="0.2">
      <c r="A4370" s="177"/>
      <c r="B4370" s="127"/>
      <c r="C4370" s="128"/>
      <c r="H4370" s="187"/>
    </row>
    <row r="4371" spans="1:8" s="186" customFormat="1" ht="12.75" x14ac:dyDescent="0.2">
      <c r="A4371" s="177"/>
      <c r="B4371" s="127"/>
      <c r="C4371" s="128"/>
      <c r="H4371" s="187"/>
    </row>
    <row r="4372" spans="1:8" s="186" customFormat="1" ht="12.75" x14ac:dyDescent="0.2">
      <c r="A4372" s="177"/>
      <c r="B4372" s="127"/>
      <c r="C4372" s="128"/>
      <c r="H4372" s="187"/>
    </row>
    <row r="4373" spans="1:8" s="186" customFormat="1" ht="12.75" x14ac:dyDescent="0.2">
      <c r="A4373" s="177"/>
      <c r="B4373" s="127"/>
      <c r="C4373" s="128"/>
      <c r="H4373" s="187"/>
    </row>
    <row r="4374" spans="1:8" s="186" customFormat="1" ht="12.75" x14ac:dyDescent="0.2">
      <c r="A4374" s="177"/>
      <c r="B4374" s="127"/>
      <c r="C4374" s="128"/>
      <c r="H4374" s="187"/>
    </row>
    <row r="4375" spans="1:8" s="186" customFormat="1" ht="12.75" x14ac:dyDescent="0.2">
      <c r="A4375" s="177"/>
      <c r="B4375" s="127"/>
      <c r="C4375" s="128"/>
      <c r="H4375" s="187"/>
    </row>
    <row r="4376" spans="1:8" s="186" customFormat="1" ht="12.75" x14ac:dyDescent="0.2">
      <c r="A4376" s="177"/>
      <c r="B4376" s="127"/>
      <c r="C4376" s="128"/>
      <c r="H4376" s="187"/>
    </row>
    <row r="4377" spans="1:8" s="186" customFormat="1" ht="12.75" x14ac:dyDescent="0.2">
      <c r="A4377" s="177"/>
      <c r="B4377" s="127"/>
      <c r="C4377" s="128"/>
      <c r="H4377" s="187"/>
    </row>
    <row r="4378" spans="1:8" s="186" customFormat="1" ht="12.75" x14ac:dyDescent="0.2">
      <c r="A4378" s="177"/>
      <c r="B4378" s="127"/>
      <c r="C4378" s="128"/>
      <c r="H4378" s="187"/>
    </row>
    <row r="4379" spans="1:8" s="186" customFormat="1" ht="12.75" x14ac:dyDescent="0.2">
      <c r="A4379" s="177"/>
      <c r="B4379" s="127"/>
      <c r="C4379" s="128"/>
      <c r="H4379" s="187"/>
    </row>
    <row r="4380" spans="1:8" s="186" customFormat="1" ht="12.75" x14ac:dyDescent="0.2">
      <c r="A4380" s="177"/>
      <c r="B4380" s="127"/>
      <c r="C4380" s="128"/>
      <c r="H4380" s="187"/>
    </row>
    <row r="4381" spans="1:8" s="186" customFormat="1" ht="12.75" x14ac:dyDescent="0.2">
      <c r="A4381" s="177"/>
      <c r="B4381" s="127"/>
      <c r="C4381" s="128"/>
      <c r="H4381" s="187"/>
    </row>
    <row r="4382" spans="1:8" s="186" customFormat="1" ht="12.75" x14ac:dyDescent="0.2">
      <c r="A4382" s="177"/>
      <c r="B4382" s="127"/>
      <c r="C4382" s="128"/>
      <c r="H4382" s="187"/>
    </row>
    <row r="4383" spans="1:8" s="186" customFormat="1" ht="12.75" x14ac:dyDescent="0.2">
      <c r="A4383" s="177"/>
      <c r="B4383" s="127"/>
      <c r="C4383" s="128"/>
      <c r="H4383" s="187"/>
    </row>
    <row r="4384" spans="1:8" s="186" customFormat="1" ht="12.75" x14ac:dyDescent="0.2">
      <c r="A4384" s="177"/>
      <c r="B4384" s="127"/>
      <c r="C4384" s="128"/>
      <c r="H4384" s="187"/>
    </row>
    <row r="4385" spans="1:8" s="186" customFormat="1" ht="12.75" x14ac:dyDescent="0.2">
      <c r="A4385" s="177"/>
      <c r="B4385" s="127"/>
      <c r="C4385" s="128"/>
      <c r="H4385" s="187"/>
    </row>
    <row r="4386" spans="1:8" s="186" customFormat="1" ht="12.75" x14ac:dyDescent="0.2">
      <c r="A4386" s="177"/>
      <c r="B4386" s="127"/>
      <c r="C4386" s="128"/>
      <c r="H4386" s="187"/>
    </row>
    <row r="4387" spans="1:8" s="186" customFormat="1" ht="12.75" x14ac:dyDescent="0.2">
      <c r="A4387" s="177"/>
      <c r="B4387" s="127"/>
      <c r="C4387" s="128"/>
      <c r="H4387" s="187"/>
    </row>
    <row r="4388" spans="1:8" s="186" customFormat="1" ht="12.75" x14ac:dyDescent="0.2">
      <c r="A4388" s="177"/>
      <c r="B4388" s="127"/>
      <c r="C4388" s="128"/>
      <c r="H4388" s="187"/>
    </row>
    <row r="4389" spans="1:8" s="186" customFormat="1" ht="12.75" x14ac:dyDescent="0.2">
      <c r="A4389" s="177"/>
      <c r="B4389" s="127"/>
      <c r="C4389" s="128"/>
      <c r="H4389" s="187"/>
    </row>
    <row r="4390" spans="1:8" s="186" customFormat="1" ht="12.75" x14ac:dyDescent="0.2">
      <c r="A4390" s="177"/>
      <c r="B4390" s="127"/>
      <c r="C4390" s="128"/>
      <c r="H4390" s="187"/>
    </row>
    <row r="4391" spans="1:8" s="186" customFormat="1" ht="12.75" x14ac:dyDescent="0.2">
      <c r="A4391" s="177"/>
      <c r="B4391" s="127"/>
      <c r="C4391" s="128"/>
      <c r="H4391" s="187"/>
    </row>
    <row r="4392" spans="1:8" s="186" customFormat="1" ht="12.75" x14ac:dyDescent="0.2">
      <c r="A4392" s="177"/>
      <c r="B4392" s="127"/>
      <c r="C4392" s="128"/>
      <c r="H4392" s="187"/>
    </row>
    <row r="4393" spans="1:8" s="186" customFormat="1" ht="12.75" x14ac:dyDescent="0.2">
      <c r="A4393" s="177"/>
      <c r="B4393" s="127"/>
      <c r="C4393" s="128"/>
      <c r="H4393" s="187"/>
    </row>
    <row r="4394" spans="1:8" s="186" customFormat="1" ht="12.75" x14ac:dyDescent="0.2">
      <c r="A4394" s="177"/>
      <c r="B4394" s="127"/>
      <c r="C4394" s="128"/>
      <c r="H4394" s="187"/>
    </row>
    <row r="4395" spans="1:8" s="186" customFormat="1" ht="12.75" x14ac:dyDescent="0.2">
      <c r="A4395" s="177"/>
      <c r="B4395" s="127"/>
      <c r="C4395" s="128"/>
      <c r="H4395" s="187"/>
    </row>
    <row r="4396" spans="1:8" s="186" customFormat="1" ht="12.75" x14ac:dyDescent="0.2">
      <c r="A4396" s="177"/>
      <c r="B4396" s="127"/>
      <c r="C4396" s="128"/>
      <c r="H4396" s="187"/>
    </row>
    <row r="4397" spans="1:8" s="186" customFormat="1" ht="12.75" x14ac:dyDescent="0.2">
      <c r="A4397" s="177"/>
      <c r="B4397" s="127"/>
      <c r="C4397" s="128"/>
      <c r="H4397" s="187"/>
    </row>
    <row r="4398" spans="1:8" s="186" customFormat="1" ht="12.75" x14ac:dyDescent="0.2">
      <c r="A4398" s="177"/>
      <c r="B4398" s="127"/>
      <c r="C4398" s="128"/>
      <c r="H4398" s="187"/>
    </row>
    <row r="4399" spans="1:8" s="186" customFormat="1" ht="12.75" x14ac:dyDescent="0.2">
      <c r="A4399" s="177"/>
      <c r="B4399" s="127"/>
      <c r="C4399" s="128"/>
      <c r="H4399" s="187"/>
    </row>
    <row r="4400" spans="1:8" s="186" customFormat="1" ht="12.75" x14ac:dyDescent="0.2">
      <c r="A4400" s="177"/>
      <c r="B4400" s="127"/>
      <c r="C4400" s="128"/>
      <c r="H4400" s="187"/>
    </row>
    <row r="4401" spans="1:8" s="186" customFormat="1" ht="12.75" x14ac:dyDescent="0.2">
      <c r="A4401" s="177"/>
      <c r="B4401" s="127"/>
      <c r="C4401" s="128"/>
      <c r="H4401" s="187"/>
    </row>
    <row r="4402" spans="1:8" s="186" customFormat="1" ht="12.75" x14ac:dyDescent="0.2">
      <c r="A4402" s="177"/>
      <c r="B4402" s="127"/>
      <c r="C4402" s="128"/>
      <c r="H4402" s="187"/>
    </row>
    <row r="4403" spans="1:8" s="186" customFormat="1" ht="12.75" x14ac:dyDescent="0.2">
      <c r="A4403" s="177"/>
      <c r="B4403" s="127"/>
      <c r="C4403" s="128"/>
      <c r="H4403" s="187"/>
    </row>
    <row r="4404" spans="1:8" s="186" customFormat="1" ht="12.75" x14ac:dyDescent="0.2">
      <c r="A4404" s="177"/>
      <c r="B4404" s="127"/>
      <c r="C4404" s="128"/>
      <c r="H4404" s="187"/>
    </row>
    <row r="4405" spans="1:8" s="186" customFormat="1" ht="12.75" x14ac:dyDescent="0.2">
      <c r="A4405" s="177"/>
      <c r="B4405" s="127"/>
      <c r="C4405" s="128"/>
      <c r="H4405" s="187"/>
    </row>
    <row r="4406" spans="1:8" s="186" customFormat="1" ht="12.75" x14ac:dyDescent="0.2">
      <c r="A4406" s="177"/>
      <c r="B4406" s="127"/>
      <c r="C4406" s="128"/>
      <c r="H4406" s="187"/>
    </row>
    <row r="4407" spans="1:8" s="186" customFormat="1" ht="12.75" x14ac:dyDescent="0.2">
      <c r="A4407" s="177"/>
      <c r="B4407" s="127"/>
      <c r="C4407" s="128"/>
      <c r="H4407" s="187"/>
    </row>
    <row r="4408" spans="1:8" s="186" customFormat="1" ht="12.75" x14ac:dyDescent="0.2">
      <c r="A4408" s="177"/>
      <c r="B4408" s="127"/>
      <c r="C4408" s="128"/>
      <c r="H4408" s="187"/>
    </row>
    <row r="4409" spans="1:8" s="186" customFormat="1" ht="12.75" x14ac:dyDescent="0.2">
      <c r="A4409" s="177"/>
      <c r="B4409" s="127"/>
      <c r="C4409" s="128"/>
      <c r="H4409" s="187"/>
    </row>
    <row r="4410" spans="1:8" s="186" customFormat="1" ht="12.75" x14ac:dyDescent="0.2">
      <c r="A4410" s="177"/>
      <c r="B4410" s="127"/>
      <c r="C4410" s="128"/>
      <c r="H4410" s="187"/>
    </row>
    <row r="4411" spans="1:8" s="186" customFormat="1" ht="12.75" x14ac:dyDescent="0.2">
      <c r="A4411" s="177"/>
      <c r="B4411" s="127"/>
      <c r="C4411" s="128"/>
      <c r="H4411" s="187"/>
    </row>
    <row r="4412" spans="1:8" s="186" customFormat="1" ht="12.75" x14ac:dyDescent="0.2">
      <c r="A4412" s="177"/>
      <c r="B4412" s="127"/>
      <c r="C4412" s="128"/>
      <c r="H4412" s="187"/>
    </row>
    <row r="4413" spans="1:8" s="186" customFormat="1" ht="12.75" x14ac:dyDescent="0.2">
      <c r="A4413" s="177"/>
      <c r="B4413" s="127"/>
      <c r="C4413" s="128"/>
      <c r="H4413" s="187"/>
    </row>
    <row r="4414" spans="1:8" s="186" customFormat="1" ht="12.75" x14ac:dyDescent="0.2">
      <c r="A4414" s="177"/>
      <c r="B4414" s="127"/>
      <c r="C4414" s="128"/>
      <c r="H4414" s="187"/>
    </row>
    <row r="4415" spans="1:8" s="186" customFormat="1" ht="12.75" x14ac:dyDescent="0.2">
      <c r="A4415" s="177"/>
      <c r="B4415" s="127"/>
      <c r="C4415" s="128"/>
      <c r="H4415" s="187"/>
    </row>
    <row r="4416" spans="1:8" s="186" customFormat="1" ht="12.75" x14ac:dyDescent="0.2">
      <c r="A4416" s="177"/>
      <c r="B4416" s="127"/>
      <c r="C4416" s="128"/>
      <c r="H4416" s="187"/>
    </row>
    <row r="4417" spans="1:8" s="186" customFormat="1" ht="12.75" x14ac:dyDescent="0.2">
      <c r="A4417" s="177"/>
      <c r="B4417" s="127"/>
      <c r="C4417" s="128"/>
      <c r="H4417" s="187"/>
    </row>
    <row r="4418" spans="1:8" s="186" customFormat="1" ht="12.75" x14ac:dyDescent="0.2">
      <c r="A4418" s="177"/>
      <c r="B4418" s="127"/>
      <c r="C4418" s="128"/>
      <c r="H4418" s="187"/>
    </row>
    <row r="4419" spans="1:8" s="186" customFormat="1" ht="12.75" x14ac:dyDescent="0.2">
      <c r="A4419" s="177"/>
      <c r="B4419" s="127"/>
      <c r="C4419" s="128"/>
      <c r="H4419" s="187"/>
    </row>
    <row r="4420" spans="1:8" s="186" customFormat="1" ht="12.75" x14ac:dyDescent="0.2">
      <c r="A4420" s="177"/>
      <c r="B4420" s="127"/>
      <c r="C4420" s="128"/>
      <c r="H4420" s="187"/>
    </row>
    <row r="4421" spans="1:8" s="186" customFormat="1" ht="12.75" x14ac:dyDescent="0.2">
      <c r="A4421" s="177"/>
      <c r="B4421" s="127"/>
      <c r="C4421" s="128"/>
      <c r="H4421" s="187"/>
    </row>
    <row r="4422" spans="1:8" s="186" customFormat="1" ht="12.75" x14ac:dyDescent="0.2">
      <c r="A4422" s="177"/>
      <c r="B4422" s="127"/>
      <c r="C4422" s="128"/>
      <c r="H4422" s="187"/>
    </row>
    <row r="4423" spans="1:8" s="186" customFormat="1" ht="12.75" x14ac:dyDescent="0.2">
      <c r="A4423" s="177"/>
      <c r="B4423" s="127"/>
      <c r="C4423" s="128"/>
      <c r="H4423" s="187"/>
    </row>
    <row r="4424" spans="1:8" s="186" customFormat="1" ht="12.75" x14ac:dyDescent="0.2">
      <c r="A4424" s="177"/>
      <c r="B4424" s="127"/>
      <c r="C4424" s="128"/>
      <c r="H4424" s="187"/>
    </row>
    <row r="4425" spans="1:8" s="186" customFormat="1" ht="12.75" x14ac:dyDescent="0.2">
      <c r="A4425" s="177"/>
      <c r="B4425" s="127"/>
      <c r="C4425" s="128"/>
      <c r="H4425" s="187"/>
    </row>
    <row r="4426" spans="1:8" s="186" customFormat="1" ht="12.75" x14ac:dyDescent="0.2">
      <c r="A4426" s="177"/>
      <c r="B4426" s="127"/>
      <c r="C4426" s="128"/>
      <c r="H4426" s="187"/>
    </row>
    <row r="4427" spans="1:8" s="186" customFormat="1" ht="12.75" x14ac:dyDescent="0.2">
      <c r="A4427" s="177"/>
      <c r="B4427" s="127"/>
      <c r="C4427" s="128"/>
      <c r="H4427" s="187"/>
    </row>
    <row r="4428" spans="1:8" s="186" customFormat="1" ht="12.75" x14ac:dyDescent="0.2">
      <c r="A4428" s="177"/>
      <c r="B4428" s="127"/>
      <c r="C4428" s="128"/>
      <c r="H4428" s="187"/>
    </row>
    <row r="4429" spans="1:8" s="186" customFormat="1" ht="12.75" x14ac:dyDescent="0.2">
      <c r="A4429" s="177"/>
      <c r="B4429" s="127"/>
      <c r="C4429" s="128"/>
      <c r="H4429" s="187"/>
    </row>
    <row r="4430" spans="1:8" s="186" customFormat="1" ht="12.75" x14ac:dyDescent="0.2">
      <c r="A4430" s="177"/>
      <c r="B4430" s="127"/>
      <c r="C4430" s="128"/>
      <c r="H4430" s="187"/>
    </row>
    <row r="4431" spans="1:8" s="186" customFormat="1" ht="12.75" x14ac:dyDescent="0.2">
      <c r="A4431" s="177"/>
      <c r="B4431" s="127"/>
      <c r="C4431" s="128"/>
      <c r="H4431" s="187"/>
    </row>
    <row r="4432" spans="1:8" s="186" customFormat="1" ht="12.75" x14ac:dyDescent="0.2">
      <c r="A4432" s="177"/>
      <c r="B4432" s="127"/>
      <c r="C4432" s="128"/>
      <c r="H4432" s="187"/>
    </row>
    <row r="4433" spans="1:8" s="186" customFormat="1" ht="12.75" x14ac:dyDescent="0.2">
      <c r="A4433" s="177"/>
      <c r="B4433" s="127"/>
      <c r="C4433" s="128"/>
      <c r="H4433" s="187"/>
    </row>
    <row r="4434" spans="1:8" s="186" customFormat="1" ht="12.75" x14ac:dyDescent="0.2">
      <c r="A4434" s="177"/>
      <c r="B4434" s="127"/>
      <c r="C4434" s="128"/>
      <c r="H4434" s="187"/>
    </row>
    <row r="4435" spans="1:8" s="186" customFormat="1" ht="12.75" x14ac:dyDescent="0.2">
      <c r="A4435" s="177"/>
      <c r="B4435" s="127"/>
      <c r="C4435" s="128"/>
      <c r="H4435" s="187"/>
    </row>
    <row r="4436" spans="1:8" s="186" customFormat="1" ht="12.75" x14ac:dyDescent="0.2">
      <c r="A4436" s="177"/>
      <c r="B4436" s="127"/>
      <c r="C4436" s="128"/>
      <c r="H4436" s="187"/>
    </row>
    <row r="4437" spans="1:8" s="186" customFormat="1" ht="12.75" x14ac:dyDescent="0.2">
      <c r="A4437" s="177"/>
      <c r="B4437" s="127"/>
      <c r="C4437" s="128"/>
      <c r="H4437" s="187"/>
    </row>
    <row r="4438" spans="1:8" s="186" customFormat="1" ht="12.75" x14ac:dyDescent="0.2">
      <c r="A4438" s="177"/>
      <c r="B4438" s="127"/>
      <c r="C4438" s="128"/>
      <c r="H4438" s="187"/>
    </row>
    <row r="4439" spans="1:8" s="186" customFormat="1" ht="12.75" x14ac:dyDescent="0.2">
      <c r="A4439" s="177"/>
      <c r="B4439" s="127"/>
      <c r="C4439" s="128"/>
      <c r="H4439" s="187"/>
    </row>
    <row r="4440" spans="1:8" s="186" customFormat="1" ht="12.75" x14ac:dyDescent="0.2">
      <c r="A4440" s="177"/>
      <c r="B4440" s="127"/>
      <c r="C4440" s="128"/>
      <c r="H4440" s="187"/>
    </row>
    <row r="4441" spans="1:8" s="186" customFormat="1" ht="12.75" x14ac:dyDescent="0.2">
      <c r="A4441" s="177"/>
      <c r="B4441" s="127"/>
      <c r="C4441" s="128"/>
      <c r="H4441" s="187"/>
    </row>
    <row r="4442" spans="1:8" s="186" customFormat="1" ht="12.75" x14ac:dyDescent="0.2">
      <c r="A4442" s="177"/>
      <c r="B4442" s="127"/>
      <c r="C4442" s="128"/>
      <c r="H4442" s="187"/>
    </row>
    <row r="4443" spans="1:8" s="186" customFormat="1" ht="12.75" x14ac:dyDescent="0.2">
      <c r="A4443" s="177"/>
      <c r="B4443" s="127"/>
      <c r="C4443" s="128"/>
      <c r="H4443" s="187"/>
    </row>
    <row r="4444" spans="1:8" s="186" customFormat="1" ht="12.75" x14ac:dyDescent="0.2">
      <c r="A4444" s="177"/>
      <c r="B4444" s="127"/>
      <c r="C4444" s="128"/>
      <c r="H4444" s="187"/>
    </row>
    <row r="4445" spans="1:8" s="186" customFormat="1" ht="12.75" x14ac:dyDescent="0.2">
      <c r="A4445" s="177"/>
      <c r="B4445" s="127"/>
      <c r="C4445" s="128"/>
      <c r="H4445" s="187"/>
    </row>
    <row r="4446" spans="1:8" s="186" customFormat="1" ht="12.75" x14ac:dyDescent="0.2">
      <c r="A4446" s="177"/>
      <c r="B4446" s="127"/>
      <c r="C4446" s="128"/>
      <c r="H4446" s="187"/>
    </row>
    <row r="4447" spans="1:8" s="186" customFormat="1" ht="12.75" x14ac:dyDescent="0.2">
      <c r="A4447" s="177"/>
      <c r="B4447" s="127"/>
      <c r="C4447" s="128"/>
      <c r="H4447" s="187"/>
    </row>
    <row r="4448" spans="1:8" s="186" customFormat="1" ht="12.75" x14ac:dyDescent="0.2">
      <c r="A4448" s="177"/>
      <c r="B4448" s="127"/>
      <c r="C4448" s="128"/>
      <c r="H4448" s="187"/>
    </row>
    <row r="4449" spans="1:8" s="186" customFormat="1" ht="12.75" x14ac:dyDescent="0.2">
      <c r="A4449" s="177"/>
      <c r="B4449" s="127"/>
      <c r="C4449" s="128"/>
      <c r="H4449" s="187"/>
    </row>
    <row r="4450" spans="1:8" s="186" customFormat="1" ht="12.75" x14ac:dyDescent="0.2">
      <c r="A4450" s="177"/>
      <c r="B4450" s="127"/>
      <c r="C4450" s="128"/>
      <c r="H4450" s="187"/>
    </row>
    <row r="4451" spans="1:8" s="186" customFormat="1" ht="12.75" x14ac:dyDescent="0.2">
      <c r="A4451" s="177"/>
      <c r="B4451" s="127"/>
      <c r="C4451" s="128"/>
      <c r="H4451" s="187"/>
    </row>
    <row r="4452" spans="1:8" s="186" customFormat="1" ht="12.75" x14ac:dyDescent="0.2">
      <c r="A4452" s="177"/>
      <c r="B4452" s="127"/>
      <c r="C4452" s="128"/>
      <c r="H4452" s="187"/>
    </row>
    <row r="4453" spans="1:8" s="186" customFormat="1" ht="12.75" x14ac:dyDescent="0.2">
      <c r="A4453" s="177"/>
      <c r="B4453" s="127"/>
      <c r="C4453" s="128"/>
      <c r="H4453" s="187"/>
    </row>
    <row r="4454" spans="1:8" s="186" customFormat="1" ht="12.75" x14ac:dyDescent="0.2">
      <c r="A4454" s="177"/>
      <c r="B4454" s="127"/>
      <c r="C4454" s="128"/>
      <c r="H4454" s="187"/>
    </row>
    <row r="4455" spans="1:8" s="186" customFormat="1" ht="12.75" x14ac:dyDescent="0.2">
      <c r="A4455" s="177"/>
      <c r="B4455" s="127"/>
      <c r="C4455" s="128"/>
      <c r="H4455" s="187"/>
    </row>
    <row r="4456" spans="1:8" s="186" customFormat="1" ht="12.75" x14ac:dyDescent="0.2">
      <c r="A4456" s="177"/>
      <c r="B4456" s="127"/>
      <c r="C4456" s="128"/>
      <c r="H4456" s="187"/>
    </row>
    <row r="4457" spans="1:8" s="186" customFormat="1" ht="12.75" x14ac:dyDescent="0.2">
      <c r="A4457" s="177"/>
      <c r="B4457" s="127"/>
      <c r="C4457" s="128"/>
      <c r="H4457" s="187"/>
    </row>
    <row r="4458" spans="1:8" s="186" customFormat="1" ht="12.75" x14ac:dyDescent="0.2">
      <c r="A4458" s="177"/>
      <c r="B4458" s="127"/>
      <c r="C4458" s="128"/>
      <c r="H4458" s="187"/>
    </row>
    <row r="4459" spans="1:8" s="186" customFormat="1" ht="12.75" x14ac:dyDescent="0.2">
      <c r="A4459" s="177"/>
      <c r="B4459" s="127"/>
      <c r="C4459" s="128"/>
      <c r="H4459" s="187"/>
    </row>
    <row r="4460" spans="1:8" s="186" customFormat="1" ht="12.75" x14ac:dyDescent="0.2">
      <c r="A4460" s="177"/>
      <c r="B4460" s="127"/>
      <c r="C4460" s="128"/>
      <c r="H4460" s="187"/>
    </row>
    <row r="4461" spans="1:8" s="186" customFormat="1" ht="12.75" x14ac:dyDescent="0.2">
      <c r="A4461" s="177"/>
      <c r="B4461" s="127"/>
      <c r="C4461" s="128"/>
      <c r="H4461" s="187"/>
    </row>
    <row r="4462" spans="1:8" s="186" customFormat="1" ht="12.75" x14ac:dyDescent="0.2">
      <c r="A4462" s="177"/>
      <c r="B4462" s="127"/>
      <c r="C4462" s="128"/>
      <c r="H4462" s="187"/>
    </row>
    <row r="4463" spans="1:8" s="186" customFormat="1" ht="12.75" x14ac:dyDescent="0.2">
      <c r="A4463" s="177"/>
      <c r="B4463" s="127"/>
      <c r="C4463" s="128"/>
      <c r="H4463" s="187"/>
    </row>
    <row r="4464" spans="1:8" s="186" customFormat="1" ht="12.75" x14ac:dyDescent="0.2">
      <c r="A4464" s="177"/>
      <c r="B4464" s="127"/>
      <c r="C4464" s="128"/>
      <c r="H4464" s="187"/>
    </row>
    <row r="4465" spans="1:8" s="186" customFormat="1" ht="12.75" x14ac:dyDescent="0.2">
      <c r="A4465" s="177"/>
      <c r="B4465" s="127"/>
      <c r="C4465" s="128"/>
      <c r="H4465" s="187"/>
    </row>
    <row r="4466" spans="1:8" s="186" customFormat="1" ht="12.75" x14ac:dyDescent="0.2">
      <c r="A4466" s="177"/>
      <c r="B4466" s="127"/>
      <c r="C4466" s="128"/>
      <c r="H4466" s="187"/>
    </row>
    <row r="4467" spans="1:8" s="186" customFormat="1" ht="12.75" x14ac:dyDescent="0.2">
      <c r="A4467" s="177"/>
      <c r="B4467" s="127"/>
      <c r="C4467" s="128"/>
      <c r="H4467" s="187"/>
    </row>
    <row r="4468" spans="1:8" s="186" customFormat="1" ht="12.75" x14ac:dyDescent="0.2">
      <c r="A4468" s="177"/>
      <c r="B4468" s="127"/>
      <c r="C4468" s="128"/>
      <c r="H4468" s="187"/>
    </row>
    <row r="4469" spans="1:8" s="186" customFormat="1" ht="12.75" x14ac:dyDescent="0.2">
      <c r="A4469" s="177"/>
      <c r="B4469" s="127"/>
      <c r="C4469" s="128"/>
      <c r="H4469" s="187"/>
    </row>
    <row r="4470" spans="1:8" s="186" customFormat="1" ht="12.75" x14ac:dyDescent="0.2">
      <c r="A4470" s="177"/>
      <c r="B4470" s="127"/>
      <c r="C4470" s="128"/>
      <c r="H4470" s="187"/>
    </row>
    <row r="4471" spans="1:8" s="186" customFormat="1" ht="12.75" x14ac:dyDescent="0.2">
      <c r="A4471" s="177"/>
      <c r="B4471" s="127"/>
      <c r="C4471" s="128"/>
      <c r="H4471" s="187"/>
    </row>
    <row r="4472" spans="1:8" s="186" customFormat="1" ht="12.75" x14ac:dyDescent="0.2">
      <c r="A4472" s="177"/>
      <c r="B4472" s="127"/>
      <c r="C4472" s="128"/>
      <c r="H4472" s="187"/>
    </row>
    <row r="4473" spans="1:8" s="186" customFormat="1" ht="12.75" x14ac:dyDescent="0.2">
      <c r="A4473" s="177"/>
      <c r="B4473" s="127"/>
      <c r="C4473" s="128"/>
      <c r="H4473" s="187"/>
    </row>
    <row r="4474" spans="1:8" s="186" customFormat="1" ht="12.75" x14ac:dyDescent="0.2">
      <c r="A4474" s="177"/>
      <c r="B4474" s="127"/>
      <c r="C4474" s="128"/>
      <c r="H4474" s="187"/>
    </row>
    <row r="4475" spans="1:8" s="186" customFormat="1" ht="12.75" x14ac:dyDescent="0.2">
      <c r="A4475" s="177"/>
      <c r="B4475" s="127"/>
      <c r="C4475" s="128"/>
      <c r="H4475" s="187"/>
    </row>
    <row r="4476" spans="1:8" s="186" customFormat="1" ht="12.75" x14ac:dyDescent="0.2">
      <c r="A4476" s="177"/>
      <c r="B4476" s="127"/>
      <c r="C4476" s="128"/>
      <c r="H4476" s="187"/>
    </row>
    <row r="4477" spans="1:8" s="186" customFormat="1" ht="12.75" x14ac:dyDescent="0.2">
      <c r="A4477" s="177"/>
      <c r="B4477" s="127"/>
      <c r="C4477" s="128"/>
      <c r="H4477" s="187"/>
    </row>
    <row r="4478" spans="1:8" s="186" customFormat="1" ht="12.75" x14ac:dyDescent="0.2">
      <c r="A4478" s="177"/>
      <c r="B4478" s="127"/>
      <c r="C4478" s="128"/>
      <c r="H4478" s="187"/>
    </row>
    <row r="4479" spans="1:8" s="186" customFormat="1" ht="12.75" x14ac:dyDescent="0.2">
      <c r="A4479" s="177"/>
      <c r="B4479" s="127"/>
      <c r="C4479" s="128"/>
      <c r="H4479" s="187"/>
    </row>
    <row r="4480" spans="1:8" s="186" customFormat="1" ht="12.75" x14ac:dyDescent="0.2">
      <c r="A4480" s="177"/>
      <c r="B4480" s="127"/>
      <c r="C4480" s="128"/>
      <c r="H4480" s="187"/>
    </row>
    <row r="4481" spans="1:8" s="186" customFormat="1" ht="12.75" x14ac:dyDescent="0.2">
      <c r="A4481" s="177"/>
      <c r="B4481" s="127"/>
      <c r="C4481" s="128"/>
      <c r="H4481" s="187"/>
    </row>
    <row r="4482" spans="1:8" s="186" customFormat="1" ht="12.75" x14ac:dyDescent="0.2">
      <c r="A4482" s="177"/>
      <c r="B4482" s="127"/>
      <c r="C4482" s="128"/>
      <c r="H4482" s="187"/>
    </row>
    <row r="4483" spans="1:8" s="186" customFormat="1" ht="12.75" x14ac:dyDescent="0.2">
      <c r="A4483" s="177"/>
      <c r="B4483" s="127"/>
      <c r="C4483" s="128"/>
      <c r="H4483" s="187"/>
    </row>
    <row r="4484" spans="1:8" s="186" customFormat="1" ht="12.75" x14ac:dyDescent="0.2">
      <c r="A4484" s="177"/>
      <c r="B4484" s="127"/>
      <c r="C4484" s="128"/>
      <c r="H4484" s="187"/>
    </row>
    <row r="4485" spans="1:8" s="186" customFormat="1" ht="12.75" x14ac:dyDescent="0.2">
      <c r="A4485" s="177"/>
      <c r="B4485" s="127"/>
      <c r="C4485" s="128"/>
      <c r="H4485" s="187"/>
    </row>
    <row r="4486" spans="1:8" s="186" customFormat="1" ht="12.75" x14ac:dyDescent="0.2">
      <c r="A4486" s="177"/>
      <c r="B4486" s="127"/>
      <c r="C4486" s="128"/>
      <c r="H4486" s="187"/>
    </row>
    <row r="4487" spans="1:8" s="186" customFormat="1" ht="12.75" x14ac:dyDescent="0.2">
      <c r="A4487" s="177"/>
      <c r="B4487" s="127"/>
      <c r="C4487" s="128"/>
      <c r="H4487" s="187"/>
    </row>
    <row r="4488" spans="1:8" s="186" customFormat="1" ht="12.75" x14ac:dyDescent="0.2">
      <c r="A4488" s="177"/>
      <c r="B4488" s="127"/>
      <c r="C4488" s="128"/>
      <c r="H4488" s="187"/>
    </row>
    <row r="4489" spans="1:8" s="186" customFormat="1" ht="12.75" x14ac:dyDescent="0.2">
      <c r="A4489" s="177"/>
      <c r="B4489" s="127"/>
      <c r="C4489" s="128"/>
      <c r="H4489" s="187"/>
    </row>
    <row r="4490" spans="1:8" s="186" customFormat="1" ht="12.75" x14ac:dyDescent="0.2">
      <c r="A4490" s="177"/>
      <c r="B4490" s="127"/>
      <c r="C4490" s="128"/>
      <c r="H4490" s="187"/>
    </row>
    <row r="4491" spans="1:8" s="186" customFormat="1" ht="12.75" x14ac:dyDescent="0.2">
      <c r="A4491" s="177"/>
      <c r="B4491" s="127"/>
      <c r="C4491" s="128"/>
      <c r="H4491" s="187"/>
    </row>
    <row r="4492" spans="1:8" s="186" customFormat="1" ht="12.75" x14ac:dyDescent="0.2">
      <c r="A4492" s="177"/>
      <c r="B4492" s="127"/>
      <c r="C4492" s="128"/>
      <c r="H4492" s="187"/>
    </row>
    <row r="4493" spans="1:8" s="186" customFormat="1" ht="12.75" x14ac:dyDescent="0.2">
      <c r="A4493" s="177"/>
      <c r="B4493" s="127"/>
      <c r="C4493" s="128"/>
      <c r="H4493" s="187"/>
    </row>
    <row r="4494" spans="1:8" s="186" customFormat="1" ht="12.75" x14ac:dyDescent="0.2">
      <c r="A4494" s="177"/>
      <c r="B4494" s="127"/>
      <c r="C4494" s="128"/>
      <c r="H4494" s="187"/>
    </row>
    <row r="4495" spans="1:8" s="186" customFormat="1" ht="12.75" x14ac:dyDescent="0.2">
      <c r="A4495" s="177"/>
      <c r="B4495" s="127"/>
      <c r="C4495" s="128"/>
      <c r="H4495" s="187"/>
    </row>
    <row r="4496" spans="1:8" s="186" customFormat="1" ht="12.75" x14ac:dyDescent="0.2">
      <c r="A4496" s="177"/>
      <c r="B4496" s="127"/>
      <c r="C4496" s="128"/>
      <c r="H4496" s="187"/>
    </row>
    <row r="4497" spans="1:8" s="186" customFormat="1" ht="12.75" x14ac:dyDescent="0.2">
      <c r="A4497" s="177"/>
      <c r="B4497" s="127"/>
      <c r="C4497" s="128"/>
      <c r="H4497" s="187"/>
    </row>
    <row r="4498" spans="1:8" s="186" customFormat="1" ht="12.75" x14ac:dyDescent="0.2">
      <c r="A4498" s="177"/>
      <c r="B4498" s="127"/>
      <c r="C4498" s="128"/>
      <c r="H4498" s="187"/>
    </row>
    <row r="4499" spans="1:8" s="186" customFormat="1" ht="12.75" x14ac:dyDescent="0.2">
      <c r="A4499" s="177"/>
      <c r="B4499" s="127"/>
      <c r="C4499" s="128"/>
      <c r="H4499" s="187"/>
    </row>
    <row r="4500" spans="1:8" s="186" customFormat="1" ht="12.75" x14ac:dyDescent="0.2">
      <c r="A4500" s="177"/>
      <c r="B4500" s="127"/>
      <c r="C4500" s="128"/>
      <c r="H4500" s="187"/>
    </row>
    <row r="4501" spans="1:8" s="186" customFormat="1" ht="12.75" x14ac:dyDescent="0.2">
      <c r="A4501" s="177"/>
      <c r="B4501" s="127"/>
      <c r="C4501" s="128"/>
      <c r="H4501" s="187"/>
    </row>
    <row r="4502" spans="1:8" s="186" customFormat="1" ht="12.75" x14ac:dyDescent="0.2">
      <c r="A4502" s="177"/>
      <c r="B4502" s="127"/>
      <c r="C4502" s="128"/>
      <c r="H4502" s="187"/>
    </row>
    <row r="4503" spans="1:8" s="186" customFormat="1" ht="12.75" x14ac:dyDescent="0.2">
      <c r="A4503" s="177"/>
      <c r="B4503" s="127"/>
      <c r="C4503" s="128"/>
      <c r="H4503" s="187"/>
    </row>
    <row r="4504" spans="1:8" s="186" customFormat="1" ht="12.75" x14ac:dyDescent="0.2">
      <c r="A4504" s="177"/>
      <c r="B4504" s="127"/>
      <c r="C4504" s="128"/>
      <c r="H4504" s="187"/>
    </row>
    <row r="4505" spans="1:8" s="186" customFormat="1" ht="12.75" x14ac:dyDescent="0.2">
      <c r="A4505" s="177"/>
      <c r="B4505" s="127"/>
      <c r="C4505" s="128"/>
      <c r="H4505" s="187"/>
    </row>
    <row r="4506" spans="1:8" s="186" customFormat="1" ht="12.75" x14ac:dyDescent="0.2">
      <c r="A4506" s="177"/>
      <c r="B4506" s="127"/>
      <c r="C4506" s="128"/>
      <c r="H4506" s="187"/>
    </row>
    <row r="4507" spans="1:8" s="186" customFormat="1" ht="12.75" x14ac:dyDescent="0.2">
      <c r="A4507" s="177"/>
      <c r="B4507" s="127"/>
      <c r="C4507" s="128"/>
      <c r="H4507" s="187"/>
    </row>
    <row r="4508" spans="1:8" s="186" customFormat="1" ht="12.75" x14ac:dyDescent="0.2">
      <c r="A4508" s="177"/>
      <c r="B4508" s="127"/>
      <c r="C4508" s="128"/>
      <c r="H4508" s="187"/>
    </row>
    <row r="4509" spans="1:8" s="186" customFormat="1" ht="12.75" x14ac:dyDescent="0.2">
      <c r="A4509" s="177"/>
      <c r="B4509" s="127"/>
      <c r="C4509" s="128"/>
      <c r="H4509" s="187"/>
    </row>
    <row r="4510" spans="1:8" s="186" customFormat="1" ht="12.75" x14ac:dyDescent="0.2">
      <c r="A4510" s="177"/>
      <c r="B4510" s="127"/>
      <c r="C4510" s="128"/>
      <c r="H4510" s="187"/>
    </row>
    <row r="4511" spans="1:8" s="186" customFormat="1" ht="12.75" x14ac:dyDescent="0.2">
      <c r="A4511" s="177"/>
      <c r="B4511" s="127"/>
      <c r="C4511" s="128"/>
      <c r="H4511" s="187"/>
    </row>
    <row r="4512" spans="1:8" s="186" customFormat="1" ht="12.75" x14ac:dyDescent="0.2">
      <c r="A4512" s="177"/>
      <c r="B4512" s="127"/>
      <c r="C4512" s="128"/>
      <c r="H4512" s="187"/>
    </row>
    <row r="4513" spans="1:8" s="186" customFormat="1" ht="12.75" x14ac:dyDescent="0.2">
      <c r="A4513" s="177"/>
      <c r="B4513" s="127"/>
      <c r="C4513" s="128"/>
      <c r="H4513" s="187"/>
    </row>
    <row r="4514" spans="1:8" s="186" customFormat="1" ht="12.75" x14ac:dyDescent="0.2">
      <c r="A4514" s="177"/>
      <c r="B4514" s="127"/>
      <c r="C4514" s="128"/>
      <c r="H4514" s="187"/>
    </row>
    <row r="4515" spans="1:8" s="186" customFormat="1" ht="12.75" x14ac:dyDescent="0.2">
      <c r="A4515" s="177"/>
      <c r="B4515" s="127"/>
      <c r="C4515" s="128"/>
      <c r="H4515" s="187"/>
    </row>
    <row r="4516" spans="1:8" s="186" customFormat="1" ht="12.75" x14ac:dyDescent="0.2">
      <c r="A4516" s="177"/>
      <c r="B4516" s="127"/>
      <c r="C4516" s="128"/>
      <c r="H4516" s="187"/>
    </row>
    <row r="4517" spans="1:8" s="186" customFormat="1" ht="12.75" x14ac:dyDescent="0.2">
      <c r="A4517" s="177"/>
      <c r="B4517" s="127"/>
      <c r="C4517" s="128"/>
      <c r="H4517" s="187"/>
    </row>
    <row r="4518" spans="1:8" s="186" customFormat="1" ht="12.75" x14ac:dyDescent="0.2">
      <c r="A4518" s="177"/>
      <c r="B4518" s="127"/>
      <c r="C4518" s="128"/>
      <c r="H4518" s="187"/>
    </row>
    <row r="4519" spans="1:8" s="186" customFormat="1" ht="12.75" x14ac:dyDescent="0.2">
      <c r="A4519" s="177"/>
      <c r="B4519" s="127"/>
      <c r="C4519" s="128"/>
      <c r="H4519" s="187"/>
    </row>
    <row r="4520" spans="1:8" s="186" customFormat="1" ht="12.75" x14ac:dyDescent="0.2">
      <c r="A4520" s="177"/>
      <c r="B4520" s="127"/>
      <c r="C4520" s="128"/>
      <c r="H4520" s="187"/>
    </row>
    <row r="4521" spans="1:8" s="186" customFormat="1" ht="12.75" x14ac:dyDescent="0.2">
      <c r="A4521" s="177"/>
      <c r="B4521" s="127"/>
      <c r="C4521" s="128"/>
      <c r="H4521" s="187"/>
    </row>
    <row r="4522" spans="1:8" s="186" customFormat="1" ht="12.75" x14ac:dyDescent="0.2">
      <c r="A4522" s="177"/>
      <c r="B4522" s="127"/>
      <c r="C4522" s="128"/>
      <c r="H4522" s="187"/>
    </row>
    <row r="4523" spans="1:8" s="186" customFormat="1" ht="12.75" x14ac:dyDescent="0.2">
      <c r="A4523" s="177"/>
      <c r="B4523" s="127"/>
      <c r="C4523" s="128"/>
      <c r="H4523" s="187"/>
    </row>
    <row r="4524" spans="1:8" s="186" customFormat="1" ht="12.75" x14ac:dyDescent="0.2">
      <c r="A4524" s="177"/>
      <c r="B4524" s="127"/>
      <c r="C4524" s="128"/>
      <c r="H4524" s="187"/>
    </row>
    <row r="4525" spans="1:8" s="186" customFormat="1" ht="12.75" x14ac:dyDescent="0.2">
      <c r="A4525" s="177"/>
      <c r="B4525" s="127"/>
      <c r="C4525" s="128"/>
      <c r="H4525" s="187"/>
    </row>
    <row r="4526" spans="1:8" s="186" customFormat="1" ht="12.75" x14ac:dyDescent="0.2">
      <c r="A4526" s="177"/>
      <c r="B4526" s="127"/>
      <c r="C4526" s="128"/>
      <c r="H4526" s="187"/>
    </row>
    <row r="4527" spans="1:8" s="186" customFormat="1" ht="12.75" x14ac:dyDescent="0.2">
      <c r="A4527" s="177"/>
      <c r="B4527" s="127"/>
      <c r="C4527" s="128"/>
      <c r="H4527" s="187"/>
    </row>
    <row r="4528" spans="1:8" s="186" customFormat="1" ht="12.75" x14ac:dyDescent="0.2">
      <c r="A4528" s="177"/>
      <c r="B4528" s="127"/>
      <c r="C4528" s="128"/>
      <c r="H4528" s="187"/>
    </row>
    <row r="4529" spans="1:8" s="186" customFormat="1" ht="12.75" x14ac:dyDescent="0.2">
      <c r="A4529" s="177"/>
      <c r="B4529" s="127"/>
      <c r="C4529" s="128"/>
      <c r="H4529" s="187"/>
    </row>
    <row r="4530" spans="1:8" s="186" customFormat="1" ht="12.75" x14ac:dyDescent="0.2">
      <c r="A4530" s="177"/>
      <c r="B4530" s="127"/>
      <c r="C4530" s="128"/>
      <c r="H4530" s="187"/>
    </row>
    <row r="4531" spans="1:8" s="186" customFormat="1" ht="12.75" x14ac:dyDescent="0.2">
      <c r="A4531" s="177"/>
      <c r="B4531" s="127"/>
      <c r="C4531" s="128"/>
      <c r="H4531" s="187"/>
    </row>
    <row r="4532" spans="1:8" s="186" customFormat="1" ht="12.75" x14ac:dyDescent="0.2">
      <c r="A4532" s="177"/>
      <c r="B4532" s="127"/>
      <c r="C4532" s="128"/>
      <c r="H4532" s="187"/>
    </row>
    <row r="4533" spans="1:8" s="186" customFormat="1" ht="12.75" x14ac:dyDescent="0.2">
      <c r="A4533" s="177"/>
      <c r="B4533" s="127"/>
      <c r="C4533" s="128"/>
      <c r="H4533" s="187"/>
    </row>
    <row r="4534" spans="1:8" s="186" customFormat="1" ht="12.75" x14ac:dyDescent="0.2">
      <c r="A4534" s="177"/>
      <c r="B4534" s="127"/>
      <c r="C4534" s="128"/>
      <c r="H4534" s="187"/>
    </row>
    <row r="4535" spans="1:8" s="186" customFormat="1" ht="12.75" x14ac:dyDescent="0.2">
      <c r="A4535" s="177"/>
      <c r="B4535" s="127"/>
      <c r="C4535" s="128"/>
      <c r="H4535" s="187"/>
    </row>
    <row r="4536" spans="1:8" s="186" customFormat="1" ht="12.75" x14ac:dyDescent="0.2">
      <c r="A4536" s="177"/>
      <c r="B4536" s="127"/>
      <c r="C4536" s="128"/>
      <c r="H4536" s="187"/>
    </row>
    <row r="4537" spans="1:8" s="186" customFormat="1" ht="12.75" x14ac:dyDescent="0.2">
      <c r="A4537" s="177"/>
      <c r="B4537" s="127"/>
      <c r="C4537" s="128"/>
      <c r="H4537" s="187"/>
    </row>
    <row r="4538" spans="1:8" s="186" customFormat="1" ht="12.75" x14ac:dyDescent="0.2">
      <c r="A4538" s="177"/>
      <c r="B4538" s="127"/>
      <c r="C4538" s="128"/>
      <c r="H4538" s="187"/>
    </row>
    <row r="4539" spans="1:8" s="186" customFormat="1" ht="12.75" x14ac:dyDescent="0.2">
      <c r="A4539" s="177"/>
      <c r="B4539" s="127"/>
      <c r="C4539" s="128"/>
      <c r="H4539" s="187"/>
    </row>
    <row r="4540" spans="1:8" s="186" customFormat="1" ht="12.75" x14ac:dyDescent="0.2">
      <c r="A4540" s="177"/>
      <c r="B4540" s="127"/>
      <c r="C4540" s="128"/>
      <c r="H4540" s="187"/>
    </row>
    <row r="4541" spans="1:8" s="186" customFormat="1" ht="12.75" x14ac:dyDescent="0.2">
      <c r="A4541" s="177"/>
      <c r="B4541" s="127"/>
      <c r="C4541" s="128"/>
      <c r="H4541" s="187"/>
    </row>
    <row r="4542" spans="1:8" s="186" customFormat="1" ht="12.75" x14ac:dyDescent="0.2">
      <c r="A4542" s="177"/>
      <c r="B4542" s="127"/>
      <c r="C4542" s="128"/>
      <c r="H4542" s="187"/>
    </row>
    <row r="4543" spans="1:8" s="186" customFormat="1" ht="12.75" x14ac:dyDescent="0.2">
      <c r="A4543" s="177"/>
      <c r="B4543" s="127"/>
      <c r="C4543" s="128"/>
      <c r="H4543" s="187"/>
    </row>
    <row r="4544" spans="1:8" s="186" customFormat="1" ht="12.75" x14ac:dyDescent="0.2">
      <c r="A4544" s="177"/>
      <c r="B4544" s="127"/>
      <c r="C4544" s="128"/>
      <c r="H4544" s="187"/>
    </row>
    <row r="4545" spans="1:8" s="186" customFormat="1" ht="12.75" x14ac:dyDescent="0.2">
      <c r="A4545" s="177"/>
      <c r="B4545" s="127"/>
      <c r="C4545" s="128"/>
      <c r="H4545" s="187"/>
    </row>
    <row r="4546" spans="1:8" s="186" customFormat="1" ht="12.75" x14ac:dyDescent="0.2">
      <c r="A4546" s="177"/>
      <c r="B4546" s="127"/>
      <c r="C4546" s="128"/>
      <c r="H4546" s="187"/>
    </row>
    <row r="4547" spans="1:8" s="186" customFormat="1" ht="12.75" x14ac:dyDescent="0.2">
      <c r="A4547" s="177"/>
      <c r="B4547" s="127"/>
      <c r="C4547" s="128"/>
      <c r="H4547" s="187"/>
    </row>
    <row r="4548" spans="1:8" s="186" customFormat="1" ht="12.75" x14ac:dyDescent="0.2">
      <c r="A4548" s="177"/>
      <c r="B4548" s="127"/>
      <c r="C4548" s="128"/>
      <c r="H4548" s="187"/>
    </row>
    <row r="4549" spans="1:8" s="186" customFormat="1" ht="12.75" x14ac:dyDescent="0.2">
      <c r="A4549" s="177"/>
      <c r="B4549" s="127"/>
      <c r="C4549" s="128"/>
      <c r="H4549" s="187"/>
    </row>
    <row r="4550" spans="1:8" s="186" customFormat="1" ht="12.75" x14ac:dyDescent="0.2">
      <c r="A4550" s="177"/>
      <c r="B4550" s="127"/>
      <c r="C4550" s="128"/>
      <c r="H4550" s="187"/>
    </row>
    <row r="4551" spans="1:8" s="186" customFormat="1" ht="12.75" x14ac:dyDescent="0.2">
      <c r="A4551" s="177"/>
      <c r="B4551" s="127"/>
      <c r="C4551" s="128"/>
      <c r="H4551" s="187"/>
    </row>
    <row r="4552" spans="1:8" s="186" customFormat="1" ht="12.75" x14ac:dyDescent="0.2">
      <c r="A4552" s="177"/>
      <c r="B4552" s="127"/>
      <c r="C4552" s="128"/>
      <c r="H4552" s="187"/>
    </row>
    <row r="4553" spans="1:8" s="186" customFormat="1" ht="12.75" x14ac:dyDescent="0.2">
      <c r="A4553" s="177"/>
      <c r="B4553" s="127"/>
      <c r="C4553" s="128"/>
      <c r="H4553" s="187"/>
    </row>
    <row r="4554" spans="1:8" s="186" customFormat="1" ht="12.75" x14ac:dyDescent="0.2">
      <c r="A4554" s="177"/>
      <c r="B4554" s="127"/>
      <c r="C4554" s="128"/>
      <c r="H4554" s="187"/>
    </row>
    <row r="4555" spans="1:8" s="186" customFormat="1" ht="12.75" x14ac:dyDescent="0.2">
      <c r="A4555" s="177"/>
      <c r="B4555" s="127"/>
      <c r="C4555" s="128"/>
      <c r="H4555" s="187"/>
    </row>
    <row r="4556" spans="1:8" s="186" customFormat="1" ht="12.75" x14ac:dyDescent="0.2">
      <c r="A4556" s="177"/>
      <c r="B4556" s="127"/>
      <c r="C4556" s="128"/>
      <c r="H4556" s="187"/>
    </row>
    <row r="4557" spans="1:8" s="186" customFormat="1" ht="12.75" x14ac:dyDescent="0.2">
      <c r="A4557" s="177"/>
      <c r="B4557" s="127"/>
      <c r="C4557" s="128"/>
      <c r="H4557" s="187"/>
    </row>
    <row r="4558" spans="1:8" s="186" customFormat="1" ht="12.75" x14ac:dyDescent="0.2">
      <c r="A4558" s="177"/>
      <c r="B4558" s="127"/>
      <c r="C4558" s="128"/>
      <c r="H4558" s="187"/>
    </row>
    <row r="4559" spans="1:8" s="186" customFormat="1" ht="12.75" x14ac:dyDescent="0.2">
      <c r="A4559" s="177"/>
      <c r="B4559" s="127"/>
      <c r="C4559" s="128"/>
      <c r="H4559" s="187"/>
    </row>
    <row r="4560" spans="1:8" s="186" customFormat="1" ht="12.75" x14ac:dyDescent="0.2">
      <c r="A4560" s="177"/>
      <c r="B4560" s="127"/>
      <c r="C4560" s="128"/>
      <c r="H4560" s="187"/>
    </row>
    <row r="4561" spans="1:8" s="186" customFormat="1" ht="12.75" x14ac:dyDescent="0.2">
      <c r="A4561" s="177"/>
      <c r="B4561" s="127"/>
      <c r="C4561" s="128"/>
      <c r="H4561" s="187"/>
    </row>
    <row r="4562" spans="1:8" s="186" customFormat="1" ht="12.75" x14ac:dyDescent="0.2">
      <c r="A4562" s="177"/>
      <c r="B4562" s="127"/>
      <c r="C4562" s="128"/>
      <c r="H4562" s="187"/>
    </row>
    <row r="4563" spans="1:8" s="186" customFormat="1" ht="12.75" x14ac:dyDescent="0.2">
      <c r="A4563" s="177"/>
      <c r="B4563" s="127"/>
      <c r="C4563" s="128"/>
      <c r="H4563" s="187"/>
    </row>
    <row r="4564" spans="1:8" s="186" customFormat="1" ht="12.75" x14ac:dyDescent="0.2">
      <c r="A4564" s="177"/>
      <c r="B4564" s="127"/>
      <c r="C4564" s="128"/>
      <c r="H4564" s="187"/>
    </row>
    <row r="4565" spans="1:8" s="186" customFormat="1" ht="12.75" x14ac:dyDescent="0.2">
      <c r="A4565" s="177"/>
      <c r="B4565" s="127"/>
      <c r="C4565" s="128"/>
      <c r="H4565" s="187"/>
    </row>
    <row r="4566" spans="1:8" s="186" customFormat="1" ht="12.75" x14ac:dyDescent="0.2">
      <c r="A4566" s="177"/>
      <c r="B4566" s="127"/>
      <c r="C4566" s="128"/>
      <c r="H4566" s="187"/>
    </row>
    <row r="4567" spans="1:8" s="186" customFormat="1" ht="12.75" x14ac:dyDescent="0.2">
      <c r="A4567" s="177"/>
      <c r="B4567" s="127"/>
      <c r="C4567" s="128"/>
      <c r="H4567" s="187"/>
    </row>
    <row r="4568" spans="1:8" s="186" customFormat="1" ht="12.75" x14ac:dyDescent="0.2">
      <c r="A4568" s="177"/>
      <c r="B4568" s="127"/>
      <c r="C4568" s="128"/>
      <c r="H4568" s="187"/>
    </row>
    <row r="4569" spans="1:8" s="186" customFormat="1" ht="12.75" x14ac:dyDescent="0.2">
      <c r="A4569" s="177"/>
      <c r="B4569" s="127"/>
      <c r="C4569" s="128"/>
      <c r="H4569" s="187"/>
    </row>
    <row r="4570" spans="1:8" s="186" customFormat="1" ht="12.75" x14ac:dyDescent="0.2">
      <c r="A4570" s="177"/>
      <c r="B4570" s="127"/>
      <c r="C4570" s="128"/>
      <c r="H4570" s="187"/>
    </row>
    <row r="4571" spans="1:8" s="186" customFormat="1" ht="12.75" x14ac:dyDescent="0.2">
      <c r="A4571" s="177"/>
      <c r="B4571" s="127"/>
      <c r="C4571" s="128"/>
      <c r="H4571" s="187"/>
    </row>
    <row r="4572" spans="1:8" s="186" customFormat="1" ht="12.75" x14ac:dyDescent="0.2">
      <c r="A4572" s="177"/>
      <c r="B4572" s="127"/>
      <c r="C4572" s="128"/>
      <c r="H4572" s="187"/>
    </row>
    <row r="4573" spans="1:8" s="186" customFormat="1" ht="12.75" x14ac:dyDescent="0.2">
      <c r="A4573" s="177"/>
      <c r="B4573" s="127"/>
      <c r="C4573" s="128"/>
      <c r="H4573" s="187"/>
    </row>
    <row r="4574" spans="1:8" s="186" customFormat="1" ht="12.75" x14ac:dyDescent="0.2">
      <c r="A4574" s="177"/>
      <c r="B4574" s="127"/>
      <c r="C4574" s="128"/>
      <c r="H4574" s="187"/>
    </row>
    <row r="4575" spans="1:8" s="186" customFormat="1" ht="12.75" x14ac:dyDescent="0.2">
      <c r="A4575" s="177"/>
      <c r="B4575" s="127"/>
      <c r="C4575" s="128"/>
      <c r="H4575" s="187"/>
    </row>
    <row r="4576" spans="1:8" s="186" customFormat="1" ht="12.75" x14ac:dyDescent="0.2">
      <c r="A4576" s="177"/>
      <c r="B4576" s="127"/>
      <c r="C4576" s="128"/>
      <c r="H4576" s="187"/>
    </row>
    <row r="4577" spans="1:8" s="186" customFormat="1" ht="12.75" x14ac:dyDescent="0.2">
      <c r="A4577" s="177"/>
      <c r="B4577" s="127"/>
      <c r="C4577" s="128"/>
      <c r="H4577" s="187"/>
    </row>
    <row r="4578" spans="1:8" s="186" customFormat="1" ht="12.75" x14ac:dyDescent="0.2">
      <c r="A4578" s="177"/>
      <c r="B4578" s="127"/>
      <c r="C4578" s="128"/>
      <c r="H4578" s="187"/>
    </row>
    <row r="4579" spans="1:8" s="186" customFormat="1" ht="12.75" x14ac:dyDescent="0.2">
      <c r="A4579" s="177"/>
      <c r="B4579" s="127"/>
      <c r="C4579" s="128"/>
      <c r="H4579" s="187"/>
    </row>
    <row r="4580" spans="1:8" s="186" customFormat="1" ht="12.75" x14ac:dyDescent="0.2">
      <c r="A4580" s="177"/>
      <c r="B4580" s="127"/>
      <c r="C4580" s="128"/>
      <c r="H4580" s="187"/>
    </row>
    <row r="4581" spans="1:8" s="186" customFormat="1" ht="12.75" x14ac:dyDescent="0.2">
      <c r="A4581" s="177"/>
      <c r="B4581" s="127"/>
      <c r="C4581" s="128"/>
      <c r="H4581" s="187"/>
    </row>
    <row r="4582" spans="1:8" s="186" customFormat="1" ht="12.75" x14ac:dyDescent="0.2">
      <c r="A4582" s="177"/>
      <c r="B4582" s="127"/>
      <c r="C4582" s="128"/>
      <c r="H4582" s="187"/>
    </row>
    <row r="4583" spans="1:8" s="186" customFormat="1" ht="12.75" x14ac:dyDescent="0.2">
      <c r="A4583" s="177"/>
      <c r="B4583" s="127"/>
      <c r="C4583" s="128"/>
      <c r="H4583" s="187"/>
    </row>
    <row r="4584" spans="1:8" s="186" customFormat="1" ht="12.75" x14ac:dyDescent="0.2">
      <c r="A4584" s="177"/>
      <c r="B4584" s="127"/>
      <c r="C4584" s="128"/>
      <c r="H4584" s="187"/>
    </row>
    <row r="4585" spans="1:8" s="186" customFormat="1" ht="12.75" x14ac:dyDescent="0.2">
      <c r="A4585" s="177"/>
      <c r="B4585" s="127"/>
      <c r="C4585" s="128"/>
      <c r="H4585" s="187"/>
    </row>
    <row r="4586" spans="1:8" s="186" customFormat="1" ht="12.75" x14ac:dyDescent="0.2">
      <c r="A4586" s="177"/>
      <c r="B4586" s="127"/>
      <c r="C4586" s="128"/>
      <c r="H4586" s="187"/>
    </row>
    <row r="4587" spans="1:8" s="186" customFormat="1" ht="12.75" x14ac:dyDescent="0.2">
      <c r="A4587" s="177"/>
      <c r="B4587" s="127"/>
      <c r="C4587" s="128"/>
      <c r="H4587" s="187"/>
    </row>
    <row r="4588" spans="1:8" s="186" customFormat="1" ht="12.75" x14ac:dyDescent="0.2">
      <c r="A4588" s="177"/>
      <c r="B4588" s="127"/>
      <c r="C4588" s="128"/>
      <c r="H4588" s="187"/>
    </row>
    <row r="4589" spans="1:8" s="186" customFormat="1" ht="12.75" x14ac:dyDescent="0.2">
      <c r="A4589" s="177"/>
      <c r="B4589" s="127"/>
      <c r="C4589" s="128"/>
      <c r="H4589" s="187"/>
    </row>
    <row r="4590" spans="1:8" s="186" customFormat="1" ht="12.75" x14ac:dyDescent="0.2">
      <c r="A4590" s="177"/>
      <c r="B4590" s="127"/>
      <c r="C4590" s="128"/>
      <c r="H4590" s="187"/>
    </row>
    <row r="4591" spans="1:8" s="186" customFormat="1" ht="12.75" x14ac:dyDescent="0.2">
      <c r="A4591" s="177"/>
      <c r="B4591" s="127"/>
      <c r="C4591" s="128"/>
      <c r="H4591" s="187"/>
    </row>
    <row r="4592" spans="1:8" s="186" customFormat="1" ht="12.75" x14ac:dyDescent="0.2">
      <c r="A4592" s="177"/>
      <c r="B4592" s="127"/>
      <c r="C4592" s="128"/>
      <c r="H4592" s="187"/>
    </row>
    <row r="4593" spans="1:8" s="186" customFormat="1" ht="12.75" x14ac:dyDescent="0.2">
      <c r="A4593" s="177"/>
      <c r="B4593" s="127"/>
      <c r="C4593" s="128"/>
      <c r="H4593" s="187"/>
    </row>
    <row r="4594" spans="1:8" s="186" customFormat="1" ht="12.75" x14ac:dyDescent="0.2">
      <c r="A4594" s="177"/>
      <c r="B4594" s="127"/>
      <c r="C4594" s="128"/>
      <c r="H4594" s="187"/>
    </row>
    <row r="4595" spans="1:8" s="186" customFormat="1" ht="12.75" x14ac:dyDescent="0.2">
      <c r="A4595" s="177"/>
      <c r="B4595" s="127"/>
      <c r="C4595" s="128"/>
      <c r="H4595" s="187"/>
    </row>
    <row r="4596" spans="1:8" s="186" customFormat="1" ht="12.75" x14ac:dyDescent="0.2">
      <c r="A4596" s="177"/>
      <c r="B4596" s="127"/>
      <c r="C4596" s="128"/>
      <c r="H4596" s="187"/>
    </row>
    <row r="4597" spans="1:8" s="186" customFormat="1" ht="12.75" x14ac:dyDescent="0.2">
      <c r="A4597" s="177"/>
      <c r="B4597" s="127"/>
      <c r="C4597" s="128"/>
      <c r="H4597" s="187"/>
    </row>
    <row r="4598" spans="1:8" s="186" customFormat="1" ht="12.75" x14ac:dyDescent="0.2">
      <c r="A4598" s="177"/>
      <c r="B4598" s="127"/>
      <c r="C4598" s="128"/>
      <c r="H4598" s="187"/>
    </row>
    <row r="4599" spans="1:8" s="186" customFormat="1" ht="12.75" x14ac:dyDescent="0.2">
      <c r="A4599" s="177"/>
      <c r="B4599" s="127"/>
      <c r="C4599" s="128"/>
      <c r="H4599" s="187"/>
    </row>
    <row r="4600" spans="1:8" s="186" customFormat="1" ht="12.75" x14ac:dyDescent="0.2">
      <c r="A4600" s="177"/>
      <c r="B4600" s="127"/>
      <c r="C4600" s="128"/>
      <c r="H4600" s="187"/>
    </row>
    <row r="4601" spans="1:8" s="186" customFormat="1" ht="12.75" x14ac:dyDescent="0.2">
      <c r="A4601" s="177"/>
      <c r="B4601" s="127"/>
      <c r="C4601" s="128"/>
      <c r="H4601" s="187"/>
    </row>
    <row r="4602" spans="1:8" s="186" customFormat="1" ht="12.75" x14ac:dyDescent="0.2">
      <c r="A4602" s="177"/>
      <c r="B4602" s="127"/>
      <c r="C4602" s="128"/>
      <c r="H4602" s="187"/>
    </row>
    <row r="4603" spans="1:8" s="186" customFormat="1" ht="12.75" x14ac:dyDescent="0.2">
      <c r="A4603" s="177"/>
      <c r="B4603" s="127"/>
      <c r="C4603" s="128"/>
      <c r="H4603" s="187"/>
    </row>
    <row r="4604" spans="1:8" s="186" customFormat="1" ht="12.75" x14ac:dyDescent="0.2">
      <c r="A4604" s="177"/>
      <c r="B4604" s="127"/>
      <c r="C4604" s="128"/>
      <c r="H4604" s="187"/>
    </row>
    <row r="4605" spans="1:8" s="186" customFormat="1" ht="12.75" x14ac:dyDescent="0.2">
      <c r="A4605" s="177"/>
      <c r="B4605" s="127"/>
      <c r="C4605" s="128"/>
      <c r="H4605" s="187"/>
    </row>
    <row r="4606" spans="1:8" s="186" customFormat="1" ht="12.75" x14ac:dyDescent="0.2">
      <c r="A4606" s="177"/>
      <c r="B4606" s="127"/>
      <c r="C4606" s="128"/>
      <c r="H4606" s="187"/>
    </row>
    <row r="4607" spans="1:8" s="186" customFormat="1" ht="12.75" x14ac:dyDescent="0.2">
      <c r="A4607" s="177"/>
      <c r="B4607" s="127"/>
      <c r="C4607" s="128"/>
      <c r="H4607" s="187"/>
    </row>
    <row r="4608" spans="1:8" s="186" customFormat="1" ht="12.75" x14ac:dyDescent="0.2">
      <c r="A4608" s="177"/>
      <c r="B4608" s="127"/>
      <c r="C4608" s="128"/>
      <c r="H4608" s="187"/>
    </row>
    <row r="4609" spans="1:8" s="186" customFormat="1" ht="12.75" x14ac:dyDescent="0.2">
      <c r="A4609" s="177"/>
      <c r="B4609" s="127"/>
      <c r="C4609" s="128"/>
      <c r="H4609" s="187"/>
    </row>
    <row r="4610" spans="1:8" s="186" customFormat="1" ht="12.75" x14ac:dyDescent="0.2">
      <c r="A4610" s="177"/>
      <c r="B4610" s="127"/>
      <c r="C4610" s="128"/>
      <c r="H4610" s="187"/>
    </row>
    <row r="4611" spans="1:8" s="186" customFormat="1" ht="12.75" x14ac:dyDescent="0.2">
      <c r="A4611" s="177"/>
      <c r="B4611" s="127"/>
      <c r="C4611" s="128"/>
      <c r="H4611" s="187"/>
    </row>
    <row r="4612" spans="1:8" s="186" customFormat="1" ht="12.75" x14ac:dyDescent="0.2">
      <c r="A4612" s="177"/>
      <c r="B4612" s="127"/>
      <c r="C4612" s="128"/>
      <c r="H4612" s="187"/>
    </row>
    <row r="4613" spans="1:8" s="186" customFormat="1" ht="12.75" x14ac:dyDescent="0.2">
      <c r="A4613" s="177"/>
      <c r="B4613" s="127"/>
      <c r="C4613" s="128"/>
      <c r="H4613" s="187"/>
    </row>
    <row r="4614" spans="1:8" s="186" customFormat="1" ht="12.75" x14ac:dyDescent="0.2">
      <c r="A4614" s="177"/>
      <c r="B4614" s="127"/>
      <c r="C4614" s="128"/>
      <c r="H4614" s="187"/>
    </row>
    <row r="4615" spans="1:8" s="186" customFormat="1" ht="12.75" x14ac:dyDescent="0.2">
      <c r="A4615" s="177"/>
      <c r="B4615" s="127"/>
      <c r="C4615" s="128"/>
      <c r="H4615" s="187"/>
    </row>
    <row r="4616" spans="1:8" s="186" customFormat="1" ht="12.75" x14ac:dyDescent="0.2">
      <c r="A4616" s="177"/>
      <c r="B4616" s="127"/>
      <c r="C4616" s="128"/>
      <c r="H4616" s="187"/>
    </row>
    <row r="4617" spans="1:8" s="186" customFormat="1" ht="12.75" x14ac:dyDescent="0.2">
      <c r="A4617" s="177"/>
      <c r="B4617" s="127"/>
      <c r="C4617" s="128"/>
      <c r="H4617" s="187"/>
    </row>
    <row r="4618" spans="1:8" s="186" customFormat="1" ht="12.75" x14ac:dyDescent="0.2">
      <c r="A4618" s="177"/>
      <c r="B4618" s="127"/>
      <c r="C4618" s="128"/>
      <c r="H4618" s="187"/>
    </row>
    <row r="4619" spans="1:8" s="186" customFormat="1" ht="12.75" x14ac:dyDescent="0.2">
      <c r="A4619" s="177"/>
      <c r="B4619" s="127"/>
      <c r="C4619" s="128"/>
      <c r="H4619" s="187"/>
    </row>
    <row r="4620" spans="1:8" s="186" customFormat="1" ht="12.75" x14ac:dyDescent="0.2">
      <c r="A4620" s="177"/>
      <c r="B4620" s="127"/>
      <c r="C4620" s="128"/>
      <c r="H4620" s="187"/>
    </row>
    <row r="4621" spans="1:8" s="186" customFormat="1" ht="12.75" x14ac:dyDescent="0.2">
      <c r="A4621" s="177"/>
      <c r="B4621" s="127"/>
      <c r="C4621" s="128"/>
      <c r="H4621" s="187"/>
    </row>
    <row r="4622" spans="1:8" s="186" customFormat="1" ht="12.75" x14ac:dyDescent="0.2">
      <c r="A4622" s="177"/>
      <c r="B4622" s="127"/>
      <c r="C4622" s="128"/>
      <c r="H4622" s="187"/>
    </row>
    <row r="4623" spans="1:8" s="186" customFormat="1" ht="12.75" x14ac:dyDescent="0.2">
      <c r="A4623" s="177"/>
      <c r="B4623" s="127"/>
      <c r="C4623" s="128"/>
      <c r="H4623" s="187"/>
    </row>
    <row r="4624" spans="1:8" s="186" customFormat="1" ht="12.75" x14ac:dyDescent="0.2">
      <c r="A4624" s="177"/>
      <c r="B4624" s="127"/>
      <c r="C4624" s="128"/>
      <c r="H4624" s="187"/>
    </row>
    <row r="4625" spans="1:8" s="186" customFormat="1" ht="12.75" x14ac:dyDescent="0.2">
      <c r="A4625" s="177"/>
      <c r="B4625" s="127"/>
      <c r="C4625" s="128"/>
      <c r="H4625" s="187"/>
    </row>
    <row r="4626" spans="1:8" s="186" customFormat="1" ht="12.75" x14ac:dyDescent="0.2">
      <c r="A4626" s="177"/>
      <c r="B4626" s="127"/>
      <c r="C4626" s="128"/>
      <c r="H4626" s="187"/>
    </row>
    <row r="4627" spans="1:8" s="186" customFormat="1" ht="12.75" x14ac:dyDescent="0.2">
      <c r="A4627" s="177"/>
      <c r="B4627" s="127"/>
      <c r="C4627" s="128"/>
      <c r="H4627" s="187"/>
    </row>
    <row r="4628" spans="1:8" s="186" customFormat="1" ht="12.75" x14ac:dyDescent="0.2">
      <c r="A4628" s="177"/>
      <c r="B4628" s="127"/>
      <c r="C4628" s="128"/>
      <c r="H4628" s="187"/>
    </row>
    <row r="4629" spans="1:8" s="186" customFormat="1" ht="12.75" x14ac:dyDescent="0.2">
      <c r="A4629" s="177"/>
      <c r="B4629" s="127"/>
      <c r="C4629" s="128"/>
      <c r="H4629" s="187"/>
    </row>
    <row r="4630" spans="1:8" s="186" customFormat="1" ht="12.75" x14ac:dyDescent="0.2">
      <c r="A4630" s="177"/>
      <c r="B4630" s="127"/>
      <c r="C4630" s="128"/>
      <c r="H4630" s="187"/>
    </row>
    <row r="4631" spans="1:8" s="186" customFormat="1" ht="12.75" x14ac:dyDescent="0.2">
      <c r="A4631" s="177"/>
      <c r="B4631" s="127"/>
      <c r="C4631" s="128"/>
      <c r="H4631" s="187"/>
    </row>
    <row r="4632" spans="1:8" s="186" customFormat="1" ht="12.75" x14ac:dyDescent="0.2">
      <c r="A4632" s="177"/>
      <c r="B4632" s="127"/>
      <c r="C4632" s="128"/>
      <c r="H4632" s="187"/>
    </row>
    <row r="4633" spans="1:8" s="186" customFormat="1" ht="12.75" x14ac:dyDescent="0.2">
      <c r="A4633" s="177"/>
      <c r="B4633" s="127"/>
      <c r="C4633" s="128"/>
      <c r="H4633" s="187"/>
    </row>
    <row r="4634" spans="1:8" s="186" customFormat="1" ht="12.75" x14ac:dyDescent="0.2">
      <c r="A4634" s="177"/>
      <c r="B4634" s="127"/>
      <c r="C4634" s="128"/>
      <c r="H4634" s="187"/>
    </row>
    <row r="4635" spans="1:8" s="186" customFormat="1" ht="12.75" x14ac:dyDescent="0.2">
      <c r="A4635" s="177"/>
      <c r="B4635" s="127"/>
      <c r="C4635" s="128"/>
      <c r="H4635" s="187"/>
    </row>
    <row r="4636" spans="1:8" s="186" customFormat="1" ht="12.75" x14ac:dyDescent="0.2">
      <c r="A4636" s="177"/>
      <c r="B4636" s="127"/>
      <c r="C4636" s="128"/>
      <c r="H4636" s="187"/>
    </row>
    <row r="4637" spans="1:8" s="186" customFormat="1" ht="12.75" x14ac:dyDescent="0.2">
      <c r="A4637" s="177"/>
      <c r="B4637" s="127"/>
      <c r="C4637" s="128"/>
      <c r="H4637" s="187"/>
    </row>
    <row r="4638" spans="1:8" s="186" customFormat="1" ht="12.75" x14ac:dyDescent="0.2">
      <c r="A4638" s="177"/>
      <c r="B4638" s="127"/>
      <c r="C4638" s="128"/>
      <c r="H4638" s="187"/>
    </row>
    <row r="4639" spans="1:8" s="186" customFormat="1" ht="12.75" x14ac:dyDescent="0.2">
      <c r="A4639" s="177"/>
      <c r="B4639" s="127"/>
      <c r="C4639" s="128"/>
      <c r="H4639" s="187"/>
    </row>
    <row r="4640" spans="1:8" s="186" customFormat="1" ht="12.75" x14ac:dyDescent="0.2">
      <c r="A4640" s="177"/>
      <c r="B4640" s="127"/>
      <c r="C4640" s="128"/>
      <c r="H4640" s="187"/>
    </row>
    <row r="4641" spans="1:8" s="186" customFormat="1" ht="12.75" x14ac:dyDescent="0.2">
      <c r="A4641" s="177"/>
      <c r="B4641" s="127"/>
      <c r="C4641" s="128"/>
      <c r="H4641" s="187"/>
    </row>
    <row r="4642" spans="1:8" s="186" customFormat="1" ht="12.75" x14ac:dyDescent="0.2">
      <c r="A4642" s="177"/>
      <c r="B4642" s="127"/>
      <c r="C4642" s="128"/>
      <c r="H4642" s="187"/>
    </row>
    <row r="4643" spans="1:8" s="186" customFormat="1" ht="12.75" x14ac:dyDescent="0.2">
      <c r="A4643" s="177"/>
      <c r="B4643" s="127"/>
      <c r="C4643" s="128"/>
      <c r="H4643" s="187"/>
    </row>
    <row r="4644" spans="1:8" s="186" customFormat="1" ht="12.75" x14ac:dyDescent="0.2">
      <c r="A4644" s="177"/>
      <c r="B4644" s="127"/>
      <c r="C4644" s="128"/>
      <c r="H4644" s="187"/>
    </row>
    <row r="4645" spans="1:8" s="186" customFormat="1" ht="12.75" x14ac:dyDescent="0.2">
      <c r="A4645" s="177"/>
      <c r="B4645" s="127"/>
      <c r="C4645" s="128"/>
      <c r="H4645" s="187"/>
    </row>
    <row r="4646" spans="1:8" s="186" customFormat="1" ht="12.75" x14ac:dyDescent="0.2">
      <c r="A4646" s="177"/>
      <c r="B4646" s="127"/>
      <c r="C4646" s="128"/>
      <c r="H4646" s="187"/>
    </row>
    <row r="4647" spans="1:8" s="186" customFormat="1" ht="12.75" x14ac:dyDescent="0.2">
      <c r="A4647" s="177"/>
      <c r="B4647" s="127"/>
      <c r="C4647" s="128"/>
      <c r="H4647" s="187"/>
    </row>
    <row r="4648" spans="1:8" s="186" customFormat="1" ht="12.75" x14ac:dyDescent="0.2">
      <c r="A4648" s="177"/>
      <c r="B4648" s="127"/>
      <c r="C4648" s="128"/>
      <c r="H4648" s="187"/>
    </row>
    <row r="4649" spans="1:8" s="186" customFormat="1" ht="12.75" x14ac:dyDescent="0.2">
      <c r="A4649" s="177"/>
      <c r="B4649" s="127"/>
      <c r="C4649" s="128"/>
      <c r="H4649" s="187"/>
    </row>
    <row r="4650" spans="1:8" s="186" customFormat="1" ht="12.75" x14ac:dyDescent="0.2">
      <c r="A4650" s="177"/>
      <c r="B4650" s="127"/>
      <c r="C4650" s="128"/>
      <c r="H4650" s="187"/>
    </row>
    <row r="4651" spans="1:8" s="186" customFormat="1" ht="12.75" x14ac:dyDescent="0.2">
      <c r="A4651" s="177"/>
      <c r="B4651" s="127"/>
      <c r="C4651" s="128"/>
      <c r="H4651" s="187"/>
    </row>
    <row r="4652" spans="1:8" s="186" customFormat="1" ht="12.75" x14ac:dyDescent="0.2">
      <c r="A4652" s="177"/>
      <c r="B4652" s="127"/>
      <c r="C4652" s="128"/>
      <c r="H4652" s="187"/>
    </row>
    <row r="4653" spans="1:8" s="186" customFormat="1" ht="12.75" x14ac:dyDescent="0.2">
      <c r="A4653" s="177"/>
      <c r="B4653" s="127"/>
      <c r="C4653" s="128"/>
      <c r="H4653" s="187"/>
    </row>
    <row r="4654" spans="1:8" s="186" customFormat="1" ht="12.75" x14ac:dyDescent="0.2">
      <c r="A4654" s="177"/>
      <c r="B4654" s="127"/>
      <c r="C4654" s="128"/>
      <c r="H4654" s="187"/>
    </row>
    <row r="4655" spans="1:8" s="186" customFormat="1" ht="12.75" x14ac:dyDescent="0.2">
      <c r="A4655" s="177"/>
      <c r="B4655" s="127"/>
      <c r="C4655" s="128"/>
      <c r="H4655" s="187"/>
    </row>
    <row r="4656" spans="1:8" s="186" customFormat="1" ht="12.75" x14ac:dyDescent="0.2">
      <c r="A4656" s="177"/>
      <c r="B4656" s="127"/>
      <c r="C4656" s="128"/>
      <c r="H4656" s="187"/>
    </row>
    <row r="4657" spans="1:8" s="186" customFormat="1" ht="12.75" x14ac:dyDescent="0.2">
      <c r="A4657" s="177"/>
      <c r="B4657" s="127"/>
      <c r="C4657" s="128"/>
      <c r="H4657" s="187"/>
    </row>
    <row r="4658" spans="1:8" s="186" customFormat="1" ht="12.75" x14ac:dyDescent="0.2">
      <c r="A4658" s="177"/>
      <c r="B4658" s="127"/>
      <c r="C4658" s="128"/>
      <c r="H4658" s="187"/>
    </row>
    <row r="4659" spans="1:8" s="186" customFormat="1" ht="12.75" x14ac:dyDescent="0.2">
      <c r="A4659" s="177"/>
      <c r="B4659" s="127"/>
      <c r="C4659" s="128"/>
      <c r="H4659" s="187"/>
    </row>
    <row r="4660" spans="1:8" s="186" customFormat="1" ht="12.75" x14ac:dyDescent="0.2">
      <c r="A4660" s="177"/>
      <c r="B4660" s="127"/>
      <c r="C4660" s="128"/>
      <c r="H4660" s="187"/>
    </row>
    <row r="4661" spans="1:8" s="186" customFormat="1" ht="12.75" x14ac:dyDescent="0.2">
      <c r="A4661" s="177"/>
      <c r="B4661" s="127"/>
      <c r="C4661" s="128"/>
      <c r="H4661" s="187"/>
    </row>
    <row r="4662" spans="1:8" s="186" customFormat="1" ht="12.75" x14ac:dyDescent="0.2">
      <c r="A4662" s="177"/>
      <c r="B4662" s="127"/>
      <c r="C4662" s="128"/>
      <c r="H4662" s="187"/>
    </row>
    <row r="4663" spans="1:8" s="186" customFormat="1" ht="12.75" x14ac:dyDescent="0.2">
      <c r="A4663" s="177"/>
      <c r="B4663" s="127"/>
      <c r="C4663" s="128"/>
      <c r="H4663" s="187"/>
    </row>
    <row r="4664" spans="1:8" s="186" customFormat="1" ht="12.75" x14ac:dyDescent="0.2">
      <c r="A4664" s="177"/>
      <c r="B4664" s="127"/>
      <c r="C4664" s="128"/>
      <c r="H4664" s="187"/>
    </row>
    <row r="4665" spans="1:8" s="186" customFormat="1" ht="12.75" x14ac:dyDescent="0.2">
      <c r="A4665" s="177"/>
      <c r="B4665" s="127"/>
      <c r="C4665" s="128"/>
      <c r="H4665" s="187"/>
    </row>
    <row r="4666" spans="1:8" s="186" customFormat="1" ht="12.75" x14ac:dyDescent="0.2">
      <c r="A4666" s="177"/>
      <c r="B4666" s="127"/>
      <c r="C4666" s="128"/>
      <c r="H4666" s="187"/>
    </row>
    <row r="4667" spans="1:8" s="186" customFormat="1" ht="12.75" x14ac:dyDescent="0.2">
      <c r="A4667" s="177"/>
      <c r="B4667" s="127"/>
      <c r="C4667" s="128"/>
      <c r="H4667" s="187"/>
    </row>
    <row r="4668" spans="1:8" s="186" customFormat="1" ht="12.75" x14ac:dyDescent="0.2">
      <c r="A4668" s="177"/>
      <c r="B4668" s="127"/>
      <c r="C4668" s="128"/>
      <c r="H4668" s="187"/>
    </row>
    <row r="4669" spans="1:8" s="186" customFormat="1" ht="12.75" x14ac:dyDescent="0.2">
      <c r="A4669" s="177"/>
      <c r="B4669" s="127"/>
      <c r="C4669" s="128"/>
      <c r="H4669" s="187"/>
    </row>
    <row r="4670" spans="1:8" s="186" customFormat="1" ht="12.75" x14ac:dyDescent="0.2">
      <c r="A4670" s="177"/>
      <c r="B4670" s="127"/>
      <c r="C4670" s="128"/>
      <c r="H4670" s="187"/>
    </row>
    <row r="4671" spans="1:8" s="186" customFormat="1" ht="12.75" x14ac:dyDescent="0.2">
      <c r="A4671" s="177"/>
      <c r="B4671" s="127"/>
      <c r="C4671" s="128"/>
      <c r="H4671" s="187"/>
    </row>
    <row r="4672" spans="1:8" s="186" customFormat="1" ht="12.75" x14ac:dyDescent="0.2">
      <c r="A4672" s="177"/>
      <c r="B4672" s="127"/>
      <c r="C4672" s="128"/>
      <c r="H4672" s="187"/>
    </row>
    <row r="4673" spans="1:8" s="186" customFormat="1" ht="12.75" x14ac:dyDescent="0.2">
      <c r="A4673" s="177"/>
      <c r="B4673" s="127"/>
      <c r="C4673" s="128"/>
      <c r="H4673" s="187"/>
    </row>
    <row r="4674" spans="1:8" s="186" customFormat="1" ht="12.75" x14ac:dyDescent="0.2">
      <c r="A4674" s="177"/>
      <c r="B4674" s="127"/>
      <c r="C4674" s="128"/>
      <c r="H4674" s="187"/>
    </row>
    <row r="4675" spans="1:8" s="186" customFormat="1" ht="12.75" x14ac:dyDescent="0.2">
      <c r="A4675" s="177"/>
      <c r="B4675" s="127"/>
      <c r="C4675" s="128"/>
      <c r="H4675" s="187"/>
    </row>
    <row r="4676" spans="1:8" s="186" customFormat="1" ht="12.75" x14ac:dyDescent="0.2">
      <c r="A4676" s="177"/>
      <c r="B4676" s="127"/>
      <c r="C4676" s="128"/>
      <c r="H4676" s="187"/>
    </row>
    <row r="4677" spans="1:8" s="186" customFormat="1" ht="12.75" x14ac:dyDescent="0.2">
      <c r="A4677" s="177"/>
      <c r="B4677" s="127"/>
      <c r="C4677" s="128"/>
      <c r="H4677" s="187"/>
    </row>
    <row r="4678" spans="1:8" s="186" customFormat="1" ht="12.75" x14ac:dyDescent="0.2">
      <c r="A4678" s="177"/>
      <c r="B4678" s="127"/>
      <c r="C4678" s="128"/>
      <c r="H4678" s="187"/>
    </row>
    <row r="4679" spans="1:8" s="186" customFormat="1" ht="12.75" x14ac:dyDescent="0.2">
      <c r="A4679" s="177"/>
      <c r="B4679" s="127"/>
      <c r="C4679" s="128"/>
      <c r="H4679" s="187"/>
    </row>
    <row r="4680" spans="1:8" s="186" customFormat="1" ht="12.75" x14ac:dyDescent="0.2">
      <c r="A4680" s="177"/>
      <c r="B4680" s="127"/>
      <c r="C4680" s="128"/>
      <c r="H4680" s="187"/>
    </row>
    <row r="4681" spans="1:8" s="186" customFormat="1" ht="12.75" x14ac:dyDescent="0.2">
      <c r="A4681" s="177"/>
      <c r="B4681" s="127"/>
      <c r="C4681" s="128"/>
      <c r="H4681" s="187"/>
    </row>
    <row r="4682" spans="1:8" s="186" customFormat="1" ht="12.75" x14ac:dyDescent="0.2">
      <c r="A4682" s="177"/>
      <c r="B4682" s="127"/>
      <c r="C4682" s="128"/>
      <c r="H4682" s="187"/>
    </row>
    <row r="4683" spans="1:8" s="186" customFormat="1" ht="12.75" x14ac:dyDescent="0.2">
      <c r="A4683" s="177"/>
      <c r="B4683" s="127"/>
      <c r="C4683" s="128"/>
      <c r="H4683" s="187"/>
    </row>
    <row r="4684" spans="1:8" s="186" customFormat="1" ht="12.75" x14ac:dyDescent="0.2">
      <c r="A4684" s="177"/>
      <c r="B4684" s="127"/>
      <c r="C4684" s="128"/>
      <c r="H4684" s="187"/>
    </row>
    <row r="4685" spans="1:8" s="186" customFormat="1" ht="12.75" x14ac:dyDescent="0.2">
      <c r="A4685" s="177"/>
      <c r="B4685" s="127"/>
      <c r="C4685" s="128"/>
      <c r="H4685" s="187"/>
    </row>
    <row r="4686" spans="1:8" s="186" customFormat="1" ht="12.75" x14ac:dyDescent="0.2">
      <c r="A4686" s="177"/>
      <c r="B4686" s="127"/>
      <c r="C4686" s="128"/>
      <c r="H4686" s="187"/>
    </row>
    <row r="4687" spans="1:8" s="186" customFormat="1" ht="12.75" x14ac:dyDescent="0.2">
      <c r="A4687" s="177"/>
      <c r="B4687" s="127"/>
      <c r="C4687" s="128"/>
      <c r="H4687" s="187"/>
    </row>
    <row r="4688" spans="1:8" s="186" customFormat="1" ht="12.75" x14ac:dyDescent="0.2">
      <c r="A4688" s="177"/>
      <c r="B4688" s="127"/>
      <c r="C4688" s="128"/>
      <c r="H4688" s="187"/>
    </row>
    <row r="4689" spans="1:8" s="186" customFormat="1" ht="12.75" x14ac:dyDescent="0.2">
      <c r="A4689" s="177"/>
      <c r="B4689" s="127"/>
      <c r="C4689" s="128"/>
      <c r="H4689" s="187"/>
    </row>
    <row r="4690" spans="1:8" s="186" customFormat="1" ht="12.75" x14ac:dyDescent="0.2">
      <c r="A4690" s="177"/>
      <c r="B4690" s="127"/>
      <c r="C4690" s="128"/>
      <c r="H4690" s="187"/>
    </row>
    <row r="4691" spans="1:8" s="186" customFormat="1" ht="12.75" x14ac:dyDescent="0.2">
      <c r="A4691" s="177"/>
      <c r="B4691" s="127"/>
      <c r="C4691" s="128"/>
      <c r="H4691" s="187"/>
    </row>
    <row r="4692" spans="1:8" s="186" customFormat="1" ht="12.75" x14ac:dyDescent="0.2">
      <c r="A4692" s="177"/>
      <c r="B4692" s="127"/>
      <c r="C4692" s="128"/>
      <c r="H4692" s="187"/>
    </row>
    <row r="4693" spans="1:8" s="186" customFormat="1" ht="12.75" x14ac:dyDescent="0.2">
      <c r="A4693" s="177"/>
      <c r="B4693" s="127"/>
      <c r="C4693" s="128"/>
      <c r="H4693" s="187"/>
    </row>
    <row r="4694" spans="1:8" s="186" customFormat="1" ht="12.75" x14ac:dyDescent="0.2">
      <c r="A4694" s="177"/>
      <c r="B4694" s="127"/>
      <c r="C4694" s="128"/>
      <c r="H4694" s="187"/>
    </row>
    <row r="4695" spans="1:8" s="186" customFormat="1" ht="12.75" x14ac:dyDescent="0.2">
      <c r="A4695" s="177"/>
      <c r="B4695" s="127"/>
      <c r="C4695" s="128"/>
      <c r="H4695" s="187"/>
    </row>
    <row r="4696" spans="1:8" s="186" customFormat="1" ht="12.75" x14ac:dyDescent="0.2">
      <c r="A4696" s="177"/>
      <c r="B4696" s="127"/>
      <c r="C4696" s="128"/>
      <c r="H4696" s="187"/>
    </row>
    <row r="4697" spans="1:8" s="186" customFormat="1" ht="12.75" x14ac:dyDescent="0.2">
      <c r="A4697" s="177"/>
      <c r="B4697" s="127"/>
      <c r="C4697" s="128"/>
      <c r="H4697" s="187"/>
    </row>
    <row r="4698" spans="1:8" s="186" customFormat="1" ht="12.75" x14ac:dyDescent="0.2">
      <c r="A4698" s="177"/>
      <c r="B4698" s="127"/>
      <c r="C4698" s="128"/>
      <c r="H4698" s="187"/>
    </row>
    <row r="4699" spans="1:8" s="186" customFormat="1" ht="12.75" x14ac:dyDescent="0.2">
      <c r="A4699" s="177"/>
      <c r="B4699" s="127"/>
      <c r="C4699" s="128"/>
      <c r="H4699" s="187"/>
    </row>
    <row r="4700" spans="1:8" s="186" customFormat="1" ht="12.75" x14ac:dyDescent="0.2">
      <c r="A4700" s="177"/>
      <c r="B4700" s="127"/>
      <c r="C4700" s="128"/>
      <c r="H4700" s="187"/>
    </row>
    <row r="4701" spans="1:8" s="186" customFormat="1" ht="12.75" x14ac:dyDescent="0.2">
      <c r="A4701" s="177"/>
      <c r="B4701" s="127"/>
      <c r="C4701" s="128"/>
      <c r="H4701" s="187"/>
    </row>
    <row r="4702" spans="1:8" s="186" customFormat="1" ht="12.75" x14ac:dyDescent="0.2">
      <c r="A4702" s="177"/>
      <c r="B4702" s="127"/>
      <c r="C4702" s="128"/>
      <c r="H4702" s="187"/>
    </row>
    <row r="4703" spans="1:8" s="186" customFormat="1" ht="12.75" x14ac:dyDescent="0.2">
      <c r="A4703" s="177"/>
      <c r="B4703" s="127"/>
      <c r="C4703" s="128"/>
      <c r="H4703" s="187"/>
    </row>
    <row r="4704" spans="1:8" s="186" customFormat="1" ht="12.75" x14ac:dyDescent="0.2">
      <c r="A4704" s="177"/>
      <c r="B4704" s="127"/>
      <c r="C4704" s="128"/>
      <c r="H4704" s="187"/>
    </row>
    <row r="4705" spans="1:8" s="186" customFormat="1" ht="12.75" x14ac:dyDescent="0.2">
      <c r="A4705" s="177"/>
      <c r="B4705" s="127"/>
      <c r="C4705" s="128"/>
      <c r="H4705" s="187"/>
    </row>
    <row r="4706" spans="1:8" s="186" customFormat="1" ht="12.75" x14ac:dyDescent="0.2">
      <c r="A4706" s="177"/>
      <c r="B4706" s="127"/>
      <c r="C4706" s="128"/>
      <c r="H4706" s="187"/>
    </row>
    <row r="4707" spans="1:8" s="186" customFormat="1" ht="12.75" x14ac:dyDescent="0.2">
      <c r="A4707" s="177"/>
      <c r="B4707" s="127"/>
      <c r="C4707" s="128"/>
      <c r="H4707" s="187"/>
    </row>
    <row r="4708" spans="1:8" s="186" customFormat="1" ht="12.75" x14ac:dyDescent="0.2">
      <c r="A4708" s="177"/>
      <c r="B4708" s="127"/>
      <c r="C4708" s="128"/>
      <c r="H4708" s="187"/>
    </row>
    <row r="4709" spans="1:8" s="186" customFormat="1" ht="12.75" x14ac:dyDescent="0.2">
      <c r="A4709" s="177"/>
      <c r="B4709" s="127"/>
      <c r="C4709" s="128"/>
      <c r="H4709" s="187"/>
    </row>
    <row r="4710" spans="1:8" s="186" customFormat="1" ht="12.75" x14ac:dyDescent="0.2">
      <c r="A4710" s="177"/>
      <c r="B4710" s="127"/>
      <c r="C4710" s="128"/>
      <c r="H4710" s="187"/>
    </row>
    <row r="4711" spans="1:8" s="186" customFormat="1" ht="12.75" x14ac:dyDescent="0.2">
      <c r="A4711" s="177"/>
      <c r="B4711" s="127"/>
      <c r="C4711" s="128"/>
      <c r="H4711" s="187"/>
    </row>
    <row r="4712" spans="1:8" s="186" customFormat="1" ht="12.75" x14ac:dyDescent="0.2">
      <c r="A4712" s="177"/>
      <c r="B4712" s="127"/>
      <c r="C4712" s="128"/>
      <c r="H4712" s="187"/>
    </row>
    <row r="4713" spans="1:8" s="186" customFormat="1" ht="12.75" x14ac:dyDescent="0.2">
      <c r="A4713" s="177"/>
      <c r="B4713" s="127"/>
      <c r="C4713" s="128"/>
      <c r="H4713" s="187"/>
    </row>
    <row r="4714" spans="1:8" s="186" customFormat="1" ht="12.75" x14ac:dyDescent="0.2">
      <c r="A4714" s="177"/>
      <c r="B4714" s="127"/>
      <c r="C4714" s="128"/>
      <c r="H4714" s="187"/>
    </row>
    <row r="4715" spans="1:8" s="186" customFormat="1" ht="12.75" x14ac:dyDescent="0.2">
      <c r="A4715" s="177"/>
      <c r="B4715" s="127"/>
      <c r="C4715" s="128"/>
      <c r="H4715" s="187"/>
    </row>
    <row r="4716" spans="1:8" s="186" customFormat="1" ht="12.75" x14ac:dyDescent="0.2">
      <c r="A4716" s="177"/>
      <c r="B4716" s="127"/>
      <c r="C4716" s="128"/>
      <c r="H4716" s="187"/>
    </row>
    <row r="4717" spans="1:8" s="186" customFormat="1" ht="12.75" x14ac:dyDescent="0.2">
      <c r="A4717" s="177"/>
      <c r="B4717" s="127"/>
      <c r="C4717" s="128"/>
      <c r="H4717" s="187"/>
    </row>
    <row r="4718" spans="1:8" s="186" customFormat="1" ht="12.75" x14ac:dyDescent="0.2">
      <c r="A4718" s="177"/>
      <c r="B4718" s="127"/>
      <c r="C4718" s="128"/>
      <c r="H4718" s="187"/>
    </row>
    <row r="4719" spans="1:8" s="186" customFormat="1" ht="12.75" x14ac:dyDescent="0.2">
      <c r="A4719" s="177"/>
      <c r="B4719" s="127"/>
      <c r="C4719" s="128"/>
      <c r="H4719" s="187"/>
    </row>
    <row r="4720" spans="1:8" s="186" customFormat="1" ht="12.75" x14ac:dyDescent="0.2">
      <c r="A4720" s="177"/>
      <c r="B4720" s="127"/>
      <c r="C4720" s="128"/>
      <c r="H4720" s="187"/>
    </row>
    <row r="4721" spans="1:8" s="186" customFormat="1" ht="12.75" x14ac:dyDescent="0.2">
      <c r="A4721" s="177"/>
      <c r="B4721" s="127"/>
      <c r="C4721" s="128"/>
      <c r="H4721" s="187"/>
    </row>
    <row r="4722" spans="1:8" s="186" customFormat="1" ht="12.75" x14ac:dyDescent="0.2">
      <c r="A4722" s="177"/>
      <c r="B4722" s="127"/>
      <c r="C4722" s="128"/>
      <c r="H4722" s="187"/>
    </row>
    <row r="4723" spans="1:8" s="186" customFormat="1" ht="12.75" x14ac:dyDescent="0.2">
      <c r="A4723" s="177"/>
      <c r="B4723" s="127"/>
      <c r="C4723" s="128"/>
      <c r="H4723" s="187"/>
    </row>
    <row r="4724" spans="1:8" s="186" customFormat="1" ht="12.75" x14ac:dyDescent="0.2">
      <c r="A4724" s="177"/>
      <c r="B4724" s="127"/>
      <c r="C4724" s="128"/>
      <c r="H4724" s="187"/>
    </row>
    <row r="4725" spans="1:8" s="186" customFormat="1" ht="12.75" x14ac:dyDescent="0.2">
      <c r="A4725" s="177"/>
      <c r="B4725" s="127"/>
      <c r="C4725" s="128"/>
      <c r="H4725" s="187"/>
    </row>
    <row r="4726" spans="1:8" s="186" customFormat="1" ht="12.75" x14ac:dyDescent="0.2">
      <c r="A4726" s="177"/>
      <c r="B4726" s="127"/>
      <c r="C4726" s="128"/>
      <c r="H4726" s="187"/>
    </row>
    <row r="4727" spans="1:8" s="186" customFormat="1" ht="12.75" x14ac:dyDescent="0.2">
      <c r="A4727" s="177"/>
      <c r="B4727" s="127"/>
      <c r="C4727" s="128"/>
      <c r="H4727" s="187"/>
    </row>
    <row r="4728" spans="1:8" s="186" customFormat="1" ht="12.75" x14ac:dyDescent="0.2">
      <c r="A4728" s="177"/>
      <c r="B4728" s="127"/>
      <c r="C4728" s="128"/>
      <c r="H4728" s="187"/>
    </row>
    <row r="4729" spans="1:8" s="186" customFormat="1" ht="12.75" x14ac:dyDescent="0.2">
      <c r="A4729" s="177"/>
      <c r="B4729" s="127"/>
      <c r="C4729" s="128"/>
      <c r="H4729" s="187"/>
    </row>
    <row r="4730" spans="1:8" s="186" customFormat="1" ht="12.75" x14ac:dyDescent="0.2">
      <c r="A4730" s="177"/>
      <c r="B4730" s="127"/>
      <c r="C4730" s="128"/>
      <c r="H4730" s="187"/>
    </row>
    <row r="4731" spans="1:8" s="186" customFormat="1" ht="12.75" x14ac:dyDescent="0.2">
      <c r="A4731" s="177"/>
      <c r="B4731" s="127"/>
      <c r="C4731" s="128"/>
      <c r="H4731" s="187"/>
    </row>
    <row r="4732" spans="1:8" s="186" customFormat="1" ht="12.75" x14ac:dyDescent="0.2">
      <c r="A4732" s="177"/>
      <c r="B4732" s="127"/>
      <c r="C4732" s="128"/>
      <c r="H4732" s="187"/>
    </row>
    <row r="4733" spans="1:8" s="186" customFormat="1" ht="12.75" x14ac:dyDescent="0.2">
      <c r="A4733" s="177"/>
      <c r="B4733" s="127"/>
      <c r="C4733" s="128"/>
      <c r="H4733" s="187"/>
    </row>
    <row r="4734" spans="1:8" s="186" customFormat="1" ht="12.75" x14ac:dyDescent="0.2">
      <c r="A4734" s="177"/>
      <c r="B4734" s="127"/>
      <c r="C4734" s="128"/>
      <c r="H4734" s="187"/>
    </row>
    <row r="4735" spans="1:8" s="186" customFormat="1" ht="12.75" x14ac:dyDescent="0.2">
      <c r="A4735" s="177"/>
      <c r="B4735" s="127"/>
      <c r="C4735" s="128"/>
      <c r="H4735" s="187"/>
    </row>
    <row r="4736" spans="1:8" s="186" customFormat="1" ht="12.75" x14ac:dyDescent="0.2">
      <c r="A4736" s="177"/>
      <c r="B4736" s="127"/>
      <c r="C4736" s="128"/>
      <c r="H4736" s="187"/>
    </row>
    <row r="4737" spans="1:8" s="186" customFormat="1" ht="12.75" x14ac:dyDescent="0.2">
      <c r="A4737" s="177"/>
      <c r="B4737" s="127"/>
      <c r="C4737" s="128"/>
      <c r="H4737" s="187"/>
    </row>
    <row r="4738" spans="1:8" s="186" customFormat="1" ht="12.75" x14ac:dyDescent="0.2">
      <c r="A4738" s="177"/>
      <c r="B4738" s="127"/>
      <c r="C4738" s="128"/>
      <c r="H4738" s="187"/>
    </row>
    <row r="4739" spans="1:8" s="186" customFormat="1" ht="12.75" x14ac:dyDescent="0.2">
      <c r="A4739" s="177"/>
      <c r="B4739" s="127"/>
      <c r="C4739" s="128"/>
      <c r="H4739" s="187"/>
    </row>
    <row r="4740" spans="1:8" s="186" customFormat="1" ht="12.75" x14ac:dyDescent="0.2">
      <c r="A4740" s="177"/>
      <c r="B4740" s="127"/>
      <c r="C4740" s="128"/>
      <c r="H4740" s="187"/>
    </row>
    <row r="4741" spans="1:8" s="186" customFormat="1" ht="12.75" x14ac:dyDescent="0.2">
      <c r="A4741" s="177"/>
      <c r="B4741" s="127"/>
      <c r="C4741" s="128"/>
      <c r="H4741" s="187"/>
    </row>
    <row r="4742" spans="1:8" s="186" customFormat="1" ht="12.75" x14ac:dyDescent="0.2">
      <c r="A4742" s="177"/>
      <c r="B4742" s="127"/>
      <c r="C4742" s="128"/>
      <c r="H4742" s="187"/>
    </row>
    <row r="4743" spans="1:8" s="186" customFormat="1" ht="12.75" x14ac:dyDescent="0.2">
      <c r="A4743" s="177"/>
      <c r="B4743" s="127"/>
      <c r="C4743" s="128"/>
      <c r="H4743" s="187"/>
    </row>
    <row r="4744" spans="1:8" s="186" customFormat="1" ht="12.75" x14ac:dyDescent="0.2">
      <c r="A4744" s="177"/>
      <c r="B4744" s="127"/>
      <c r="C4744" s="128"/>
      <c r="H4744" s="187"/>
    </row>
    <row r="4745" spans="1:8" s="186" customFormat="1" ht="12.75" x14ac:dyDescent="0.2">
      <c r="A4745" s="177"/>
      <c r="B4745" s="127"/>
      <c r="C4745" s="128"/>
      <c r="H4745" s="187"/>
    </row>
    <row r="4746" spans="1:8" s="186" customFormat="1" ht="12.75" x14ac:dyDescent="0.2">
      <c r="A4746" s="177"/>
      <c r="B4746" s="127"/>
      <c r="C4746" s="128"/>
      <c r="H4746" s="187"/>
    </row>
    <row r="4747" spans="1:8" s="186" customFormat="1" ht="12.75" x14ac:dyDescent="0.2">
      <c r="A4747" s="177"/>
      <c r="B4747" s="127"/>
      <c r="C4747" s="128"/>
      <c r="H4747" s="187"/>
    </row>
    <row r="4748" spans="1:8" s="186" customFormat="1" ht="12.75" x14ac:dyDescent="0.2">
      <c r="A4748" s="177"/>
      <c r="B4748" s="127"/>
      <c r="C4748" s="128"/>
      <c r="H4748" s="187"/>
    </row>
    <row r="4749" spans="1:8" s="186" customFormat="1" ht="12.75" x14ac:dyDescent="0.2">
      <c r="A4749" s="177"/>
      <c r="B4749" s="127"/>
      <c r="C4749" s="128"/>
      <c r="H4749" s="187"/>
    </row>
    <row r="4750" spans="1:8" s="186" customFormat="1" ht="12.75" x14ac:dyDescent="0.2">
      <c r="A4750" s="177"/>
      <c r="B4750" s="127"/>
      <c r="C4750" s="128"/>
      <c r="H4750" s="187"/>
    </row>
    <row r="4751" spans="1:8" s="186" customFormat="1" ht="12.75" x14ac:dyDescent="0.2">
      <c r="A4751" s="177"/>
      <c r="B4751" s="127"/>
      <c r="C4751" s="128"/>
      <c r="H4751" s="187"/>
    </row>
    <row r="4752" spans="1:8" s="186" customFormat="1" ht="12.75" x14ac:dyDescent="0.2">
      <c r="A4752" s="177"/>
      <c r="B4752" s="127"/>
      <c r="C4752" s="128"/>
      <c r="H4752" s="187"/>
    </row>
    <row r="4753" spans="1:8" s="186" customFormat="1" ht="12.75" x14ac:dyDescent="0.2">
      <c r="A4753" s="177"/>
      <c r="B4753" s="127"/>
      <c r="C4753" s="128"/>
      <c r="H4753" s="187"/>
    </row>
    <row r="4754" spans="1:8" s="186" customFormat="1" ht="12.75" x14ac:dyDescent="0.2">
      <c r="A4754" s="177"/>
      <c r="B4754" s="127"/>
      <c r="C4754" s="128"/>
      <c r="H4754" s="187"/>
    </row>
    <row r="4755" spans="1:8" s="186" customFormat="1" ht="12.75" x14ac:dyDescent="0.2">
      <c r="A4755" s="177"/>
      <c r="B4755" s="127"/>
      <c r="C4755" s="128"/>
      <c r="H4755" s="187"/>
    </row>
    <row r="4756" spans="1:8" s="186" customFormat="1" ht="12.75" x14ac:dyDescent="0.2">
      <c r="A4756" s="177"/>
      <c r="B4756" s="127"/>
      <c r="C4756" s="128"/>
      <c r="H4756" s="187"/>
    </row>
    <row r="4757" spans="1:8" s="186" customFormat="1" ht="12.75" x14ac:dyDescent="0.2">
      <c r="A4757" s="177"/>
      <c r="B4757" s="127"/>
      <c r="C4757" s="128"/>
      <c r="H4757" s="187"/>
    </row>
    <row r="4758" spans="1:8" s="186" customFormat="1" ht="12.75" x14ac:dyDescent="0.2">
      <c r="A4758" s="177"/>
      <c r="B4758" s="127"/>
      <c r="C4758" s="128"/>
      <c r="H4758" s="187"/>
    </row>
    <row r="4759" spans="1:8" s="186" customFormat="1" ht="12.75" x14ac:dyDescent="0.2">
      <c r="A4759" s="177"/>
      <c r="B4759" s="127"/>
      <c r="C4759" s="128"/>
      <c r="H4759" s="187"/>
    </row>
    <row r="4760" spans="1:8" s="186" customFormat="1" ht="12.75" x14ac:dyDescent="0.2">
      <c r="A4760" s="177"/>
      <c r="B4760" s="127"/>
      <c r="C4760" s="128"/>
      <c r="H4760" s="187"/>
    </row>
    <row r="4761" spans="1:8" s="186" customFormat="1" ht="12.75" x14ac:dyDescent="0.2">
      <c r="A4761" s="177"/>
      <c r="B4761" s="127"/>
      <c r="C4761" s="128"/>
      <c r="H4761" s="187"/>
    </row>
    <row r="4762" spans="1:8" s="186" customFormat="1" ht="12.75" x14ac:dyDescent="0.2">
      <c r="A4762" s="177"/>
      <c r="B4762" s="127"/>
      <c r="C4762" s="128"/>
      <c r="H4762" s="187"/>
    </row>
    <row r="4763" spans="1:8" s="186" customFormat="1" ht="12.75" x14ac:dyDescent="0.2">
      <c r="A4763" s="177"/>
      <c r="B4763" s="127"/>
      <c r="C4763" s="128"/>
      <c r="H4763" s="187"/>
    </row>
    <row r="4764" spans="1:8" s="186" customFormat="1" ht="12.75" x14ac:dyDescent="0.2">
      <c r="A4764" s="177"/>
      <c r="B4764" s="127"/>
      <c r="C4764" s="128"/>
      <c r="H4764" s="187"/>
    </row>
    <row r="4765" spans="1:8" s="186" customFormat="1" ht="12.75" x14ac:dyDescent="0.2">
      <c r="A4765" s="177"/>
      <c r="B4765" s="127"/>
      <c r="C4765" s="128"/>
      <c r="H4765" s="187"/>
    </row>
    <row r="4766" spans="1:8" s="186" customFormat="1" ht="12.75" x14ac:dyDescent="0.2">
      <c r="A4766" s="177"/>
      <c r="B4766" s="127"/>
      <c r="C4766" s="128"/>
      <c r="H4766" s="187"/>
    </row>
    <row r="4767" spans="1:8" s="186" customFormat="1" ht="12.75" x14ac:dyDescent="0.2">
      <c r="A4767" s="177"/>
      <c r="B4767" s="127"/>
      <c r="C4767" s="128"/>
      <c r="H4767" s="187"/>
    </row>
    <row r="4768" spans="1:8" s="186" customFormat="1" ht="12.75" x14ac:dyDescent="0.2">
      <c r="A4768" s="177"/>
      <c r="B4768" s="127"/>
      <c r="C4768" s="128"/>
      <c r="H4768" s="187"/>
    </row>
    <row r="4769" spans="1:8" s="186" customFormat="1" ht="12.75" x14ac:dyDescent="0.2">
      <c r="A4769" s="177"/>
      <c r="B4769" s="127"/>
      <c r="C4769" s="128"/>
      <c r="H4769" s="187"/>
    </row>
    <row r="4770" spans="1:8" s="186" customFormat="1" ht="12.75" x14ac:dyDescent="0.2">
      <c r="A4770" s="177"/>
      <c r="B4770" s="127"/>
      <c r="C4770" s="128"/>
      <c r="H4770" s="187"/>
    </row>
    <row r="4771" spans="1:8" s="186" customFormat="1" ht="12.75" x14ac:dyDescent="0.2">
      <c r="A4771" s="177"/>
      <c r="B4771" s="127"/>
      <c r="C4771" s="128"/>
      <c r="H4771" s="187"/>
    </row>
    <row r="4772" spans="1:8" s="186" customFormat="1" ht="12.75" x14ac:dyDescent="0.2">
      <c r="A4772" s="177"/>
      <c r="B4772" s="127"/>
      <c r="C4772" s="128"/>
      <c r="H4772" s="187"/>
    </row>
    <row r="4773" spans="1:8" s="186" customFormat="1" ht="12.75" x14ac:dyDescent="0.2">
      <c r="A4773" s="177"/>
      <c r="B4773" s="127"/>
      <c r="C4773" s="128"/>
      <c r="H4773" s="187"/>
    </row>
    <row r="4774" spans="1:8" s="186" customFormat="1" ht="12.75" x14ac:dyDescent="0.2">
      <c r="A4774" s="177"/>
      <c r="B4774" s="127"/>
      <c r="C4774" s="128"/>
      <c r="H4774" s="187"/>
    </row>
    <row r="4775" spans="1:8" s="186" customFormat="1" ht="12.75" x14ac:dyDescent="0.2">
      <c r="A4775" s="177"/>
      <c r="B4775" s="127"/>
      <c r="C4775" s="128"/>
      <c r="H4775" s="187"/>
    </row>
    <row r="4776" spans="1:8" s="186" customFormat="1" ht="12.75" x14ac:dyDescent="0.2">
      <c r="A4776" s="177"/>
      <c r="B4776" s="127"/>
      <c r="C4776" s="128"/>
      <c r="H4776" s="187"/>
    </row>
    <row r="4777" spans="1:8" s="186" customFormat="1" ht="12.75" x14ac:dyDescent="0.2">
      <c r="A4777" s="177"/>
      <c r="B4777" s="127"/>
      <c r="C4777" s="128"/>
      <c r="H4777" s="187"/>
    </row>
    <row r="4778" spans="1:8" s="186" customFormat="1" ht="12.75" x14ac:dyDescent="0.2">
      <c r="A4778" s="177"/>
      <c r="B4778" s="127"/>
      <c r="C4778" s="128"/>
      <c r="H4778" s="187"/>
    </row>
    <row r="4779" spans="1:8" s="186" customFormat="1" ht="12.75" x14ac:dyDescent="0.2">
      <c r="A4779" s="177"/>
      <c r="B4779" s="127"/>
      <c r="C4779" s="128"/>
      <c r="H4779" s="187"/>
    </row>
    <row r="4780" spans="1:8" s="186" customFormat="1" ht="12.75" x14ac:dyDescent="0.2">
      <c r="A4780" s="177"/>
      <c r="B4780" s="127"/>
      <c r="C4780" s="128"/>
      <c r="H4780" s="187"/>
    </row>
    <row r="4781" spans="1:8" s="186" customFormat="1" ht="12.75" x14ac:dyDescent="0.2">
      <c r="A4781" s="177"/>
      <c r="B4781" s="127"/>
      <c r="C4781" s="128"/>
      <c r="H4781" s="187"/>
    </row>
    <row r="4782" spans="1:8" s="186" customFormat="1" ht="12.75" x14ac:dyDescent="0.2">
      <c r="A4782" s="177"/>
      <c r="B4782" s="127"/>
      <c r="C4782" s="128"/>
      <c r="H4782" s="187"/>
    </row>
    <row r="4783" spans="1:8" s="186" customFormat="1" ht="12.75" x14ac:dyDescent="0.2">
      <c r="A4783" s="177"/>
      <c r="B4783" s="127"/>
      <c r="C4783" s="128"/>
      <c r="H4783" s="187"/>
    </row>
    <row r="4784" spans="1:8" s="186" customFormat="1" ht="12.75" x14ac:dyDescent="0.2">
      <c r="A4784" s="177"/>
      <c r="B4784" s="127"/>
      <c r="C4784" s="128"/>
      <c r="H4784" s="187"/>
    </row>
    <row r="4785" spans="1:8" s="186" customFormat="1" ht="12.75" x14ac:dyDescent="0.2">
      <c r="A4785" s="177"/>
      <c r="B4785" s="127"/>
      <c r="C4785" s="128"/>
      <c r="H4785" s="187"/>
    </row>
    <row r="4786" spans="1:8" s="186" customFormat="1" ht="12.75" x14ac:dyDescent="0.2">
      <c r="A4786" s="177"/>
      <c r="B4786" s="127"/>
      <c r="C4786" s="128"/>
      <c r="H4786" s="187"/>
    </row>
    <row r="4787" spans="1:8" s="186" customFormat="1" ht="12.75" x14ac:dyDescent="0.2">
      <c r="A4787" s="177"/>
      <c r="B4787" s="127"/>
      <c r="C4787" s="128"/>
      <c r="H4787" s="187"/>
    </row>
    <row r="4788" spans="1:8" s="186" customFormat="1" ht="12.75" x14ac:dyDescent="0.2">
      <c r="A4788" s="177"/>
      <c r="B4788" s="127"/>
      <c r="C4788" s="128"/>
      <c r="H4788" s="187"/>
    </row>
    <row r="4789" spans="1:8" s="186" customFormat="1" ht="12.75" x14ac:dyDescent="0.2">
      <c r="A4789" s="177"/>
      <c r="B4789" s="127"/>
      <c r="C4789" s="128"/>
      <c r="H4789" s="187"/>
    </row>
    <row r="4790" spans="1:8" s="186" customFormat="1" ht="12.75" x14ac:dyDescent="0.2">
      <c r="A4790" s="177"/>
      <c r="B4790" s="127"/>
      <c r="C4790" s="128"/>
      <c r="H4790" s="187"/>
    </row>
    <row r="4791" spans="1:8" s="186" customFormat="1" ht="12.75" x14ac:dyDescent="0.2">
      <c r="A4791" s="177"/>
      <c r="B4791" s="127"/>
      <c r="C4791" s="128"/>
      <c r="H4791" s="187"/>
    </row>
    <row r="4792" spans="1:8" s="186" customFormat="1" ht="12.75" x14ac:dyDescent="0.2">
      <c r="A4792" s="177"/>
      <c r="B4792" s="127"/>
      <c r="C4792" s="128"/>
      <c r="H4792" s="187"/>
    </row>
    <row r="4793" spans="1:8" s="186" customFormat="1" ht="12.75" x14ac:dyDescent="0.2">
      <c r="A4793" s="177"/>
      <c r="B4793" s="127"/>
      <c r="C4793" s="128"/>
      <c r="H4793" s="187"/>
    </row>
    <row r="4794" spans="1:8" s="186" customFormat="1" ht="12.75" x14ac:dyDescent="0.2">
      <c r="A4794" s="177"/>
      <c r="B4794" s="127"/>
      <c r="C4794" s="128"/>
      <c r="H4794" s="187"/>
    </row>
    <row r="4795" spans="1:8" s="186" customFormat="1" ht="12.75" x14ac:dyDescent="0.2">
      <c r="A4795" s="177"/>
      <c r="B4795" s="127"/>
      <c r="C4795" s="128"/>
      <c r="H4795" s="187"/>
    </row>
    <row r="4796" spans="1:8" s="186" customFormat="1" ht="12.75" x14ac:dyDescent="0.2">
      <c r="A4796" s="177"/>
      <c r="B4796" s="127"/>
      <c r="C4796" s="128"/>
      <c r="H4796" s="187"/>
    </row>
    <row r="4797" spans="1:8" s="186" customFormat="1" ht="12.75" x14ac:dyDescent="0.2">
      <c r="A4797" s="177"/>
      <c r="B4797" s="127"/>
      <c r="C4797" s="128"/>
      <c r="H4797" s="187"/>
    </row>
    <row r="4798" spans="1:8" s="186" customFormat="1" ht="12.75" x14ac:dyDescent="0.2">
      <c r="A4798" s="177"/>
      <c r="B4798" s="127"/>
      <c r="C4798" s="128"/>
      <c r="H4798" s="187"/>
    </row>
    <row r="4799" spans="1:8" s="186" customFormat="1" ht="12.75" x14ac:dyDescent="0.2">
      <c r="A4799" s="177"/>
      <c r="B4799" s="127"/>
      <c r="C4799" s="128"/>
      <c r="H4799" s="187"/>
    </row>
    <row r="4800" spans="1:8" s="186" customFormat="1" ht="12.75" x14ac:dyDescent="0.2">
      <c r="A4800" s="177"/>
      <c r="B4800" s="127"/>
      <c r="C4800" s="128"/>
      <c r="H4800" s="187"/>
    </row>
    <row r="4801" spans="1:8" s="186" customFormat="1" ht="12.75" x14ac:dyDescent="0.2">
      <c r="A4801" s="177"/>
      <c r="B4801" s="127"/>
      <c r="C4801" s="128"/>
      <c r="H4801" s="187"/>
    </row>
    <row r="4802" spans="1:8" s="186" customFormat="1" ht="12.75" x14ac:dyDescent="0.2">
      <c r="A4802" s="177"/>
      <c r="B4802" s="127"/>
      <c r="C4802" s="128"/>
      <c r="H4802" s="187"/>
    </row>
    <row r="4803" spans="1:8" s="186" customFormat="1" ht="12.75" x14ac:dyDescent="0.2">
      <c r="A4803" s="177"/>
      <c r="B4803" s="127"/>
      <c r="C4803" s="128"/>
      <c r="H4803" s="187"/>
    </row>
    <row r="4804" spans="1:8" s="186" customFormat="1" ht="12.75" x14ac:dyDescent="0.2">
      <c r="A4804" s="177"/>
      <c r="B4804" s="127"/>
      <c r="C4804" s="128"/>
      <c r="H4804" s="187"/>
    </row>
    <row r="4805" spans="1:8" s="186" customFormat="1" ht="12.75" x14ac:dyDescent="0.2">
      <c r="A4805" s="177"/>
      <c r="B4805" s="127"/>
      <c r="C4805" s="128"/>
      <c r="H4805" s="187"/>
    </row>
    <row r="4806" spans="1:8" s="186" customFormat="1" ht="12.75" x14ac:dyDescent="0.2">
      <c r="A4806" s="177"/>
      <c r="B4806" s="127"/>
      <c r="C4806" s="128"/>
      <c r="H4806" s="187"/>
    </row>
    <row r="4807" spans="1:8" s="186" customFormat="1" ht="12.75" x14ac:dyDescent="0.2">
      <c r="A4807" s="177"/>
      <c r="B4807" s="127"/>
      <c r="C4807" s="128"/>
      <c r="H4807" s="187"/>
    </row>
    <row r="4808" spans="1:8" s="186" customFormat="1" ht="12.75" x14ac:dyDescent="0.2">
      <c r="A4808" s="177"/>
      <c r="B4808" s="127"/>
      <c r="C4808" s="128"/>
      <c r="H4808" s="187"/>
    </row>
    <row r="4809" spans="1:8" s="186" customFormat="1" ht="12.75" x14ac:dyDescent="0.2">
      <c r="A4809" s="177"/>
      <c r="B4809" s="127"/>
      <c r="C4809" s="128"/>
      <c r="H4809" s="187"/>
    </row>
    <row r="4810" spans="1:8" s="186" customFormat="1" ht="12.75" x14ac:dyDescent="0.2">
      <c r="A4810" s="177"/>
      <c r="B4810" s="127"/>
      <c r="C4810" s="128"/>
      <c r="H4810" s="187"/>
    </row>
    <row r="4811" spans="1:8" s="186" customFormat="1" ht="12.75" x14ac:dyDescent="0.2">
      <c r="A4811" s="177"/>
      <c r="B4811" s="127"/>
      <c r="C4811" s="128"/>
      <c r="H4811" s="187"/>
    </row>
    <row r="4812" spans="1:8" s="186" customFormat="1" ht="12.75" x14ac:dyDescent="0.2">
      <c r="A4812" s="177"/>
      <c r="B4812" s="127"/>
      <c r="C4812" s="128"/>
      <c r="H4812" s="187"/>
    </row>
    <row r="4813" spans="1:8" s="186" customFormat="1" ht="12.75" x14ac:dyDescent="0.2">
      <c r="A4813" s="177"/>
      <c r="B4813" s="127"/>
      <c r="C4813" s="128"/>
      <c r="H4813" s="187"/>
    </row>
    <row r="4814" spans="1:8" s="186" customFormat="1" ht="12.75" x14ac:dyDescent="0.2">
      <c r="A4814" s="177"/>
      <c r="B4814" s="127"/>
      <c r="C4814" s="128"/>
      <c r="H4814" s="187"/>
    </row>
    <row r="4815" spans="1:8" s="186" customFormat="1" ht="12.75" x14ac:dyDescent="0.2">
      <c r="A4815" s="177"/>
      <c r="B4815" s="127"/>
      <c r="C4815" s="128"/>
      <c r="H4815" s="187"/>
    </row>
    <row r="4816" spans="1:8" s="186" customFormat="1" ht="12.75" x14ac:dyDescent="0.2">
      <c r="A4816" s="177"/>
      <c r="B4816" s="127"/>
      <c r="C4816" s="128"/>
      <c r="H4816" s="187"/>
    </row>
    <row r="4817" spans="1:8" s="186" customFormat="1" ht="12.75" x14ac:dyDescent="0.2">
      <c r="A4817" s="177"/>
      <c r="B4817" s="127"/>
      <c r="C4817" s="128"/>
      <c r="H4817" s="187"/>
    </row>
    <row r="4818" spans="1:8" s="186" customFormat="1" ht="12.75" x14ac:dyDescent="0.2">
      <c r="A4818" s="177"/>
      <c r="B4818" s="127"/>
      <c r="C4818" s="128"/>
      <c r="H4818" s="187"/>
    </row>
    <row r="4819" spans="1:8" s="186" customFormat="1" ht="12.75" x14ac:dyDescent="0.2">
      <c r="A4819" s="177"/>
      <c r="B4819" s="127"/>
      <c r="C4819" s="128"/>
      <c r="H4819" s="187"/>
    </row>
    <row r="4820" spans="1:8" s="186" customFormat="1" ht="12.75" x14ac:dyDescent="0.2">
      <c r="A4820" s="177"/>
      <c r="B4820" s="127"/>
      <c r="C4820" s="128"/>
      <c r="H4820" s="187"/>
    </row>
    <row r="4821" spans="1:8" s="186" customFormat="1" ht="12.75" x14ac:dyDescent="0.2">
      <c r="A4821" s="177"/>
      <c r="B4821" s="127"/>
      <c r="C4821" s="128"/>
      <c r="H4821" s="187"/>
    </row>
    <row r="4822" spans="1:8" s="186" customFormat="1" ht="12.75" x14ac:dyDescent="0.2">
      <c r="A4822" s="177"/>
      <c r="B4822" s="127"/>
      <c r="C4822" s="128"/>
      <c r="H4822" s="187"/>
    </row>
    <row r="4823" spans="1:8" s="186" customFormat="1" ht="12.75" x14ac:dyDescent="0.2">
      <c r="A4823" s="177"/>
      <c r="B4823" s="127"/>
      <c r="C4823" s="128"/>
      <c r="H4823" s="187"/>
    </row>
    <row r="4824" spans="1:8" s="186" customFormat="1" ht="12.75" x14ac:dyDescent="0.2">
      <c r="A4824" s="177"/>
      <c r="B4824" s="127"/>
      <c r="C4824" s="128"/>
      <c r="H4824" s="187"/>
    </row>
    <row r="4825" spans="1:8" s="186" customFormat="1" ht="12.75" x14ac:dyDescent="0.2">
      <c r="A4825" s="177"/>
      <c r="B4825" s="127"/>
      <c r="C4825" s="128"/>
      <c r="H4825" s="187"/>
    </row>
    <row r="4826" spans="1:8" s="186" customFormat="1" ht="12.75" x14ac:dyDescent="0.2">
      <c r="A4826" s="177"/>
      <c r="B4826" s="127"/>
      <c r="C4826" s="128"/>
      <c r="H4826" s="187"/>
    </row>
    <row r="4827" spans="1:8" s="186" customFormat="1" ht="12.75" x14ac:dyDescent="0.2">
      <c r="A4827" s="177"/>
      <c r="B4827" s="127"/>
      <c r="C4827" s="128"/>
      <c r="H4827" s="187"/>
    </row>
    <row r="4828" spans="1:8" s="186" customFormat="1" ht="12.75" x14ac:dyDescent="0.2">
      <c r="A4828" s="177"/>
      <c r="B4828" s="127"/>
      <c r="C4828" s="128"/>
      <c r="H4828" s="187"/>
    </row>
    <row r="4829" spans="1:8" s="186" customFormat="1" ht="12.75" x14ac:dyDescent="0.2">
      <c r="A4829" s="177"/>
      <c r="B4829" s="127"/>
      <c r="C4829" s="128"/>
      <c r="H4829" s="187"/>
    </row>
    <row r="4830" spans="1:8" s="186" customFormat="1" ht="12.75" x14ac:dyDescent="0.2">
      <c r="A4830" s="177"/>
      <c r="B4830" s="127"/>
      <c r="C4830" s="128"/>
      <c r="H4830" s="187"/>
    </row>
    <row r="4831" spans="1:8" s="186" customFormat="1" ht="12.75" x14ac:dyDescent="0.2">
      <c r="A4831" s="177"/>
      <c r="B4831" s="127"/>
      <c r="C4831" s="128"/>
      <c r="H4831" s="187"/>
    </row>
    <row r="4832" spans="1:8" s="186" customFormat="1" ht="12.75" x14ac:dyDescent="0.2">
      <c r="A4832" s="177"/>
      <c r="B4832" s="127"/>
      <c r="C4832" s="128"/>
      <c r="H4832" s="187"/>
    </row>
    <row r="4833" spans="1:8" s="186" customFormat="1" ht="12.75" x14ac:dyDescent="0.2">
      <c r="A4833" s="177"/>
      <c r="B4833" s="127"/>
      <c r="C4833" s="128"/>
      <c r="H4833" s="187"/>
    </row>
    <row r="4834" spans="1:8" s="186" customFormat="1" ht="12.75" x14ac:dyDescent="0.2">
      <c r="A4834" s="177"/>
      <c r="B4834" s="127"/>
      <c r="C4834" s="128"/>
      <c r="H4834" s="187"/>
    </row>
    <row r="4835" spans="1:8" s="186" customFormat="1" ht="12.75" x14ac:dyDescent="0.2">
      <c r="A4835" s="177"/>
      <c r="B4835" s="127"/>
      <c r="C4835" s="128"/>
      <c r="H4835" s="187"/>
    </row>
    <row r="4836" spans="1:8" s="186" customFormat="1" ht="12.75" x14ac:dyDescent="0.2">
      <c r="A4836" s="177"/>
      <c r="B4836" s="127"/>
      <c r="C4836" s="128"/>
      <c r="H4836" s="187"/>
    </row>
    <row r="4837" spans="1:8" s="186" customFormat="1" ht="12.75" x14ac:dyDescent="0.2">
      <c r="A4837" s="177"/>
      <c r="B4837" s="127"/>
      <c r="C4837" s="128"/>
      <c r="H4837" s="187"/>
    </row>
    <row r="4838" spans="1:8" s="186" customFormat="1" ht="12.75" x14ac:dyDescent="0.2">
      <c r="A4838" s="177"/>
      <c r="B4838" s="127"/>
      <c r="C4838" s="128"/>
      <c r="H4838" s="187"/>
    </row>
    <row r="4839" spans="1:8" s="186" customFormat="1" ht="12.75" x14ac:dyDescent="0.2">
      <c r="A4839" s="177"/>
      <c r="B4839" s="127"/>
      <c r="C4839" s="128"/>
      <c r="H4839" s="187"/>
    </row>
    <row r="4840" spans="1:8" s="186" customFormat="1" ht="12.75" x14ac:dyDescent="0.2">
      <c r="A4840" s="177"/>
      <c r="B4840" s="127"/>
      <c r="C4840" s="128"/>
      <c r="H4840" s="187"/>
    </row>
    <row r="4841" spans="1:8" s="186" customFormat="1" ht="12.75" x14ac:dyDescent="0.2">
      <c r="A4841" s="177"/>
      <c r="B4841" s="127"/>
      <c r="C4841" s="128"/>
      <c r="H4841" s="187"/>
    </row>
    <row r="4842" spans="1:8" s="186" customFormat="1" ht="12.75" x14ac:dyDescent="0.2">
      <c r="A4842" s="177"/>
      <c r="B4842" s="127"/>
      <c r="C4842" s="128"/>
      <c r="H4842" s="187"/>
    </row>
    <row r="4843" spans="1:8" s="186" customFormat="1" ht="12.75" x14ac:dyDescent="0.2">
      <c r="A4843" s="177"/>
      <c r="B4843" s="127"/>
      <c r="C4843" s="128"/>
      <c r="H4843" s="187"/>
    </row>
    <row r="4844" spans="1:8" s="186" customFormat="1" ht="12.75" x14ac:dyDescent="0.2">
      <c r="A4844" s="177"/>
      <c r="B4844" s="127"/>
      <c r="C4844" s="128"/>
      <c r="H4844" s="187"/>
    </row>
    <row r="4845" spans="1:8" s="186" customFormat="1" ht="12.75" x14ac:dyDescent="0.2">
      <c r="A4845" s="177"/>
      <c r="B4845" s="127"/>
      <c r="C4845" s="128"/>
      <c r="H4845" s="187"/>
    </row>
    <row r="4846" spans="1:8" s="186" customFormat="1" ht="12.75" x14ac:dyDescent="0.2">
      <c r="A4846" s="177"/>
      <c r="B4846" s="127"/>
      <c r="C4846" s="128"/>
      <c r="H4846" s="187"/>
    </row>
    <row r="4847" spans="1:8" s="186" customFormat="1" ht="12.75" x14ac:dyDescent="0.2">
      <c r="A4847" s="177"/>
      <c r="B4847" s="127"/>
      <c r="C4847" s="128"/>
      <c r="H4847" s="187"/>
    </row>
    <row r="4848" spans="1:8" s="186" customFormat="1" ht="12.75" x14ac:dyDescent="0.2">
      <c r="A4848" s="177"/>
      <c r="B4848" s="127"/>
      <c r="C4848" s="128"/>
      <c r="H4848" s="187"/>
    </row>
    <row r="4849" spans="1:8" s="186" customFormat="1" ht="12.75" x14ac:dyDescent="0.2">
      <c r="A4849" s="177"/>
      <c r="B4849" s="127"/>
      <c r="C4849" s="128"/>
      <c r="H4849" s="187"/>
    </row>
    <row r="4850" spans="1:8" s="186" customFormat="1" ht="12.75" x14ac:dyDescent="0.2">
      <c r="A4850" s="177"/>
      <c r="B4850" s="127"/>
      <c r="C4850" s="128"/>
      <c r="H4850" s="187"/>
    </row>
    <row r="4851" spans="1:8" s="186" customFormat="1" ht="12.75" x14ac:dyDescent="0.2">
      <c r="A4851" s="177"/>
      <c r="B4851" s="127"/>
      <c r="C4851" s="128"/>
      <c r="H4851" s="187"/>
    </row>
    <row r="4852" spans="1:8" s="186" customFormat="1" ht="12.75" x14ac:dyDescent="0.2">
      <c r="A4852" s="177"/>
      <c r="B4852" s="127"/>
      <c r="C4852" s="128"/>
      <c r="H4852" s="187"/>
    </row>
    <row r="4853" spans="1:8" s="186" customFormat="1" ht="12.75" x14ac:dyDescent="0.2">
      <c r="A4853" s="177"/>
      <c r="B4853" s="127"/>
      <c r="C4853" s="128"/>
      <c r="H4853" s="187"/>
    </row>
    <row r="4854" spans="1:8" s="186" customFormat="1" ht="12.75" x14ac:dyDescent="0.2">
      <c r="A4854" s="177"/>
      <c r="B4854" s="127"/>
      <c r="C4854" s="128"/>
      <c r="H4854" s="187"/>
    </row>
    <row r="4855" spans="1:8" s="186" customFormat="1" ht="12.75" x14ac:dyDescent="0.2">
      <c r="A4855" s="177"/>
      <c r="B4855" s="127"/>
      <c r="C4855" s="128"/>
      <c r="H4855" s="187"/>
    </row>
    <row r="4856" spans="1:8" s="186" customFormat="1" ht="12.75" x14ac:dyDescent="0.2">
      <c r="A4856" s="177"/>
      <c r="B4856" s="127"/>
      <c r="C4856" s="128"/>
      <c r="H4856" s="187"/>
    </row>
    <row r="4857" spans="1:8" s="186" customFormat="1" ht="12.75" x14ac:dyDescent="0.2">
      <c r="A4857" s="177"/>
      <c r="B4857" s="127"/>
      <c r="C4857" s="128"/>
      <c r="H4857" s="187"/>
    </row>
    <row r="4858" spans="1:8" s="186" customFormat="1" ht="12.75" x14ac:dyDescent="0.2">
      <c r="A4858" s="177"/>
      <c r="B4858" s="127"/>
      <c r="C4858" s="128"/>
      <c r="H4858" s="187"/>
    </row>
    <row r="4859" spans="1:8" s="186" customFormat="1" ht="12.75" x14ac:dyDescent="0.2">
      <c r="A4859" s="177"/>
      <c r="B4859" s="127"/>
      <c r="C4859" s="128"/>
      <c r="H4859" s="187"/>
    </row>
    <row r="4860" spans="1:8" s="186" customFormat="1" ht="12.75" x14ac:dyDescent="0.2">
      <c r="A4860" s="177"/>
      <c r="B4860" s="127"/>
      <c r="C4860" s="128"/>
      <c r="H4860" s="187"/>
    </row>
    <row r="4861" spans="1:8" s="186" customFormat="1" ht="12.75" x14ac:dyDescent="0.2">
      <c r="A4861" s="177"/>
      <c r="B4861" s="127"/>
      <c r="C4861" s="128"/>
      <c r="H4861" s="187"/>
    </row>
    <row r="4862" spans="1:8" s="186" customFormat="1" ht="12.75" x14ac:dyDescent="0.2">
      <c r="A4862" s="177"/>
      <c r="B4862" s="127"/>
      <c r="C4862" s="128"/>
      <c r="H4862" s="187"/>
    </row>
    <row r="4863" spans="1:8" s="186" customFormat="1" ht="12.75" x14ac:dyDescent="0.2">
      <c r="A4863" s="177"/>
      <c r="B4863" s="127"/>
      <c r="C4863" s="128"/>
      <c r="H4863" s="187"/>
    </row>
    <row r="4864" spans="1:8" s="186" customFormat="1" ht="12.75" x14ac:dyDescent="0.2">
      <c r="A4864" s="177"/>
      <c r="B4864" s="127"/>
      <c r="C4864" s="128"/>
      <c r="H4864" s="187"/>
    </row>
    <row r="4865" spans="1:8" s="186" customFormat="1" ht="12.75" x14ac:dyDescent="0.2">
      <c r="A4865" s="177"/>
      <c r="B4865" s="127"/>
      <c r="C4865" s="128"/>
      <c r="H4865" s="187"/>
    </row>
    <row r="4866" spans="1:8" s="186" customFormat="1" ht="12.75" x14ac:dyDescent="0.2">
      <c r="A4866" s="177"/>
      <c r="B4866" s="127"/>
      <c r="C4866" s="128"/>
      <c r="H4866" s="187"/>
    </row>
    <row r="4867" spans="1:8" s="186" customFormat="1" ht="12.75" x14ac:dyDescent="0.2">
      <c r="A4867" s="177"/>
      <c r="B4867" s="127"/>
      <c r="C4867" s="128"/>
      <c r="H4867" s="187"/>
    </row>
    <row r="4868" spans="1:8" s="186" customFormat="1" ht="12.75" x14ac:dyDescent="0.2">
      <c r="A4868" s="177"/>
      <c r="B4868" s="127"/>
      <c r="C4868" s="128"/>
      <c r="H4868" s="187"/>
    </row>
    <row r="4869" spans="1:8" s="186" customFormat="1" ht="12.75" x14ac:dyDescent="0.2">
      <c r="A4869" s="177"/>
      <c r="B4869" s="127"/>
      <c r="C4869" s="128"/>
      <c r="H4869" s="187"/>
    </row>
    <row r="4870" spans="1:8" s="186" customFormat="1" ht="12.75" x14ac:dyDescent="0.2">
      <c r="A4870" s="177"/>
      <c r="B4870" s="127"/>
      <c r="C4870" s="128"/>
      <c r="H4870" s="187"/>
    </row>
    <row r="4871" spans="1:8" s="186" customFormat="1" ht="12.75" x14ac:dyDescent="0.2">
      <c r="A4871" s="177"/>
      <c r="B4871" s="127"/>
      <c r="C4871" s="128"/>
      <c r="H4871" s="187"/>
    </row>
    <row r="4872" spans="1:8" s="186" customFormat="1" ht="12.75" x14ac:dyDescent="0.2">
      <c r="A4872" s="177"/>
      <c r="B4872" s="127"/>
      <c r="C4872" s="128"/>
      <c r="H4872" s="187"/>
    </row>
    <row r="4873" spans="1:8" s="186" customFormat="1" ht="12.75" x14ac:dyDescent="0.2">
      <c r="A4873" s="177"/>
      <c r="B4873" s="127"/>
      <c r="C4873" s="128"/>
      <c r="H4873" s="187"/>
    </row>
    <row r="4874" spans="1:8" s="186" customFormat="1" ht="12.75" x14ac:dyDescent="0.2">
      <c r="A4874" s="177"/>
      <c r="B4874" s="127"/>
      <c r="C4874" s="128"/>
      <c r="H4874" s="187"/>
    </row>
    <row r="4875" spans="1:8" s="186" customFormat="1" ht="12.75" x14ac:dyDescent="0.2">
      <c r="A4875" s="177"/>
      <c r="B4875" s="127"/>
      <c r="C4875" s="128"/>
      <c r="H4875" s="187"/>
    </row>
    <row r="4876" spans="1:8" s="186" customFormat="1" ht="12.75" x14ac:dyDescent="0.2">
      <c r="A4876" s="177"/>
      <c r="B4876" s="127"/>
      <c r="C4876" s="128"/>
      <c r="H4876" s="187"/>
    </row>
    <row r="4877" spans="1:8" s="186" customFormat="1" ht="12.75" x14ac:dyDescent="0.2">
      <c r="A4877" s="177"/>
      <c r="B4877" s="127"/>
      <c r="C4877" s="128"/>
      <c r="H4877" s="187"/>
    </row>
    <row r="4878" spans="1:8" s="186" customFormat="1" ht="12.75" x14ac:dyDescent="0.2">
      <c r="A4878" s="177"/>
      <c r="B4878" s="127"/>
      <c r="C4878" s="128"/>
      <c r="H4878" s="187"/>
    </row>
    <row r="4879" spans="1:8" s="186" customFormat="1" ht="12.75" x14ac:dyDescent="0.2">
      <c r="A4879" s="177"/>
      <c r="B4879" s="127"/>
      <c r="C4879" s="128"/>
      <c r="H4879" s="187"/>
    </row>
    <row r="4880" spans="1:8" s="186" customFormat="1" ht="12.75" x14ac:dyDescent="0.2">
      <c r="A4880" s="177"/>
      <c r="B4880" s="127"/>
      <c r="C4880" s="128"/>
      <c r="H4880" s="187"/>
    </row>
    <row r="4881" spans="1:8" s="186" customFormat="1" ht="12.75" x14ac:dyDescent="0.2">
      <c r="A4881" s="177"/>
      <c r="B4881" s="127"/>
      <c r="C4881" s="128"/>
      <c r="H4881" s="187"/>
    </row>
    <row r="4882" spans="1:8" s="186" customFormat="1" ht="12.75" x14ac:dyDescent="0.2">
      <c r="A4882" s="177"/>
      <c r="B4882" s="127"/>
      <c r="C4882" s="128"/>
      <c r="H4882" s="187"/>
    </row>
    <row r="4883" spans="1:8" s="186" customFormat="1" ht="12.75" x14ac:dyDescent="0.2">
      <c r="A4883" s="177"/>
      <c r="B4883" s="127"/>
      <c r="C4883" s="128"/>
      <c r="H4883" s="187"/>
    </row>
    <row r="4884" spans="1:8" s="186" customFormat="1" ht="12.75" x14ac:dyDescent="0.2">
      <c r="A4884" s="177"/>
      <c r="B4884" s="127"/>
      <c r="C4884" s="128"/>
      <c r="H4884" s="187"/>
    </row>
    <row r="4885" spans="1:8" s="186" customFormat="1" ht="12.75" x14ac:dyDescent="0.2">
      <c r="A4885" s="177"/>
      <c r="B4885" s="127"/>
      <c r="C4885" s="128"/>
      <c r="H4885" s="187"/>
    </row>
    <row r="4886" spans="1:8" s="186" customFormat="1" ht="12.75" x14ac:dyDescent="0.2">
      <c r="A4886" s="177"/>
      <c r="B4886" s="127"/>
      <c r="C4886" s="128"/>
      <c r="H4886" s="187"/>
    </row>
    <row r="4887" spans="1:8" s="186" customFormat="1" ht="12.75" x14ac:dyDescent="0.2">
      <c r="A4887" s="177"/>
      <c r="B4887" s="127"/>
      <c r="C4887" s="128"/>
      <c r="H4887" s="187"/>
    </row>
    <row r="4888" spans="1:8" s="186" customFormat="1" ht="12.75" x14ac:dyDescent="0.2">
      <c r="A4888" s="177"/>
      <c r="B4888" s="127"/>
      <c r="C4888" s="128"/>
      <c r="H4888" s="187"/>
    </row>
    <row r="4889" spans="1:8" s="186" customFormat="1" ht="12.75" x14ac:dyDescent="0.2">
      <c r="A4889" s="177"/>
      <c r="B4889" s="127"/>
      <c r="C4889" s="128"/>
      <c r="H4889" s="187"/>
    </row>
    <row r="4890" spans="1:8" s="186" customFormat="1" ht="12.75" x14ac:dyDescent="0.2">
      <c r="A4890" s="177"/>
      <c r="B4890" s="127"/>
      <c r="C4890" s="128"/>
      <c r="H4890" s="187"/>
    </row>
    <row r="4891" spans="1:8" s="186" customFormat="1" ht="12.75" x14ac:dyDescent="0.2">
      <c r="A4891" s="177"/>
      <c r="B4891" s="127"/>
      <c r="C4891" s="128"/>
      <c r="H4891" s="187"/>
    </row>
    <row r="4892" spans="1:8" s="186" customFormat="1" ht="12.75" x14ac:dyDescent="0.2">
      <c r="A4892" s="177"/>
      <c r="B4892" s="127"/>
      <c r="C4892" s="128"/>
      <c r="H4892" s="187"/>
    </row>
    <row r="4893" spans="1:8" s="186" customFormat="1" ht="12.75" x14ac:dyDescent="0.2">
      <c r="A4893" s="177"/>
      <c r="B4893" s="127"/>
      <c r="C4893" s="128"/>
      <c r="H4893" s="187"/>
    </row>
    <row r="4894" spans="1:8" s="186" customFormat="1" ht="12.75" x14ac:dyDescent="0.2">
      <c r="A4894" s="177"/>
      <c r="B4894" s="127"/>
      <c r="C4894" s="128"/>
      <c r="H4894" s="187"/>
    </row>
    <row r="4895" spans="1:8" s="186" customFormat="1" ht="12.75" x14ac:dyDescent="0.2">
      <c r="A4895" s="177"/>
      <c r="B4895" s="127"/>
      <c r="C4895" s="128"/>
      <c r="H4895" s="187"/>
    </row>
    <row r="4896" spans="1:8" s="186" customFormat="1" ht="12.75" x14ac:dyDescent="0.2">
      <c r="A4896" s="177"/>
      <c r="B4896" s="127"/>
      <c r="C4896" s="128"/>
      <c r="H4896" s="187"/>
    </row>
    <row r="4897" spans="1:8" s="186" customFormat="1" ht="12.75" x14ac:dyDescent="0.2">
      <c r="A4897" s="177"/>
      <c r="B4897" s="127"/>
      <c r="C4897" s="128"/>
      <c r="H4897" s="187"/>
    </row>
    <row r="4898" spans="1:8" s="186" customFormat="1" ht="12.75" x14ac:dyDescent="0.2">
      <c r="A4898" s="177"/>
      <c r="B4898" s="127"/>
      <c r="C4898" s="128"/>
      <c r="H4898" s="187"/>
    </row>
    <row r="4899" spans="1:8" s="186" customFormat="1" ht="12.75" x14ac:dyDescent="0.2">
      <c r="A4899" s="177"/>
      <c r="B4899" s="127"/>
      <c r="C4899" s="128"/>
      <c r="H4899" s="187"/>
    </row>
    <row r="4900" spans="1:8" s="186" customFormat="1" ht="12.75" x14ac:dyDescent="0.2">
      <c r="A4900" s="177"/>
      <c r="B4900" s="127"/>
      <c r="C4900" s="128"/>
      <c r="H4900" s="187"/>
    </row>
    <row r="4901" spans="1:8" s="186" customFormat="1" ht="12.75" x14ac:dyDescent="0.2">
      <c r="A4901" s="177"/>
      <c r="B4901" s="127"/>
      <c r="C4901" s="128"/>
      <c r="H4901" s="187"/>
    </row>
    <row r="4902" spans="1:8" s="186" customFormat="1" ht="12.75" x14ac:dyDescent="0.2">
      <c r="A4902" s="177"/>
      <c r="B4902" s="127"/>
      <c r="C4902" s="128"/>
      <c r="H4902" s="187"/>
    </row>
    <row r="4903" spans="1:8" s="186" customFormat="1" ht="12.75" x14ac:dyDescent="0.2">
      <c r="A4903" s="177"/>
      <c r="B4903" s="127"/>
      <c r="C4903" s="128"/>
      <c r="H4903" s="187"/>
    </row>
    <row r="4904" spans="1:8" s="186" customFormat="1" ht="12.75" x14ac:dyDescent="0.2">
      <c r="A4904" s="177"/>
      <c r="B4904" s="127"/>
      <c r="C4904" s="128"/>
      <c r="H4904" s="187"/>
    </row>
    <row r="4905" spans="1:8" s="186" customFormat="1" ht="12.75" x14ac:dyDescent="0.2">
      <c r="A4905" s="177"/>
      <c r="B4905" s="127"/>
      <c r="C4905" s="128"/>
      <c r="H4905" s="187"/>
    </row>
    <row r="4906" spans="1:8" s="186" customFormat="1" ht="12.75" x14ac:dyDescent="0.2">
      <c r="A4906" s="177"/>
      <c r="B4906" s="127"/>
      <c r="C4906" s="128"/>
      <c r="H4906" s="187"/>
    </row>
    <row r="4907" spans="1:8" s="186" customFormat="1" ht="12.75" x14ac:dyDescent="0.2">
      <c r="A4907" s="177"/>
      <c r="B4907" s="127"/>
      <c r="C4907" s="128"/>
      <c r="H4907" s="187"/>
    </row>
    <row r="4908" spans="1:8" s="186" customFormat="1" ht="12.75" x14ac:dyDescent="0.2">
      <c r="A4908" s="177"/>
      <c r="B4908" s="127"/>
      <c r="C4908" s="128"/>
      <c r="H4908" s="187"/>
    </row>
    <row r="4909" spans="1:8" s="186" customFormat="1" ht="12.75" x14ac:dyDescent="0.2">
      <c r="A4909" s="177"/>
      <c r="B4909" s="127"/>
      <c r="C4909" s="128"/>
      <c r="H4909" s="187"/>
    </row>
    <row r="4910" spans="1:8" s="186" customFormat="1" ht="12.75" x14ac:dyDescent="0.2">
      <c r="A4910" s="177"/>
      <c r="B4910" s="127"/>
      <c r="C4910" s="128"/>
      <c r="H4910" s="187"/>
    </row>
    <row r="4911" spans="1:8" s="186" customFormat="1" ht="12.75" x14ac:dyDescent="0.2">
      <c r="A4911" s="177"/>
      <c r="B4911" s="127"/>
      <c r="C4911" s="128"/>
      <c r="H4911" s="187"/>
    </row>
    <row r="4912" spans="1:8" s="186" customFormat="1" ht="12.75" x14ac:dyDescent="0.2">
      <c r="A4912" s="177"/>
      <c r="B4912" s="127"/>
      <c r="C4912" s="128"/>
      <c r="H4912" s="187"/>
    </row>
    <row r="4913" spans="1:8" s="186" customFormat="1" ht="12.75" x14ac:dyDescent="0.2">
      <c r="A4913" s="177"/>
      <c r="B4913" s="127"/>
      <c r="C4913" s="128"/>
      <c r="H4913" s="187"/>
    </row>
    <row r="4914" spans="1:8" s="186" customFormat="1" ht="12.75" x14ac:dyDescent="0.2">
      <c r="A4914" s="177"/>
      <c r="B4914" s="127"/>
      <c r="C4914" s="128"/>
      <c r="H4914" s="187"/>
    </row>
    <row r="4915" spans="1:8" s="186" customFormat="1" ht="12.75" x14ac:dyDescent="0.2">
      <c r="A4915" s="177"/>
      <c r="B4915" s="127"/>
      <c r="C4915" s="128"/>
      <c r="H4915" s="187"/>
    </row>
    <row r="4916" spans="1:8" s="186" customFormat="1" ht="12.75" x14ac:dyDescent="0.2">
      <c r="A4916" s="177"/>
      <c r="B4916" s="127"/>
      <c r="C4916" s="128"/>
      <c r="H4916" s="187"/>
    </row>
    <row r="4917" spans="1:8" s="186" customFormat="1" ht="12.75" x14ac:dyDescent="0.2">
      <c r="A4917" s="177"/>
      <c r="B4917" s="127"/>
      <c r="C4917" s="128"/>
      <c r="H4917" s="187"/>
    </row>
    <row r="4918" spans="1:8" s="186" customFormat="1" ht="12.75" x14ac:dyDescent="0.2">
      <c r="A4918" s="177"/>
      <c r="B4918" s="127"/>
      <c r="C4918" s="128"/>
      <c r="H4918" s="187"/>
    </row>
    <row r="4919" spans="1:8" s="186" customFormat="1" ht="12.75" x14ac:dyDescent="0.2">
      <c r="A4919" s="177"/>
      <c r="B4919" s="127"/>
      <c r="C4919" s="128"/>
      <c r="H4919" s="187"/>
    </row>
    <row r="4920" spans="1:8" s="186" customFormat="1" ht="12.75" x14ac:dyDescent="0.2">
      <c r="A4920" s="177"/>
      <c r="B4920" s="127"/>
      <c r="C4920" s="128"/>
      <c r="H4920" s="187"/>
    </row>
    <row r="4921" spans="1:8" s="186" customFormat="1" ht="12.75" x14ac:dyDescent="0.2">
      <c r="A4921" s="177"/>
      <c r="B4921" s="127"/>
      <c r="C4921" s="128"/>
      <c r="H4921" s="187"/>
    </row>
    <row r="4922" spans="1:8" s="186" customFormat="1" ht="12.75" x14ac:dyDescent="0.2">
      <c r="A4922" s="177"/>
      <c r="B4922" s="127"/>
      <c r="C4922" s="128"/>
      <c r="H4922" s="187"/>
    </row>
    <row r="4923" spans="1:8" s="186" customFormat="1" ht="12.75" x14ac:dyDescent="0.2">
      <c r="A4923" s="177"/>
      <c r="B4923" s="127"/>
      <c r="C4923" s="128"/>
      <c r="H4923" s="187"/>
    </row>
    <row r="4924" spans="1:8" s="186" customFormat="1" ht="12.75" x14ac:dyDescent="0.2">
      <c r="A4924" s="177"/>
      <c r="B4924" s="127"/>
      <c r="C4924" s="128"/>
      <c r="H4924" s="187"/>
    </row>
    <row r="4925" spans="1:8" s="186" customFormat="1" ht="12.75" x14ac:dyDescent="0.2">
      <c r="A4925" s="177"/>
      <c r="B4925" s="127"/>
      <c r="C4925" s="128"/>
      <c r="H4925" s="187"/>
    </row>
    <row r="4926" spans="1:8" s="186" customFormat="1" ht="12.75" x14ac:dyDescent="0.2">
      <c r="A4926" s="177"/>
      <c r="B4926" s="127"/>
      <c r="C4926" s="128"/>
      <c r="H4926" s="187"/>
    </row>
    <row r="4927" spans="1:8" s="186" customFormat="1" ht="12.75" x14ac:dyDescent="0.2">
      <c r="A4927" s="177"/>
      <c r="B4927" s="127"/>
      <c r="C4927" s="128"/>
      <c r="H4927" s="187"/>
    </row>
    <row r="4928" spans="1:8" s="186" customFormat="1" ht="12.75" x14ac:dyDescent="0.2">
      <c r="A4928" s="177"/>
      <c r="B4928" s="127"/>
      <c r="C4928" s="128"/>
      <c r="H4928" s="187"/>
    </row>
    <row r="4929" spans="1:8" s="186" customFormat="1" ht="12.75" x14ac:dyDescent="0.2">
      <c r="A4929" s="177"/>
      <c r="B4929" s="127"/>
      <c r="C4929" s="128"/>
      <c r="H4929" s="187"/>
    </row>
    <row r="4930" spans="1:8" s="186" customFormat="1" ht="12.75" x14ac:dyDescent="0.2">
      <c r="A4930" s="177"/>
      <c r="B4930" s="127"/>
      <c r="C4930" s="128"/>
      <c r="H4930" s="187"/>
    </row>
    <row r="4931" spans="1:8" s="186" customFormat="1" ht="12.75" x14ac:dyDescent="0.2">
      <c r="A4931" s="177"/>
      <c r="B4931" s="127"/>
      <c r="C4931" s="128"/>
      <c r="H4931" s="187"/>
    </row>
    <row r="4932" spans="1:8" s="186" customFormat="1" ht="12.75" x14ac:dyDescent="0.2">
      <c r="A4932" s="177"/>
      <c r="B4932" s="127"/>
      <c r="C4932" s="128"/>
      <c r="H4932" s="187"/>
    </row>
    <row r="4933" spans="1:8" s="186" customFormat="1" ht="12.75" x14ac:dyDescent="0.2">
      <c r="A4933" s="177"/>
      <c r="B4933" s="127"/>
      <c r="C4933" s="128"/>
      <c r="H4933" s="187"/>
    </row>
    <row r="4934" spans="1:8" s="186" customFormat="1" ht="12.75" x14ac:dyDescent="0.2">
      <c r="A4934" s="177"/>
      <c r="B4934" s="127"/>
      <c r="C4934" s="128"/>
      <c r="H4934" s="187"/>
    </row>
    <row r="4935" spans="1:8" s="186" customFormat="1" ht="12.75" x14ac:dyDescent="0.2">
      <c r="A4935" s="177"/>
      <c r="B4935" s="127"/>
      <c r="C4935" s="128"/>
      <c r="H4935" s="187"/>
    </row>
    <row r="4936" spans="1:8" s="186" customFormat="1" ht="12.75" x14ac:dyDescent="0.2">
      <c r="A4936" s="177"/>
      <c r="B4936" s="127"/>
      <c r="C4936" s="128"/>
      <c r="H4936" s="187"/>
    </row>
    <row r="4937" spans="1:8" s="186" customFormat="1" ht="12.75" x14ac:dyDescent="0.2">
      <c r="A4937" s="177"/>
      <c r="B4937" s="127"/>
      <c r="C4937" s="128"/>
      <c r="H4937" s="187"/>
    </row>
    <row r="4938" spans="1:8" s="186" customFormat="1" ht="12.75" x14ac:dyDescent="0.2">
      <c r="A4938" s="177"/>
      <c r="B4938" s="127"/>
      <c r="C4938" s="128"/>
      <c r="H4938" s="187"/>
    </row>
    <row r="4939" spans="1:8" s="186" customFormat="1" ht="12.75" x14ac:dyDescent="0.2">
      <c r="A4939" s="177"/>
      <c r="B4939" s="127"/>
      <c r="C4939" s="128"/>
      <c r="H4939" s="187"/>
    </row>
    <row r="4940" spans="1:8" s="186" customFormat="1" ht="12.75" x14ac:dyDescent="0.2">
      <c r="A4940" s="177"/>
      <c r="B4940" s="127"/>
      <c r="C4940" s="128"/>
      <c r="H4940" s="187"/>
    </row>
    <row r="4941" spans="1:8" s="186" customFormat="1" ht="12.75" x14ac:dyDescent="0.2">
      <c r="A4941" s="177"/>
      <c r="B4941" s="127"/>
      <c r="C4941" s="128"/>
      <c r="H4941" s="187"/>
    </row>
    <row r="4942" spans="1:8" s="186" customFormat="1" ht="12.75" x14ac:dyDescent="0.2">
      <c r="A4942" s="177"/>
      <c r="B4942" s="127"/>
      <c r="C4942" s="128"/>
      <c r="H4942" s="187"/>
    </row>
    <row r="4943" spans="1:8" s="186" customFormat="1" ht="12.75" x14ac:dyDescent="0.2">
      <c r="A4943" s="177"/>
      <c r="B4943" s="127"/>
      <c r="C4943" s="128"/>
      <c r="H4943" s="187"/>
    </row>
    <row r="4944" spans="1:8" s="186" customFormat="1" ht="12.75" x14ac:dyDescent="0.2">
      <c r="A4944" s="177"/>
      <c r="B4944" s="127"/>
      <c r="C4944" s="128"/>
      <c r="H4944" s="187"/>
    </row>
    <row r="4945" spans="1:8" s="186" customFormat="1" ht="12.75" x14ac:dyDescent="0.2">
      <c r="A4945" s="177"/>
      <c r="B4945" s="127"/>
      <c r="C4945" s="128"/>
      <c r="H4945" s="187"/>
    </row>
    <row r="4946" spans="1:8" s="186" customFormat="1" ht="12.75" x14ac:dyDescent="0.2">
      <c r="A4946" s="177"/>
      <c r="B4946" s="127"/>
      <c r="C4946" s="128"/>
      <c r="H4946" s="187"/>
    </row>
    <row r="4947" spans="1:8" s="186" customFormat="1" ht="12.75" x14ac:dyDescent="0.2">
      <c r="A4947" s="177"/>
      <c r="B4947" s="127"/>
      <c r="C4947" s="128"/>
      <c r="H4947" s="187"/>
    </row>
    <row r="4948" spans="1:8" s="186" customFormat="1" ht="12.75" x14ac:dyDescent="0.2">
      <c r="A4948" s="177"/>
      <c r="B4948" s="127"/>
      <c r="C4948" s="128"/>
      <c r="H4948" s="187"/>
    </row>
    <row r="4949" spans="1:8" s="186" customFormat="1" ht="12.75" x14ac:dyDescent="0.2">
      <c r="A4949" s="177"/>
      <c r="B4949" s="127"/>
      <c r="C4949" s="128"/>
      <c r="H4949" s="187"/>
    </row>
    <row r="4950" spans="1:8" s="186" customFormat="1" ht="12.75" x14ac:dyDescent="0.2">
      <c r="A4950" s="177"/>
      <c r="B4950" s="127"/>
      <c r="C4950" s="128"/>
      <c r="H4950" s="187"/>
    </row>
    <row r="4951" spans="1:8" s="186" customFormat="1" ht="12.75" x14ac:dyDescent="0.2">
      <c r="A4951" s="177"/>
      <c r="B4951" s="127"/>
      <c r="C4951" s="128"/>
      <c r="H4951" s="187"/>
    </row>
    <row r="4952" spans="1:8" s="186" customFormat="1" ht="12.75" x14ac:dyDescent="0.2">
      <c r="A4952" s="177"/>
      <c r="B4952" s="127"/>
      <c r="C4952" s="128"/>
      <c r="H4952" s="187"/>
    </row>
    <row r="4953" spans="1:8" s="186" customFormat="1" ht="12.75" x14ac:dyDescent="0.2">
      <c r="A4953" s="177"/>
      <c r="B4953" s="127"/>
      <c r="C4953" s="128"/>
      <c r="H4953" s="187"/>
    </row>
    <row r="4954" spans="1:8" s="186" customFormat="1" ht="12.75" x14ac:dyDescent="0.2">
      <c r="A4954" s="177"/>
      <c r="B4954" s="127"/>
      <c r="C4954" s="128"/>
      <c r="H4954" s="187"/>
    </row>
    <row r="4955" spans="1:8" s="186" customFormat="1" ht="12.75" x14ac:dyDescent="0.2">
      <c r="A4955" s="177"/>
      <c r="B4955" s="127"/>
      <c r="C4955" s="128"/>
      <c r="H4955" s="187"/>
    </row>
    <row r="4956" spans="1:8" s="186" customFormat="1" ht="12.75" x14ac:dyDescent="0.2">
      <c r="A4956" s="177"/>
      <c r="B4956" s="127"/>
      <c r="C4956" s="128"/>
      <c r="H4956" s="187"/>
    </row>
    <row r="4957" spans="1:8" s="186" customFormat="1" ht="12.75" x14ac:dyDescent="0.2">
      <c r="A4957" s="177"/>
      <c r="B4957" s="127"/>
      <c r="C4957" s="128"/>
      <c r="H4957" s="187"/>
    </row>
    <row r="4958" spans="1:8" s="186" customFormat="1" ht="12.75" x14ac:dyDescent="0.2">
      <c r="A4958" s="177"/>
      <c r="B4958" s="127"/>
      <c r="C4958" s="128"/>
      <c r="H4958" s="187"/>
    </row>
    <row r="4959" spans="1:8" s="186" customFormat="1" ht="12.75" x14ac:dyDescent="0.2">
      <c r="A4959" s="177"/>
      <c r="B4959" s="127"/>
      <c r="C4959" s="128"/>
      <c r="H4959" s="187"/>
    </row>
    <row r="4960" spans="1:8" s="186" customFormat="1" ht="12.75" x14ac:dyDescent="0.2">
      <c r="A4960" s="177"/>
      <c r="B4960" s="127"/>
      <c r="C4960" s="128"/>
      <c r="H4960" s="187"/>
    </row>
    <row r="4961" spans="1:8" s="186" customFormat="1" ht="12.75" x14ac:dyDescent="0.2">
      <c r="A4961" s="177"/>
      <c r="B4961" s="127"/>
      <c r="C4961" s="128"/>
      <c r="H4961" s="187"/>
    </row>
    <row r="4962" spans="1:8" s="186" customFormat="1" ht="12.75" x14ac:dyDescent="0.2">
      <c r="A4962" s="177"/>
      <c r="B4962" s="127"/>
      <c r="C4962" s="128"/>
      <c r="H4962" s="187"/>
    </row>
    <row r="4963" spans="1:8" s="186" customFormat="1" ht="12.75" x14ac:dyDescent="0.2">
      <c r="A4963" s="177"/>
      <c r="B4963" s="127"/>
      <c r="C4963" s="128"/>
      <c r="H4963" s="187"/>
    </row>
    <row r="4964" spans="1:8" s="186" customFormat="1" ht="12.75" x14ac:dyDescent="0.2">
      <c r="A4964" s="177"/>
      <c r="B4964" s="127"/>
      <c r="C4964" s="128"/>
      <c r="H4964" s="187"/>
    </row>
    <row r="4965" spans="1:8" s="186" customFormat="1" ht="12.75" x14ac:dyDescent="0.2">
      <c r="A4965" s="177"/>
      <c r="B4965" s="127"/>
      <c r="C4965" s="128"/>
      <c r="H4965" s="187"/>
    </row>
    <row r="4966" spans="1:8" s="186" customFormat="1" ht="12.75" x14ac:dyDescent="0.2">
      <c r="A4966" s="177"/>
      <c r="B4966" s="127"/>
      <c r="C4966" s="128"/>
      <c r="H4966" s="187"/>
    </row>
    <row r="4967" spans="1:8" s="186" customFormat="1" ht="12.75" x14ac:dyDescent="0.2">
      <c r="A4967" s="177"/>
      <c r="B4967" s="127"/>
      <c r="C4967" s="128"/>
      <c r="H4967" s="187"/>
    </row>
    <row r="4968" spans="1:8" s="186" customFormat="1" ht="12.75" x14ac:dyDescent="0.2">
      <c r="A4968" s="177"/>
      <c r="B4968" s="127"/>
      <c r="C4968" s="128"/>
      <c r="H4968" s="187"/>
    </row>
    <row r="4969" spans="1:8" s="186" customFormat="1" ht="12.75" x14ac:dyDescent="0.2">
      <c r="A4969" s="177"/>
      <c r="B4969" s="127"/>
      <c r="C4969" s="128"/>
      <c r="H4969" s="187"/>
    </row>
    <row r="4970" spans="1:8" s="186" customFormat="1" ht="12.75" x14ac:dyDescent="0.2">
      <c r="A4970" s="177"/>
      <c r="B4970" s="127"/>
      <c r="C4970" s="128"/>
      <c r="H4970" s="187"/>
    </row>
    <row r="4971" spans="1:8" s="186" customFormat="1" ht="12.75" x14ac:dyDescent="0.2">
      <c r="A4971" s="177"/>
      <c r="B4971" s="127"/>
      <c r="C4971" s="128"/>
      <c r="H4971" s="187"/>
    </row>
    <row r="4972" spans="1:8" s="186" customFormat="1" ht="12.75" x14ac:dyDescent="0.2">
      <c r="A4972" s="177"/>
      <c r="B4972" s="127"/>
      <c r="C4972" s="128"/>
      <c r="H4972" s="187"/>
    </row>
    <row r="4973" spans="1:8" s="186" customFormat="1" ht="12.75" x14ac:dyDescent="0.2">
      <c r="A4973" s="177"/>
      <c r="B4973" s="127"/>
      <c r="C4973" s="128"/>
      <c r="H4973" s="187"/>
    </row>
    <row r="4974" spans="1:8" s="186" customFormat="1" ht="12.75" x14ac:dyDescent="0.2">
      <c r="A4974" s="177"/>
      <c r="B4974" s="127"/>
      <c r="C4974" s="128"/>
      <c r="H4974" s="187"/>
    </row>
    <row r="4975" spans="1:8" s="186" customFormat="1" ht="12.75" x14ac:dyDescent="0.2">
      <c r="A4975" s="177"/>
      <c r="B4975" s="127"/>
      <c r="C4975" s="128"/>
      <c r="H4975" s="187"/>
    </row>
    <row r="4976" spans="1:8" s="186" customFormat="1" ht="12.75" x14ac:dyDescent="0.2">
      <c r="A4976" s="177"/>
      <c r="B4976" s="127"/>
      <c r="C4976" s="128"/>
      <c r="H4976" s="187"/>
    </row>
    <row r="4977" spans="1:8" s="186" customFormat="1" ht="12.75" x14ac:dyDescent="0.2">
      <c r="A4977" s="177"/>
      <c r="B4977" s="127"/>
      <c r="C4977" s="128"/>
      <c r="H4977" s="187"/>
    </row>
    <row r="4978" spans="1:8" s="186" customFormat="1" ht="12.75" x14ac:dyDescent="0.2">
      <c r="A4978" s="177"/>
      <c r="B4978" s="127"/>
      <c r="C4978" s="128"/>
      <c r="H4978" s="187"/>
    </row>
    <row r="4979" spans="1:8" s="186" customFormat="1" ht="12.75" x14ac:dyDescent="0.2">
      <c r="A4979" s="177"/>
      <c r="B4979" s="127"/>
      <c r="C4979" s="128"/>
      <c r="H4979" s="187"/>
    </row>
    <row r="4980" spans="1:8" s="186" customFormat="1" ht="12.75" x14ac:dyDescent="0.2">
      <c r="A4980" s="177"/>
      <c r="B4980" s="127"/>
      <c r="C4980" s="128"/>
      <c r="H4980" s="187"/>
    </row>
    <row r="4981" spans="1:8" s="186" customFormat="1" ht="12.75" x14ac:dyDescent="0.2">
      <c r="A4981" s="177"/>
      <c r="B4981" s="127"/>
      <c r="C4981" s="128"/>
      <c r="H4981" s="187"/>
    </row>
    <row r="4982" spans="1:8" s="186" customFormat="1" ht="12.75" x14ac:dyDescent="0.2">
      <c r="A4982" s="177"/>
      <c r="B4982" s="127"/>
      <c r="C4982" s="128"/>
      <c r="H4982" s="187"/>
    </row>
    <row r="4983" spans="1:8" s="186" customFormat="1" ht="12.75" x14ac:dyDescent="0.2">
      <c r="A4983" s="177"/>
      <c r="B4983" s="127"/>
      <c r="C4983" s="128"/>
      <c r="H4983" s="187"/>
    </row>
    <row r="4984" spans="1:8" s="186" customFormat="1" ht="12.75" x14ac:dyDescent="0.2">
      <c r="A4984" s="177"/>
      <c r="B4984" s="127"/>
      <c r="C4984" s="128"/>
      <c r="H4984" s="187"/>
    </row>
    <row r="4985" spans="1:8" s="186" customFormat="1" ht="12.75" x14ac:dyDescent="0.2">
      <c r="A4985" s="177"/>
      <c r="B4985" s="127"/>
      <c r="C4985" s="128"/>
      <c r="H4985" s="187"/>
    </row>
    <row r="4986" spans="1:8" s="186" customFormat="1" ht="12.75" x14ac:dyDescent="0.2">
      <c r="A4986" s="177"/>
      <c r="B4986" s="127"/>
      <c r="C4986" s="128"/>
      <c r="H4986" s="187"/>
    </row>
    <row r="4987" spans="1:8" s="186" customFormat="1" ht="12.75" x14ac:dyDescent="0.2">
      <c r="A4987" s="177"/>
      <c r="B4987" s="127"/>
      <c r="C4987" s="128"/>
      <c r="H4987" s="187"/>
    </row>
    <row r="4988" spans="1:8" s="186" customFormat="1" ht="12.75" x14ac:dyDescent="0.2">
      <c r="A4988" s="177"/>
      <c r="B4988" s="127"/>
      <c r="C4988" s="128"/>
      <c r="H4988" s="187"/>
    </row>
    <row r="4989" spans="1:8" s="186" customFormat="1" ht="12.75" x14ac:dyDescent="0.2">
      <c r="A4989" s="177"/>
      <c r="B4989" s="127"/>
      <c r="C4989" s="128"/>
      <c r="H4989" s="187"/>
    </row>
    <row r="4990" spans="1:8" s="186" customFormat="1" ht="12.75" x14ac:dyDescent="0.2">
      <c r="A4990" s="177"/>
      <c r="B4990" s="127"/>
      <c r="C4990" s="128"/>
      <c r="H4990" s="187"/>
    </row>
    <row r="4991" spans="1:8" s="186" customFormat="1" ht="12.75" x14ac:dyDescent="0.2">
      <c r="A4991" s="177"/>
      <c r="B4991" s="127"/>
      <c r="C4991" s="128"/>
      <c r="H4991" s="187"/>
    </row>
    <row r="4992" spans="1:8" s="186" customFormat="1" ht="12.75" x14ac:dyDescent="0.2">
      <c r="A4992" s="177"/>
      <c r="B4992" s="127"/>
      <c r="C4992" s="128"/>
      <c r="H4992" s="187"/>
    </row>
    <row r="4993" spans="1:8" s="186" customFormat="1" ht="12.75" x14ac:dyDescent="0.2">
      <c r="A4993" s="177"/>
      <c r="B4993" s="127"/>
      <c r="C4993" s="128"/>
      <c r="H4993" s="187"/>
    </row>
    <row r="4994" spans="1:8" s="186" customFormat="1" ht="12.75" x14ac:dyDescent="0.2">
      <c r="A4994" s="177"/>
      <c r="B4994" s="127"/>
      <c r="C4994" s="128"/>
      <c r="H4994" s="187"/>
    </row>
    <row r="4995" spans="1:8" s="186" customFormat="1" ht="12.75" x14ac:dyDescent="0.2">
      <c r="A4995" s="177"/>
      <c r="B4995" s="127"/>
      <c r="C4995" s="128"/>
      <c r="H4995" s="187"/>
    </row>
    <row r="4996" spans="1:8" s="186" customFormat="1" ht="12.75" x14ac:dyDescent="0.2">
      <c r="A4996" s="177"/>
      <c r="B4996" s="127"/>
      <c r="C4996" s="128"/>
      <c r="H4996" s="187"/>
    </row>
    <row r="4997" spans="1:8" s="186" customFormat="1" ht="12.75" x14ac:dyDescent="0.2">
      <c r="A4997" s="177"/>
      <c r="B4997" s="127"/>
      <c r="C4997" s="128"/>
      <c r="H4997" s="187"/>
    </row>
    <row r="4998" spans="1:8" s="186" customFormat="1" ht="12.75" x14ac:dyDescent="0.2">
      <c r="A4998" s="177"/>
      <c r="B4998" s="127"/>
      <c r="C4998" s="128"/>
      <c r="H4998" s="187"/>
    </row>
    <row r="4999" spans="1:8" s="186" customFormat="1" ht="12.75" x14ac:dyDescent="0.2">
      <c r="A4999" s="177"/>
      <c r="B4999" s="127"/>
      <c r="C4999" s="128"/>
      <c r="H4999" s="187"/>
    </row>
    <row r="5000" spans="1:8" s="186" customFormat="1" ht="12.75" x14ac:dyDescent="0.2">
      <c r="A5000" s="177"/>
      <c r="B5000" s="127"/>
      <c r="C5000" s="128"/>
      <c r="H5000" s="187"/>
    </row>
    <row r="5001" spans="1:8" s="186" customFormat="1" ht="12.75" x14ac:dyDescent="0.2">
      <c r="A5001" s="177"/>
      <c r="B5001" s="127"/>
      <c r="C5001" s="128"/>
      <c r="H5001" s="187"/>
    </row>
    <row r="5002" spans="1:8" s="186" customFormat="1" ht="12.75" x14ac:dyDescent="0.2">
      <c r="A5002" s="177"/>
      <c r="B5002" s="127"/>
      <c r="C5002" s="128"/>
      <c r="H5002" s="187"/>
    </row>
    <row r="5003" spans="1:8" s="186" customFormat="1" ht="12.75" x14ac:dyDescent="0.2">
      <c r="A5003" s="177"/>
      <c r="B5003" s="127"/>
      <c r="C5003" s="128"/>
      <c r="H5003" s="187"/>
    </row>
    <row r="5004" spans="1:8" s="186" customFormat="1" ht="12.75" x14ac:dyDescent="0.2">
      <c r="A5004" s="177"/>
      <c r="B5004" s="127"/>
      <c r="C5004" s="128"/>
      <c r="H5004" s="187"/>
    </row>
    <row r="5005" spans="1:8" s="186" customFormat="1" ht="12.75" x14ac:dyDescent="0.2">
      <c r="A5005" s="177"/>
      <c r="B5005" s="127"/>
      <c r="C5005" s="128"/>
      <c r="H5005" s="187"/>
    </row>
    <row r="5006" spans="1:8" s="186" customFormat="1" ht="12.75" x14ac:dyDescent="0.2">
      <c r="A5006" s="177"/>
      <c r="B5006" s="127"/>
      <c r="C5006" s="128"/>
      <c r="H5006" s="187"/>
    </row>
    <row r="5007" spans="1:8" s="186" customFormat="1" ht="12.75" x14ac:dyDescent="0.2">
      <c r="A5007" s="177"/>
      <c r="B5007" s="127"/>
      <c r="C5007" s="128"/>
      <c r="H5007" s="187"/>
    </row>
    <row r="5008" spans="1:8" s="186" customFormat="1" ht="12.75" x14ac:dyDescent="0.2">
      <c r="A5008" s="177"/>
      <c r="B5008" s="127"/>
      <c r="C5008" s="128"/>
      <c r="H5008" s="187"/>
    </row>
    <row r="5009" spans="1:8" s="186" customFormat="1" ht="12.75" x14ac:dyDescent="0.2">
      <c r="A5009" s="177"/>
      <c r="B5009" s="127"/>
      <c r="C5009" s="128"/>
      <c r="H5009" s="187"/>
    </row>
    <row r="5010" spans="1:8" s="186" customFormat="1" ht="12.75" x14ac:dyDescent="0.2">
      <c r="A5010" s="177"/>
      <c r="B5010" s="127"/>
      <c r="C5010" s="128"/>
      <c r="H5010" s="187"/>
    </row>
    <row r="5011" spans="1:8" s="186" customFormat="1" ht="12.75" x14ac:dyDescent="0.2">
      <c r="A5011" s="177"/>
      <c r="B5011" s="127"/>
      <c r="C5011" s="128"/>
      <c r="H5011" s="187"/>
    </row>
    <row r="5012" spans="1:8" s="186" customFormat="1" ht="12.75" x14ac:dyDescent="0.2">
      <c r="A5012" s="177"/>
      <c r="B5012" s="127"/>
      <c r="C5012" s="128"/>
      <c r="H5012" s="187"/>
    </row>
    <row r="5013" spans="1:8" s="186" customFormat="1" ht="12.75" x14ac:dyDescent="0.2">
      <c r="A5013" s="177"/>
      <c r="B5013" s="127"/>
      <c r="C5013" s="128"/>
      <c r="H5013" s="187"/>
    </row>
    <row r="5014" spans="1:8" s="186" customFormat="1" ht="12.75" x14ac:dyDescent="0.2">
      <c r="A5014" s="177"/>
      <c r="B5014" s="127"/>
      <c r="C5014" s="128"/>
      <c r="H5014" s="187"/>
    </row>
    <row r="5015" spans="1:8" s="186" customFormat="1" ht="12.75" x14ac:dyDescent="0.2">
      <c r="A5015" s="177"/>
      <c r="B5015" s="127"/>
      <c r="C5015" s="128"/>
      <c r="H5015" s="187"/>
    </row>
    <row r="5016" spans="1:8" s="186" customFormat="1" ht="12.75" x14ac:dyDescent="0.2">
      <c r="A5016" s="177"/>
      <c r="B5016" s="127"/>
      <c r="C5016" s="128"/>
      <c r="H5016" s="187"/>
    </row>
    <row r="5017" spans="1:8" s="186" customFormat="1" ht="12.75" x14ac:dyDescent="0.2">
      <c r="A5017" s="177"/>
      <c r="B5017" s="127"/>
      <c r="C5017" s="128"/>
      <c r="H5017" s="187"/>
    </row>
    <row r="5018" spans="1:8" s="186" customFormat="1" ht="12.75" x14ac:dyDescent="0.2">
      <c r="A5018" s="177"/>
      <c r="B5018" s="127"/>
      <c r="C5018" s="128"/>
      <c r="H5018" s="187"/>
    </row>
    <row r="5019" spans="1:8" s="186" customFormat="1" ht="12.75" x14ac:dyDescent="0.2">
      <c r="A5019" s="177"/>
      <c r="B5019" s="127"/>
      <c r="C5019" s="128"/>
      <c r="H5019" s="187"/>
    </row>
    <row r="5020" spans="1:8" s="186" customFormat="1" ht="12.75" x14ac:dyDescent="0.2">
      <c r="A5020" s="177"/>
      <c r="B5020" s="127"/>
      <c r="C5020" s="128"/>
      <c r="H5020" s="187"/>
    </row>
    <row r="5021" spans="1:8" s="186" customFormat="1" ht="12.75" x14ac:dyDescent="0.2">
      <c r="A5021" s="177"/>
      <c r="B5021" s="127"/>
      <c r="C5021" s="128"/>
      <c r="H5021" s="187"/>
    </row>
    <row r="5022" spans="1:8" s="186" customFormat="1" ht="12.75" x14ac:dyDescent="0.2">
      <c r="A5022" s="177"/>
      <c r="B5022" s="127"/>
      <c r="C5022" s="128"/>
      <c r="H5022" s="187"/>
    </row>
    <row r="5023" spans="1:8" s="186" customFormat="1" ht="12.75" x14ac:dyDescent="0.2">
      <c r="A5023" s="177"/>
      <c r="B5023" s="127"/>
      <c r="C5023" s="128"/>
      <c r="H5023" s="187"/>
    </row>
    <row r="5024" spans="1:8" s="186" customFormat="1" ht="12.75" x14ac:dyDescent="0.2">
      <c r="A5024" s="177"/>
      <c r="B5024" s="127"/>
      <c r="C5024" s="128"/>
      <c r="H5024" s="187"/>
    </row>
    <row r="5025" spans="1:8" s="186" customFormat="1" ht="12.75" x14ac:dyDescent="0.2">
      <c r="A5025" s="177"/>
      <c r="B5025" s="127"/>
      <c r="C5025" s="128"/>
      <c r="H5025" s="187"/>
    </row>
    <row r="5026" spans="1:8" s="186" customFormat="1" ht="12.75" x14ac:dyDescent="0.2">
      <c r="A5026" s="177"/>
      <c r="B5026" s="127"/>
      <c r="C5026" s="128"/>
      <c r="H5026" s="187"/>
    </row>
    <row r="5027" spans="1:8" s="186" customFormat="1" ht="12.75" x14ac:dyDescent="0.2">
      <c r="A5027" s="177"/>
      <c r="B5027" s="127"/>
      <c r="C5027" s="128"/>
      <c r="H5027" s="187"/>
    </row>
    <row r="5028" spans="1:8" s="186" customFormat="1" ht="12.75" x14ac:dyDescent="0.2">
      <c r="A5028" s="177"/>
      <c r="B5028" s="127"/>
      <c r="C5028" s="128"/>
      <c r="H5028" s="187"/>
    </row>
    <row r="5029" spans="1:8" s="186" customFormat="1" ht="12.75" x14ac:dyDescent="0.2">
      <c r="A5029" s="177"/>
      <c r="B5029" s="127"/>
      <c r="C5029" s="128"/>
      <c r="H5029" s="187"/>
    </row>
    <row r="5030" spans="1:8" s="186" customFormat="1" ht="12.75" x14ac:dyDescent="0.2">
      <c r="A5030" s="177"/>
      <c r="B5030" s="127"/>
      <c r="C5030" s="128"/>
      <c r="H5030" s="187"/>
    </row>
    <row r="5031" spans="1:8" s="186" customFormat="1" ht="12.75" x14ac:dyDescent="0.2">
      <c r="A5031" s="177"/>
      <c r="B5031" s="127"/>
      <c r="C5031" s="128"/>
      <c r="H5031" s="187"/>
    </row>
    <row r="5032" spans="1:8" s="186" customFormat="1" ht="12.75" x14ac:dyDescent="0.2">
      <c r="A5032" s="177"/>
      <c r="B5032" s="127"/>
      <c r="C5032" s="128"/>
      <c r="H5032" s="187"/>
    </row>
    <row r="5033" spans="1:8" s="186" customFormat="1" ht="12.75" x14ac:dyDescent="0.2">
      <c r="A5033" s="177"/>
      <c r="B5033" s="127"/>
      <c r="C5033" s="128"/>
      <c r="H5033" s="187"/>
    </row>
    <row r="5034" spans="1:8" s="186" customFormat="1" ht="12.75" x14ac:dyDescent="0.2">
      <c r="A5034" s="177"/>
      <c r="B5034" s="127"/>
      <c r="C5034" s="128"/>
      <c r="H5034" s="187"/>
    </row>
    <row r="5035" spans="1:8" s="186" customFormat="1" ht="12.75" x14ac:dyDescent="0.2">
      <c r="A5035" s="177"/>
      <c r="B5035" s="127"/>
      <c r="C5035" s="128"/>
      <c r="H5035" s="187"/>
    </row>
    <row r="5036" spans="1:8" s="186" customFormat="1" ht="12.75" x14ac:dyDescent="0.2">
      <c r="A5036" s="177"/>
      <c r="B5036" s="127"/>
      <c r="C5036" s="128"/>
      <c r="H5036" s="187"/>
    </row>
    <row r="5037" spans="1:8" s="186" customFormat="1" ht="12.75" x14ac:dyDescent="0.2">
      <c r="A5037" s="177"/>
      <c r="B5037" s="127"/>
      <c r="C5037" s="128"/>
      <c r="H5037" s="187"/>
    </row>
    <row r="5038" spans="1:8" s="186" customFormat="1" ht="12.75" x14ac:dyDescent="0.2">
      <c r="A5038" s="177"/>
      <c r="B5038" s="127"/>
      <c r="C5038" s="128"/>
      <c r="H5038" s="187"/>
    </row>
    <row r="5039" spans="1:8" s="186" customFormat="1" ht="12.75" x14ac:dyDescent="0.2">
      <c r="A5039" s="177"/>
      <c r="B5039" s="127"/>
      <c r="C5039" s="128"/>
      <c r="H5039" s="187"/>
    </row>
    <row r="5040" spans="1:8" s="186" customFormat="1" ht="12.75" x14ac:dyDescent="0.2">
      <c r="A5040" s="177"/>
      <c r="B5040" s="127"/>
      <c r="C5040" s="128"/>
      <c r="H5040" s="187"/>
    </row>
    <row r="5041" spans="1:8" s="186" customFormat="1" ht="12.75" x14ac:dyDescent="0.2">
      <c r="A5041" s="177"/>
      <c r="B5041" s="127"/>
      <c r="C5041" s="128"/>
      <c r="H5041" s="187"/>
    </row>
    <row r="5042" spans="1:8" s="186" customFormat="1" ht="12.75" x14ac:dyDescent="0.2">
      <c r="A5042" s="177"/>
      <c r="B5042" s="127"/>
      <c r="C5042" s="128"/>
      <c r="H5042" s="187"/>
    </row>
    <row r="5043" spans="1:8" s="186" customFormat="1" ht="12.75" x14ac:dyDescent="0.2">
      <c r="A5043" s="177"/>
      <c r="B5043" s="127"/>
      <c r="C5043" s="128"/>
      <c r="H5043" s="187"/>
    </row>
    <row r="5044" spans="1:8" s="186" customFormat="1" ht="12.75" x14ac:dyDescent="0.2">
      <c r="A5044" s="177"/>
      <c r="B5044" s="127"/>
      <c r="C5044" s="128"/>
      <c r="H5044" s="187"/>
    </row>
    <row r="5045" spans="1:8" s="186" customFormat="1" ht="12.75" x14ac:dyDescent="0.2">
      <c r="A5045" s="177"/>
      <c r="B5045" s="127"/>
      <c r="C5045" s="128"/>
      <c r="H5045" s="187"/>
    </row>
    <row r="5046" spans="1:8" s="186" customFormat="1" ht="12.75" x14ac:dyDescent="0.2">
      <c r="A5046" s="177"/>
      <c r="B5046" s="127"/>
      <c r="C5046" s="128"/>
      <c r="H5046" s="187"/>
    </row>
    <row r="5047" spans="1:8" s="186" customFormat="1" ht="12.75" x14ac:dyDescent="0.2">
      <c r="A5047" s="177"/>
      <c r="B5047" s="127"/>
      <c r="C5047" s="128"/>
      <c r="H5047" s="187"/>
    </row>
    <row r="5048" spans="1:8" s="186" customFormat="1" ht="12.75" x14ac:dyDescent="0.2">
      <c r="A5048" s="177"/>
      <c r="B5048" s="127"/>
      <c r="C5048" s="128"/>
      <c r="H5048" s="187"/>
    </row>
    <row r="5049" spans="1:8" s="186" customFormat="1" ht="12.75" x14ac:dyDescent="0.2">
      <c r="A5049" s="177"/>
      <c r="B5049" s="127"/>
      <c r="C5049" s="128"/>
      <c r="H5049" s="187"/>
    </row>
    <row r="5050" spans="1:8" s="186" customFormat="1" ht="12.75" x14ac:dyDescent="0.2">
      <c r="A5050" s="177"/>
      <c r="B5050" s="127"/>
      <c r="C5050" s="128"/>
      <c r="H5050" s="187"/>
    </row>
    <row r="5051" spans="1:8" s="186" customFormat="1" ht="12.75" x14ac:dyDescent="0.2">
      <c r="A5051" s="177"/>
      <c r="B5051" s="127"/>
      <c r="C5051" s="128"/>
      <c r="H5051" s="187"/>
    </row>
    <row r="5052" spans="1:8" s="186" customFormat="1" ht="12.75" x14ac:dyDescent="0.2">
      <c r="A5052" s="177"/>
      <c r="B5052" s="127"/>
      <c r="C5052" s="128"/>
      <c r="H5052" s="187"/>
    </row>
    <row r="5053" spans="1:8" s="186" customFormat="1" ht="12.75" x14ac:dyDescent="0.2">
      <c r="A5053" s="177"/>
      <c r="B5053" s="127"/>
      <c r="C5053" s="128"/>
      <c r="H5053" s="187"/>
    </row>
    <row r="5054" spans="1:8" s="186" customFormat="1" ht="12.75" x14ac:dyDescent="0.2">
      <c r="A5054" s="177"/>
      <c r="B5054" s="127"/>
      <c r="C5054" s="128"/>
      <c r="H5054" s="187"/>
    </row>
    <row r="5055" spans="1:8" s="186" customFormat="1" ht="12.75" x14ac:dyDescent="0.2">
      <c r="A5055" s="177"/>
      <c r="B5055" s="127"/>
      <c r="C5055" s="128"/>
      <c r="H5055" s="187"/>
    </row>
    <row r="5056" spans="1:8" s="186" customFormat="1" ht="12.75" x14ac:dyDescent="0.2">
      <c r="A5056" s="177"/>
      <c r="B5056" s="127"/>
      <c r="C5056" s="128"/>
      <c r="H5056" s="187"/>
    </row>
    <row r="5057" spans="1:8" s="186" customFormat="1" ht="12.75" x14ac:dyDescent="0.2">
      <c r="A5057" s="177"/>
      <c r="B5057" s="127"/>
      <c r="C5057" s="128"/>
      <c r="H5057" s="187"/>
    </row>
    <row r="5058" spans="1:8" s="186" customFormat="1" ht="12.75" x14ac:dyDescent="0.2">
      <c r="A5058" s="177"/>
      <c r="B5058" s="127"/>
      <c r="C5058" s="128"/>
      <c r="H5058" s="187"/>
    </row>
    <row r="5059" spans="1:8" s="186" customFormat="1" ht="12.75" x14ac:dyDescent="0.2">
      <c r="A5059" s="177"/>
      <c r="B5059" s="127"/>
      <c r="C5059" s="128"/>
      <c r="H5059" s="187"/>
    </row>
    <row r="5060" spans="1:8" s="186" customFormat="1" ht="12.75" x14ac:dyDescent="0.2">
      <c r="A5060" s="177"/>
      <c r="B5060" s="127"/>
      <c r="C5060" s="128"/>
      <c r="H5060" s="187"/>
    </row>
    <row r="5061" spans="1:8" s="186" customFormat="1" ht="12.75" x14ac:dyDescent="0.2">
      <c r="A5061" s="177"/>
      <c r="B5061" s="127"/>
      <c r="C5061" s="128"/>
      <c r="H5061" s="187"/>
    </row>
    <row r="5062" spans="1:8" s="186" customFormat="1" ht="12.75" x14ac:dyDescent="0.2">
      <c r="A5062" s="177"/>
      <c r="B5062" s="127"/>
      <c r="C5062" s="128"/>
      <c r="H5062" s="187"/>
    </row>
    <row r="5063" spans="1:8" s="186" customFormat="1" ht="12.75" x14ac:dyDescent="0.2">
      <c r="A5063" s="177"/>
      <c r="B5063" s="127"/>
      <c r="C5063" s="128"/>
      <c r="H5063" s="187"/>
    </row>
    <row r="5064" spans="1:8" s="186" customFormat="1" ht="12.75" x14ac:dyDescent="0.2">
      <c r="A5064" s="177"/>
      <c r="B5064" s="127"/>
      <c r="C5064" s="128"/>
      <c r="H5064" s="187"/>
    </row>
    <row r="5065" spans="1:8" s="186" customFormat="1" ht="12.75" x14ac:dyDescent="0.2">
      <c r="A5065" s="177"/>
      <c r="B5065" s="127"/>
      <c r="C5065" s="128"/>
      <c r="H5065" s="187"/>
    </row>
    <row r="5066" spans="1:8" s="186" customFormat="1" ht="12.75" x14ac:dyDescent="0.2">
      <c r="A5066" s="177"/>
      <c r="B5066" s="127"/>
      <c r="C5066" s="128"/>
      <c r="H5066" s="187"/>
    </row>
    <row r="5067" spans="1:8" s="186" customFormat="1" ht="12.75" x14ac:dyDescent="0.2">
      <c r="A5067" s="177"/>
      <c r="B5067" s="127"/>
      <c r="C5067" s="128"/>
      <c r="H5067" s="187"/>
    </row>
    <row r="5068" spans="1:8" s="186" customFormat="1" ht="12.75" x14ac:dyDescent="0.2">
      <c r="A5068" s="177"/>
      <c r="B5068" s="127"/>
      <c r="C5068" s="128"/>
      <c r="H5068" s="187"/>
    </row>
    <row r="5069" spans="1:8" s="186" customFormat="1" ht="12.75" x14ac:dyDescent="0.2">
      <c r="A5069" s="177"/>
      <c r="B5069" s="127"/>
      <c r="C5069" s="128"/>
      <c r="H5069" s="187"/>
    </row>
    <row r="5070" spans="1:8" s="186" customFormat="1" ht="12.75" x14ac:dyDescent="0.2">
      <c r="A5070" s="177"/>
      <c r="B5070" s="127"/>
      <c r="C5070" s="128"/>
      <c r="H5070" s="187"/>
    </row>
    <row r="5071" spans="1:8" s="186" customFormat="1" ht="12.75" x14ac:dyDescent="0.2">
      <c r="A5071" s="177"/>
      <c r="B5071" s="127"/>
      <c r="C5071" s="128"/>
      <c r="H5071" s="187"/>
    </row>
    <row r="5072" spans="1:8" s="186" customFormat="1" ht="12.75" x14ac:dyDescent="0.2">
      <c r="A5072" s="177"/>
      <c r="B5072" s="127"/>
      <c r="C5072" s="128"/>
      <c r="H5072" s="187"/>
    </row>
    <row r="5073" spans="1:8" s="186" customFormat="1" ht="12.75" x14ac:dyDescent="0.2">
      <c r="A5073" s="177"/>
      <c r="B5073" s="127"/>
      <c r="C5073" s="128"/>
      <c r="H5073" s="187"/>
    </row>
    <row r="5074" spans="1:8" s="186" customFormat="1" ht="12.75" x14ac:dyDescent="0.2">
      <c r="A5074" s="177"/>
      <c r="B5074" s="127"/>
      <c r="C5074" s="128"/>
      <c r="H5074" s="187"/>
    </row>
    <row r="5075" spans="1:8" s="186" customFormat="1" ht="12.75" x14ac:dyDescent="0.2">
      <c r="A5075" s="177"/>
      <c r="B5075" s="127"/>
      <c r="C5075" s="128"/>
      <c r="H5075" s="187"/>
    </row>
    <row r="5076" spans="1:8" s="186" customFormat="1" ht="12.75" x14ac:dyDescent="0.2">
      <c r="A5076" s="177"/>
      <c r="B5076" s="127"/>
      <c r="C5076" s="128"/>
      <c r="H5076" s="187"/>
    </row>
    <row r="5077" spans="1:8" s="186" customFormat="1" ht="12.75" x14ac:dyDescent="0.2">
      <c r="A5077" s="177"/>
      <c r="B5077" s="127"/>
      <c r="C5077" s="128"/>
      <c r="H5077" s="187"/>
    </row>
    <row r="5078" spans="1:8" s="186" customFormat="1" ht="12.75" x14ac:dyDescent="0.2">
      <c r="A5078" s="177"/>
      <c r="B5078" s="127"/>
      <c r="C5078" s="128"/>
      <c r="H5078" s="187"/>
    </row>
    <row r="5079" spans="1:8" s="186" customFormat="1" ht="12.75" x14ac:dyDescent="0.2">
      <c r="A5079" s="177"/>
      <c r="B5079" s="127"/>
      <c r="C5079" s="128"/>
      <c r="H5079" s="187"/>
    </row>
    <row r="5080" spans="1:8" s="186" customFormat="1" ht="12.75" x14ac:dyDescent="0.2">
      <c r="A5080" s="177"/>
      <c r="B5080" s="127"/>
      <c r="C5080" s="128"/>
      <c r="H5080" s="187"/>
    </row>
    <row r="5081" spans="1:8" s="186" customFormat="1" ht="12.75" x14ac:dyDescent="0.2">
      <c r="A5081" s="177"/>
      <c r="B5081" s="127"/>
      <c r="C5081" s="128"/>
      <c r="H5081" s="187"/>
    </row>
    <row r="5082" spans="1:8" s="186" customFormat="1" ht="12.75" x14ac:dyDescent="0.2">
      <c r="A5082" s="177"/>
      <c r="B5082" s="127"/>
      <c r="C5082" s="128"/>
      <c r="H5082" s="187"/>
    </row>
    <row r="5083" spans="1:8" s="186" customFormat="1" ht="12.75" x14ac:dyDescent="0.2">
      <c r="A5083" s="177"/>
      <c r="B5083" s="127"/>
      <c r="C5083" s="128"/>
      <c r="H5083" s="187"/>
    </row>
    <row r="5084" spans="1:8" s="186" customFormat="1" ht="12.75" x14ac:dyDescent="0.2">
      <c r="A5084" s="177"/>
      <c r="B5084" s="127"/>
      <c r="C5084" s="128"/>
      <c r="H5084" s="187"/>
    </row>
    <row r="5085" spans="1:8" s="186" customFormat="1" ht="12.75" x14ac:dyDescent="0.2">
      <c r="A5085" s="177"/>
      <c r="B5085" s="127"/>
      <c r="C5085" s="128"/>
      <c r="H5085" s="187"/>
    </row>
    <row r="5086" spans="1:8" s="186" customFormat="1" ht="12.75" x14ac:dyDescent="0.2">
      <c r="A5086" s="177"/>
      <c r="B5086" s="127"/>
      <c r="C5086" s="128"/>
      <c r="H5086" s="187"/>
    </row>
    <row r="5087" spans="1:8" s="186" customFormat="1" ht="12.75" x14ac:dyDescent="0.2">
      <c r="A5087" s="177"/>
      <c r="B5087" s="127"/>
      <c r="C5087" s="128"/>
      <c r="H5087" s="187"/>
    </row>
    <row r="5088" spans="1:8" s="186" customFormat="1" ht="12.75" x14ac:dyDescent="0.2">
      <c r="A5088" s="177"/>
      <c r="B5088" s="127"/>
      <c r="C5088" s="128"/>
      <c r="H5088" s="187"/>
    </row>
    <row r="5089" spans="1:8" s="186" customFormat="1" ht="12.75" x14ac:dyDescent="0.2">
      <c r="A5089" s="177"/>
      <c r="B5089" s="127"/>
      <c r="C5089" s="128"/>
      <c r="H5089" s="187"/>
    </row>
    <row r="5090" spans="1:8" s="186" customFormat="1" ht="12.75" x14ac:dyDescent="0.2">
      <c r="A5090" s="177"/>
      <c r="B5090" s="127"/>
      <c r="C5090" s="128"/>
      <c r="H5090" s="187"/>
    </row>
    <row r="5091" spans="1:8" s="186" customFormat="1" ht="12.75" x14ac:dyDescent="0.2">
      <c r="A5091" s="177"/>
      <c r="B5091" s="127"/>
      <c r="C5091" s="128"/>
      <c r="H5091" s="187"/>
    </row>
    <row r="5092" spans="1:8" s="186" customFormat="1" ht="12.75" x14ac:dyDescent="0.2">
      <c r="A5092" s="177"/>
      <c r="B5092" s="127"/>
      <c r="C5092" s="128"/>
      <c r="H5092" s="187"/>
    </row>
    <row r="5093" spans="1:8" s="186" customFormat="1" ht="12.75" x14ac:dyDescent="0.2">
      <c r="A5093" s="177"/>
      <c r="B5093" s="127"/>
      <c r="C5093" s="128"/>
      <c r="H5093" s="187"/>
    </row>
    <row r="5094" spans="1:8" s="186" customFormat="1" ht="12.75" x14ac:dyDescent="0.2">
      <c r="A5094" s="177"/>
      <c r="B5094" s="127"/>
      <c r="C5094" s="128"/>
      <c r="H5094" s="187"/>
    </row>
    <row r="5095" spans="1:8" s="186" customFormat="1" ht="12.75" x14ac:dyDescent="0.2">
      <c r="A5095" s="177"/>
      <c r="B5095" s="127"/>
      <c r="C5095" s="128"/>
      <c r="H5095" s="187"/>
    </row>
    <row r="5096" spans="1:8" s="186" customFormat="1" ht="12.75" x14ac:dyDescent="0.2">
      <c r="A5096" s="177"/>
      <c r="B5096" s="127"/>
      <c r="C5096" s="128"/>
      <c r="H5096" s="187"/>
    </row>
    <row r="5097" spans="1:8" s="186" customFormat="1" ht="12.75" x14ac:dyDescent="0.2">
      <c r="A5097" s="177"/>
      <c r="B5097" s="127"/>
      <c r="C5097" s="128"/>
      <c r="H5097" s="187"/>
    </row>
    <row r="5098" spans="1:8" s="186" customFormat="1" ht="12.75" x14ac:dyDescent="0.2">
      <c r="A5098" s="177"/>
      <c r="B5098" s="127"/>
      <c r="C5098" s="128"/>
      <c r="H5098" s="187"/>
    </row>
    <row r="5099" spans="1:8" s="186" customFormat="1" ht="12.75" x14ac:dyDescent="0.2">
      <c r="A5099" s="177"/>
      <c r="B5099" s="127"/>
      <c r="C5099" s="128"/>
      <c r="H5099" s="187"/>
    </row>
    <row r="5100" spans="1:8" s="186" customFormat="1" ht="12.75" x14ac:dyDescent="0.2">
      <c r="A5100" s="177"/>
      <c r="B5100" s="127"/>
      <c r="C5100" s="128"/>
      <c r="H5100" s="187"/>
    </row>
    <row r="5101" spans="1:8" s="186" customFormat="1" ht="12.75" x14ac:dyDescent="0.2">
      <c r="A5101" s="177"/>
      <c r="B5101" s="127"/>
      <c r="C5101" s="128"/>
      <c r="H5101" s="187"/>
    </row>
    <row r="5102" spans="1:8" s="186" customFormat="1" ht="12.75" x14ac:dyDescent="0.2">
      <c r="A5102" s="177"/>
      <c r="B5102" s="127"/>
      <c r="C5102" s="128"/>
      <c r="H5102" s="187"/>
    </row>
    <row r="5103" spans="1:8" s="186" customFormat="1" ht="12.75" x14ac:dyDescent="0.2">
      <c r="A5103" s="177"/>
      <c r="B5103" s="127"/>
      <c r="C5103" s="128"/>
      <c r="H5103" s="187"/>
    </row>
    <row r="5104" spans="1:8" s="186" customFormat="1" ht="12.75" x14ac:dyDescent="0.2">
      <c r="A5104" s="177"/>
      <c r="B5104" s="127"/>
      <c r="C5104" s="128"/>
      <c r="H5104" s="187"/>
    </row>
    <row r="5105" spans="1:8" s="186" customFormat="1" ht="12.75" x14ac:dyDescent="0.2">
      <c r="A5105" s="177"/>
      <c r="B5105" s="127"/>
      <c r="C5105" s="128"/>
      <c r="H5105" s="187"/>
    </row>
    <row r="5106" spans="1:8" s="186" customFormat="1" ht="12.75" x14ac:dyDescent="0.2">
      <c r="A5106" s="177"/>
      <c r="B5106" s="127"/>
      <c r="C5106" s="128"/>
      <c r="H5106" s="187"/>
    </row>
    <row r="5107" spans="1:8" s="186" customFormat="1" ht="12.75" x14ac:dyDescent="0.2">
      <c r="A5107" s="177"/>
      <c r="B5107" s="127"/>
      <c r="C5107" s="128"/>
      <c r="H5107" s="187"/>
    </row>
    <row r="5108" spans="1:8" s="186" customFormat="1" ht="12.75" x14ac:dyDescent="0.2">
      <c r="A5108" s="177"/>
      <c r="B5108" s="127"/>
      <c r="C5108" s="128"/>
      <c r="H5108" s="187"/>
    </row>
    <row r="5109" spans="1:8" s="186" customFormat="1" ht="12.75" x14ac:dyDescent="0.2">
      <c r="A5109" s="177"/>
      <c r="B5109" s="127"/>
      <c r="C5109" s="128"/>
      <c r="H5109" s="187"/>
    </row>
    <row r="5110" spans="1:8" s="186" customFormat="1" ht="12.75" x14ac:dyDescent="0.2">
      <c r="A5110" s="177"/>
      <c r="B5110" s="127"/>
      <c r="C5110" s="128"/>
      <c r="H5110" s="187"/>
    </row>
    <row r="5111" spans="1:8" s="186" customFormat="1" ht="12.75" x14ac:dyDescent="0.2">
      <c r="A5111" s="177"/>
      <c r="B5111" s="127"/>
      <c r="C5111" s="128"/>
      <c r="H5111" s="187"/>
    </row>
    <row r="5112" spans="1:8" s="186" customFormat="1" ht="12.75" x14ac:dyDescent="0.2">
      <c r="A5112" s="177"/>
      <c r="B5112" s="127"/>
      <c r="C5112" s="128"/>
      <c r="H5112" s="187"/>
    </row>
    <row r="5113" spans="1:8" s="186" customFormat="1" ht="12.75" x14ac:dyDescent="0.2">
      <c r="A5113" s="177"/>
      <c r="B5113" s="127"/>
      <c r="C5113" s="128"/>
      <c r="H5113" s="187"/>
    </row>
    <row r="5114" spans="1:8" s="186" customFormat="1" ht="12.75" x14ac:dyDescent="0.2">
      <c r="A5114" s="177"/>
      <c r="B5114" s="127"/>
      <c r="C5114" s="128"/>
      <c r="H5114" s="187"/>
    </row>
    <row r="5115" spans="1:8" s="186" customFormat="1" ht="12.75" x14ac:dyDescent="0.2">
      <c r="A5115" s="177"/>
      <c r="B5115" s="127"/>
      <c r="C5115" s="128"/>
      <c r="H5115" s="187"/>
    </row>
    <row r="5116" spans="1:8" s="186" customFormat="1" ht="12.75" x14ac:dyDescent="0.2">
      <c r="A5116" s="177"/>
      <c r="B5116" s="127"/>
      <c r="C5116" s="128"/>
      <c r="H5116" s="187"/>
    </row>
    <row r="5117" spans="1:8" s="186" customFormat="1" ht="12.75" x14ac:dyDescent="0.2">
      <c r="A5117" s="177"/>
      <c r="B5117" s="127"/>
      <c r="C5117" s="128"/>
      <c r="H5117" s="187"/>
    </row>
    <row r="5118" spans="1:8" s="186" customFormat="1" ht="12.75" x14ac:dyDescent="0.2">
      <c r="A5118" s="177"/>
      <c r="B5118" s="127"/>
      <c r="C5118" s="128"/>
      <c r="H5118" s="187"/>
    </row>
    <row r="5119" spans="1:8" s="186" customFormat="1" ht="12.75" x14ac:dyDescent="0.2">
      <c r="A5119" s="177"/>
      <c r="B5119" s="127"/>
      <c r="C5119" s="128"/>
      <c r="H5119" s="187"/>
    </row>
    <row r="5120" spans="1:8" s="186" customFormat="1" ht="12.75" x14ac:dyDescent="0.2">
      <c r="A5120" s="177"/>
      <c r="B5120" s="127"/>
      <c r="C5120" s="128"/>
      <c r="H5120" s="187"/>
    </row>
    <row r="5121" spans="1:8" s="186" customFormat="1" ht="12.75" x14ac:dyDescent="0.2">
      <c r="A5121" s="177"/>
      <c r="B5121" s="127"/>
      <c r="C5121" s="128"/>
      <c r="H5121" s="187"/>
    </row>
    <row r="5122" spans="1:8" s="186" customFormat="1" ht="12.75" x14ac:dyDescent="0.2">
      <c r="A5122" s="177"/>
      <c r="B5122" s="127"/>
      <c r="C5122" s="128"/>
      <c r="H5122" s="187"/>
    </row>
    <row r="5123" spans="1:8" s="186" customFormat="1" ht="12.75" x14ac:dyDescent="0.2">
      <c r="A5123" s="177"/>
      <c r="B5123" s="127"/>
      <c r="C5123" s="128"/>
      <c r="H5123" s="187"/>
    </row>
    <row r="5124" spans="1:8" s="186" customFormat="1" ht="12.75" x14ac:dyDescent="0.2">
      <c r="A5124" s="177"/>
      <c r="B5124" s="127"/>
      <c r="C5124" s="128"/>
      <c r="H5124" s="187"/>
    </row>
    <row r="5125" spans="1:8" s="186" customFormat="1" ht="12.75" x14ac:dyDescent="0.2">
      <c r="A5125" s="177"/>
      <c r="B5125" s="127"/>
      <c r="C5125" s="128"/>
      <c r="H5125" s="187"/>
    </row>
    <row r="5126" spans="1:8" s="186" customFormat="1" ht="12.75" x14ac:dyDescent="0.2">
      <c r="A5126" s="177"/>
      <c r="B5126" s="127"/>
      <c r="C5126" s="128"/>
      <c r="H5126" s="187"/>
    </row>
    <row r="5127" spans="1:8" s="186" customFormat="1" ht="12.75" x14ac:dyDescent="0.2">
      <c r="A5127" s="177"/>
      <c r="B5127" s="127"/>
      <c r="C5127" s="128"/>
      <c r="H5127" s="187"/>
    </row>
    <row r="5128" spans="1:8" s="186" customFormat="1" ht="12.75" x14ac:dyDescent="0.2">
      <c r="A5128" s="177"/>
      <c r="B5128" s="127"/>
      <c r="C5128" s="128"/>
      <c r="H5128" s="187"/>
    </row>
    <row r="5129" spans="1:8" s="186" customFormat="1" ht="12.75" x14ac:dyDescent="0.2">
      <c r="A5129" s="177"/>
      <c r="B5129" s="127"/>
      <c r="C5129" s="128"/>
      <c r="H5129" s="187"/>
    </row>
    <row r="5130" spans="1:8" s="186" customFormat="1" ht="12.75" x14ac:dyDescent="0.2">
      <c r="A5130" s="177"/>
      <c r="B5130" s="127"/>
      <c r="C5130" s="128"/>
      <c r="H5130" s="187"/>
    </row>
    <row r="5131" spans="1:8" s="186" customFormat="1" ht="12.75" x14ac:dyDescent="0.2">
      <c r="A5131" s="177"/>
      <c r="B5131" s="127"/>
      <c r="C5131" s="128"/>
      <c r="H5131" s="187"/>
    </row>
    <row r="5132" spans="1:8" s="186" customFormat="1" ht="12.75" x14ac:dyDescent="0.2">
      <c r="A5132" s="177"/>
      <c r="B5132" s="127"/>
      <c r="C5132" s="128"/>
      <c r="H5132" s="187"/>
    </row>
    <row r="5133" spans="1:8" s="186" customFormat="1" ht="12.75" x14ac:dyDescent="0.2">
      <c r="A5133" s="177"/>
      <c r="B5133" s="127"/>
      <c r="C5133" s="128"/>
      <c r="H5133" s="187"/>
    </row>
    <row r="5134" spans="1:8" s="186" customFormat="1" ht="12.75" x14ac:dyDescent="0.2">
      <c r="A5134" s="177"/>
      <c r="B5134" s="127"/>
      <c r="C5134" s="128"/>
      <c r="H5134" s="187"/>
    </row>
    <row r="5135" spans="1:8" s="186" customFormat="1" ht="12.75" x14ac:dyDescent="0.2">
      <c r="A5135" s="177"/>
      <c r="B5135" s="127"/>
      <c r="C5135" s="128"/>
      <c r="H5135" s="187"/>
    </row>
    <row r="5136" spans="1:8" s="186" customFormat="1" ht="12.75" x14ac:dyDescent="0.2">
      <c r="A5136" s="177"/>
      <c r="B5136" s="127"/>
      <c r="C5136" s="128"/>
      <c r="H5136" s="187"/>
    </row>
    <row r="5137" spans="1:8" s="186" customFormat="1" ht="12.75" x14ac:dyDescent="0.2">
      <c r="A5137" s="177"/>
      <c r="B5137" s="127"/>
      <c r="C5137" s="128"/>
      <c r="H5137" s="187"/>
    </row>
    <row r="5138" spans="1:8" s="186" customFormat="1" ht="12.75" x14ac:dyDescent="0.2">
      <c r="A5138" s="177"/>
      <c r="B5138" s="127"/>
      <c r="C5138" s="128"/>
      <c r="H5138" s="187"/>
    </row>
    <row r="5139" spans="1:8" s="186" customFormat="1" ht="12.75" x14ac:dyDescent="0.2">
      <c r="A5139" s="177"/>
      <c r="B5139" s="127"/>
      <c r="C5139" s="128"/>
      <c r="H5139" s="187"/>
    </row>
    <row r="5140" spans="1:8" s="186" customFormat="1" ht="12.75" x14ac:dyDescent="0.2">
      <c r="A5140" s="177"/>
      <c r="B5140" s="127"/>
      <c r="C5140" s="128"/>
      <c r="H5140" s="187"/>
    </row>
    <row r="5141" spans="1:8" s="186" customFormat="1" ht="12.75" x14ac:dyDescent="0.2">
      <c r="A5141" s="177"/>
      <c r="B5141" s="127"/>
      <c r="C5141" s="128"/>
      <c r="H5141" s="187"/>
    </row>
    <row r="5142" spans="1:8" s="186" customFormat="1" ht="12.75" x14ac:dyDescent="0.2">
      <c r="A5142" s="177"/>
      <c r="B5142" s="127"/>
      <c r="C5142" s="128"/>
      <c r="H5142" s="187"/>
    </row>
    <row r="5143" spans="1:8" s="186" customFormat="1" ht="12.75" x14ac:dyDescent="0.2">
      <c r="A5143" s="177"/>
      <c r="B5143" s="127"/>
      <c r="C5143" s="128"/>
      <c r="H5143" s="187"/>
    </row>
    <row r="5144" spans="1:8" s="186" customFormat="1" ht="12.75" x14ac:dyDescent="0.2">
      <c r="A5144" s="177"/>
      <c r="B5144" s="127"/>
      <c r="C5144" s="128"/>
      <c r="H5144" s="187"/>
    </row>
    <row r="5145" spans="1:8" s="186" customFormat="1" ht="12.75" x14ac:dyDescent="0.2">
      <c r="A5145" s="177"/>
      <c r="B5145" s="127"/>
      <c r="C5145" s="128"/>
      <c r="H5145" s="187"/>
    </row>
    <row r="5146" spans="1:8" s="186" customFormat="1" ht="12.75" x14ac:dyDescent="0.2">
      <c r="A5146" s="177"/>
      <c r="B5146" s="127"/>
      <c r="C5146" s="128"/>
      <c r="H5146" s="187"/>
    </row>
    <row r="5147" spans="1:8" s="186" customFormat="1" ht="12.75" x14ac:dyDescent="0.2">
      <c r="A5147" s="177"/>
      <c r="B5147" s="127"/>
      <c r="C5147" s="128"/>
      <c r="H5147" s="187"/>
    </row>
    <row r="5148" spans="1:8" s="186" customFormat="1" ht="12.75" x14ac:dyDescent="0.2">
      <c r="A5148" s="177"/>
      <c r="B5148" s="127"/>
      <c r="C5148" s="128"/>
      <c r="H5148" s="187"/>
    </row>
    <row r="5149" spans="1:8" s="186" customFormat="1" ht="12.75" x14ac:dyDescent="0.2">
      <c r="A5149" s="177"/>
      <c r="B5149" s="127"/>
      <c r="C5149" s="128"/>
      <c r="H5149" s="187"/>
    </row>
    <row r="5150" spans="1:8" s="186" customFormat="1" ht="12.75" x14ac:dyDescent="0.2">
      <c r="A5150" s="177"/>
      <c r="B5150" s="127"/>
      <c r="C5150" s="128"/>
      <c r="H5150" s="187"/>
    </row>
    <row r="5151" spans="1:8" s="186" customFormat="1" ht="12.75" x14ac:dyDescent="0.2">
      <c r="A5151" s="177"/>
      <c r="B5151" s="127"/>
      <c r="C5151" s="128"/>
      <c r="H5151" s="187"/>
    </row>
    <row r="5152" spans="1:8" s="186" customFormat="1" ht="12.75" x14ac:dyDescent="0.2">
      <c r="A5152" s="177"/>
      <c r="B5152" s="127"/>
      <c r="C5152" s="128"/>
      <c r="H5152" s="187"/>
    </row>
    <row r="5153" spans="1:8" s="186" customFormat="1" ht="12.75" x14ac:dyDescent="0.2">
      <c r="A5153" s="177"/>
      <c r="B5153" s="127"/>
      <c r="C5153" s="128"/>
      <c r="H5153" s="187"/>
    </row>
    <row r="5154" spans="1:8" s="186" customFormat="1" ht="12.75" x14ac:dyDescent="0.2">
      <c r="A5154" s="177"/>
      <c r="B5154" s="127"/>
      <c r="C5154" s="128"/>
      <c r="H5154" s="187"/>
    </row>
    <row r="5155" spans="1:8" s="186" customFormat="1" ht="12.75" x14ac:dyDescent="0.2">
      <c r="A5155" s="177"/>
      <c r="B5155" s="127"/>
      <c r="C5155" s="128"/>
      <c r="H5155" s="187"/>
    </row>
    <row r="5156" spans="1:8" s="186" customFormat="1" ht="12.75" x14ac:dyDescent="0.2">
      <c r="A5156" s="177"/>
      <c r="B5156" s="127"/>
      <c r="C5156" s="128"/>
      <c r="H5156" s="187"/>
    </row>
    <row r="5157" spans="1:8" s="186" customFormat="1" ht="12.75" x14ac:dyDescent="0.2">
      <c r="A5157" s="177"/>
      <c r="B5157" s="127"/>
      <c r="C5157" s="128"/>
      <c r="H5157" s="187"/>
    </row>
    <row r="5158" spans="1:8" s="186" customFormat="1" ht="12.75" x14ac:dyDescent="0.2">
      <c r="A5158" s="177"/>
      <c r="B5158" s="127"/>
      <c r="C5158" s="128"/>
      <c r="H5158" s="187"/>
    </row>
    <row r="5159" spans="1:8" s="186" customFormat="1" ht="12.75" x14ac:dyDescent="0.2">
      <c r="A5159" s="177"/>
      <c r="B5159" s="127"/>
      <c r="C5159" s="128"/>
      <c r="H5159" s="187"/>
    </row>
    <row r="5160" spans="1:8" s="186" customFormat="1" ht="12.75" x14ac:dyDescent="0.2">
      <c r="A5160" s="177"/>
      <c r="B5160" s="127"/>
      <c r="C5160" s="128"/>
      <c r="H5160" s="187"/>
    </row>
    <row r="5161" spans="1:8" s="186" customFormat="1" ht="12.75" x14ac:dyDescent="0.2">
      <c r="A5161" s="177"/>
      <c r="B5161" s="127"/>
      <c r="C5161" s="128"/>
      <c r="H5161" s="187"/>
    </row>
    <row r="5162" spans="1:8" s="186" customFormat="1" ht="12.75" x14ac:dyDescent="0.2">
      <c r="A5162" s="177"/>
      <c r="B5162" s="127"/>
      <c r="C5162" s="128"/>
      <c r="H5162" s="187"/>
    </row>
    <row r="5163" spans="1:8" s="186" customFormat="1" ht="12.75" x14ac:dyDescent="0.2">
      <c r="A5163" s="177"/>
      <c r="B5163" s="127"/>
      <c r="C5163" s="128"/>
      <c r="H5163" s="187"/>
    </row>
    <row r="5164" spans="1:8" s="186" customFormat="1" ht="12.75" x14ac:dyDescent="0.2">
      <c r="A5164" s="177"/>
      <c r="B5164" s="127"/>
      <c r="C5164" s="128"/>
      <c r="H5164" s="187"/>
    </row>
    <row r="5165" spans="1:8" s="186" customFormat="1" ht="12.75" x14ac:dyDescent="0.2">
      <c r="A5165" s="177"/>
      <c r="B5165" s="127"/>
      <c r="C5165" s="128"/>
      <c r="H5165" s="187"/>
    </row>
    <row r="5166" spans="1:8" s="186" customFormat="1" ht="12.75" x14ac:dyDescent="0.2">
      <c r="A5166" s="177"/>
      <c r="B5166" s="127"/>
      <c r="C5166" s="128"/>
      <c r="H5166" s="187"/>
    </row>
    <row r="5167" spans="1:8" s="186" customFormat="1" ht="12.75" x14ac:dyDescent="0.2">
      <c r="A5167" s="177"/>
      <c r="B5167" s="127"/>
      <c r="C5167" s="128"/>
      <c r="H5167" s="187"/>
    </row>
    <row r="5168" spans="1:8" s="186" customFormat="1" ht="12.75" x14ac:dyDescent="0.2">
      <c r="A5168" s="177"/>
      <c r="B5168" s="127"/>
      <c r="C5168" s="128"/>
      <c r="H5168" s="187"/>
    </row>
    <row r="5169" spans="1:8" s="186" customFormat="1" ht="12.75" x14ac:dyDescent="0.2">
      <c r="A5169" s="177"/>
      <c r="B5169" s="127"/>
      <c r="C5169" s="128"/>
      <c r="H5169" s="187"/>
    </row>
    <row r="5170" spans="1:8" s="186" customFormat="1" ht="12.75" x14ac:dyDescent="0.2">
      <c r="A5170" s="177"/>
      <c r="B5170" s="127"/>
      <c r="C5170" s="128"/>
      <c r="H5170" s="187"/>
    </row>
    <row r="5171" spans="1:8" s="186" customFormat="1" ht="12.75" x14ac:dyDescent="0.2">
      <c r="A5171" s="177"/>
      <c r="B5171" s="127"/>
      <c r="C5171" s="128"/>
      <c r="H5171" s="187"/>
    </row>
    <row r="5172" spans="1:8" s="186" customFormat="1" ht="12.75" x14ac:dyDescent="0.2">
      <c r="A5172" s="177"/>
      <c r="B5172" s="127"/>
      <c r="C5172" s="128"/>
      <c r="H5172" s="187"/>
    </row>
    <row r="5173" spans="1:8" s="186" customFormat="1" ht="12.75" x14ac:dyDescent="0.2">
      <c r="A5173" s="177"/>
      <c r="B5173" s="127"/>
      <c r="C5173" s="128"/>
      <c r="H5173" s="187"/>
    </row>
    <row r="5174" spans="1:8" s="186" customFormat="1" ht="12.75" x14ac:dyDescent="0.2">
      <c r="A5174" s="177"/>
      <c r="B5174" s="127"/>
      <c r="C5174" s="128"/>
      <c r="H5174" s="187"/>
    </row>
    <row r="5175" spans="1:8" s="186" customFormat="1" ht="12.75" x14ac:dyDescent="0.2">
      <c r="A5175" s="177"/>
      <c r="B5175" s="127"/>
      <c r="C5175" s="128"/>
      <c r="H5175" s="187"/>
    </row>
    <row r="5176" spans="1:8" s="186" customFormat="1" ht="12.75" x14ac:dyDescent="0.2">
      <c r="A5176" s="177"/>
      <c r="B5176" s="127"/>
      <c r="C5176" s="128"/>
      <c r="H5176" s="187"/>
    </row>
    <row r="5177" spans="1:8" s="186" customFormat="1" ht="12.75" x14ac:dyDescent="0.2">
      <c r="A5177" s="177"/>
      <c r="B5177" s="127"/>
      <c r="C5177" s="128"/>
      <c r="H5177" s="187"/>
    </row>
    <row r="5178" spans="1:8" s="186" customFormat="1" ht="12.75" x14ac:dyDescent="0.2">
      <c r="A5178" s="177"/>
      <c r="B5178" s="127"/>
      <c r="C5178" s="128"/>
      <c r="H5178" s="187"/>
    </row>
    <row r="5179" spans="1:8" s="186" customFormat="1" ht="12.75" x14ac:dyDescent="0.2">
      <c r="A5179" s="177"/>
      <c r="B5179" s="127"/>
      <c r="C5179" s="128"/>
      <c r="H5179" s="187"/>
    </row>
    <row r="5180" spans="1:8" s="186" customFormat="1" ht="12.75" x14ac:dyDescent="0.2">
      <c r="A5180" s="177"/>
      <c r="B5180" s="127"/>
      <c r="C5180" s="128"/>
      <c r="H5180" s="187"/>
    </row>
    <row r="5181" spans="1:8" s="186" customFormat="1" ht="12.75" x14ac:dyDescent="0.2">
      <c r="A5181" s="177"/>
      <c r="B5181" s="127"/>
      <c r="C5181" s="128"/>
      <c r="H5181" s="187"/>
    </row>
    <row r="5182" spans="1:8" s="186" customFormat="1" ht="12.75" x14ac:dyDescent="0.2">
      <c r="A5182" s="177"/>
      <c r="B5182" s="127"/>
      <c r="C5182" s="128"/>
      <c r="H5182" s="187"/>
    </row>
    <row r="5183" spans="1:8" s="186" customFormat="1" ht="12.75" x14ac:dyDescent="0.2">
      <c r="A5183" s="177"/>
      <c r="B5183" s="127"/>
      <c r="C5183" s="128"/>
      <c r="H5183" s="187"/>
    </row>
    <row r="5184" spans="1:8" s="186" customFormat="1" ht="12.75" x14ac:dyDescent="0.2">
      <c r="A5184" s="177"/>
      <c r="B5184" s="127"/>
      <c r="C5184" s="128"/>
      <c r="H5184" s="187"/>
    </row>
    <row r="5185" spans="1:8" s="186" customFormat="1" ht="12.75" x14ac:dyDescent="0.2">
      <c r="A5185" s="177"/>
      <c r="B5185" s="127"/>
      <c r="C5185" s="128"/>
      <c r="H5185" s="187"/>
    </row>
    <row r="5186" spans="1:8" s="186" customFormat="1" ht="12.75" x14ac:dyDescent="0.2">
      <c r="A5186" s="177"/>
      <c r="B5186" s="127"/>
      <c r="C5186" s="128"/>
      <c r="H5186" s="187"/>
    </row>
    <row r="5187" spans="1:8" s="186" customFormat="1" ht="12.75" x14ac:dyDescent="0.2">
      <c r="A5187" s="177"/>
      <c r="B5187" s="127"/>
      <c r="C5187" s="128"/>
      <c r="H5187" s="187"/>
    </row>
    <row r="5188" spans="1:8" s="186" customFormat="1" ht="12.75" x14ac:dyDescent="0.2">
      <c r="A5188" s="177"/>
      <c r="B5188" s="127"/>
      <c r="C5188" s="128"/>
      <c r="H5188" s="187"/>
    </row>
    <row r="5189" spans="1:8" s="186" customFormat="1" ht="12.75" x14ac:dyDescent="0.2">
      <c r="A5189" s="177"/>
      <c r="B5189" s="127"/>
      <c r="C5189" s="128"/>
      <c r="H5189" s="187"/>
    </row>
    <row r="5190" spans="1:8" s="186" customFormat="1" ht="12.75" x14ac:dyDescent="0.2">
      <c r="A5190" s="177"/>
      <c r="B5190" s="127"/>
      <c r="C5190" s="128"/>
      <c r="H5190" s="187"/>
    </row>
    <row r="5191" spans="1:8" s="186" customFormat="1" ht="12.75" x14ac:dyDescent="0.2">
      <c r="A5191" s="177"/>
      <c r="B5191" s="127"/>
      <c r="C5191" s="128"/>
      <c r="H5191" s="187"/>
    </row>
    <row r="5192" spans="1:8" s="186" customFormat="1" ht="12.75" x14ac:dyDescent="0.2">
      <c r="A5192" s="177"/>
      <c r="B5192" s="127"/>
      <c r="C5192" s="128"/>
      <c r="H5192" s="187"/>
    </row>
    <row r="5193" spans="1:8" s="186" customFormat="1" ht="12.75" x14ac:dyDescent="0.2">
      <c r="A5193" s="177"/>
      <c r="B5193" s="127"/>
      <c r="C5193" s="128"/>
      <c r="H5193" s="187"/>
    </row>
    <row r="5194" spans="1:8" s="186" customFormat="1" ht="12.75" x14ac:dyDescent="0.2">
      <c r="A5194" s="177"/>
      <c r="B5194" s="127"/>
      <c r="C5194" s="128"/>
      <c r="H5194" s="187"/>
    </row>
    <row r="5195" spans="1:8" s="186" customFormat="1" ht="12.75" x14ac:dyDescent="0.2">
      <c r="A5195" s="177"/>
      <c r="B5195" s="127"/>
      <c r="C5195" s="128"/>
      <c r="H5195" s="187"/>
    </row>
    <row r="5196" spans="1:8" s="186" customFormat="1" ht="12.75" x14ac:dyDescent="0.2">
      <c r="A5196" s="177"/>
      <c r="B5196" s="127"/>
      <c r="C5196" s="128"/>
      <c r="H5196" s="187"/>
    </row>
    <row r="5197" spans="1:8" s="186" customFormat="1" ht="12.75" x14ac:dyDescent="0.2">
      <c r="A5197" s="177"/>
      <c r="B5197" s="127"/>
      <c r="C5197" s="128"/>
      <c r="H5197" s="187"/>
    </row>
    <row r="5198" spans="1:8" s="186" customFormat="1" ht="12.75" x14ac:dyDescent="0.2">
      <c r="A5198" s="177"/>
      <c r="B5198" s="127"/>
      <c r="C5198" s="128"/>
      <c r="H5198" s="187"/>
    </row>
    <row r="5199" spans="1:8" s="186" customFormat="1" ht="12.75" x14ac:dyDescent="0.2">
      <c r="A5199" s="177"/>
      <c r="B5199" s="127"/>
      <c r="C5199" s="128"/>
      <c r="H5199" s="187"/>
    </row>
    <row r="5200" spans="1:8" s="186" customFormat="1" ht="12.75" x14ac:dyDescent="0.2">
      <c r="A5200" s="177"/>
      <c r="B5200" s="127"/>
      <c r="C5200" s="128"/>
      <c r="H5200" s="187"/>
    </row>
    <row r="5201" spans="1:8" s="186" customFormat="1" ht="12.75" x14ac:dyDescent="0.2">
      <c r="A5201" s="177"/>
      <c r="B5201" s="127"/>
      <c r="C5201" s="128"/>
      <c r="H5201" s="187"/>
    </row>
    <row r="5202" spans="1:8" s="186" customFormat="1" ht="12.75" x14ac:dyDescent="0.2">
      <c r="A5202" s="177"/>
      <c r="B5202" s="127"/>
      <c r="C5202" s="128"/>
      <c r="H5202" s="187"/>
    </row>
    <row r="5203" spans="1:8" s="186" customFormat="1" ht="12.75" x14ac:dyDescent="0.2">
      <c r="A5203" s="177"/>
      <c r="B5203" s="127"/>
      <c r="C5203" s="128"/>
      <c r="H5203" s="187"/>
    </row>
    <row r="5204" spans="1:8" s="186" customFormat="1" ht="12.75" x14ac:dyDescent="0.2">
      <c r="A5204" s="177"/>
      <c r="B5204" s="127"/>
      <c r="C5204" s="128"/>
      <c r="H5204" s="187"/>
    </row>
    <row r="5205" spans="1:8" s="186" customFormat="1" ht="12.75" x14ac:dyDescent="0.2">
      <c r="A5205" s="177"/>
      <c r="B5205" s="127"/>
      <c r="C5205" s="128"/>
      <c r="H5205" s="187"/>
    </row>
    <row r="5206" spans="1:8" s="186" customFormat="1" ht="12.75" x14ac:dyDescent="0.2">
      <c r="A5206" s="177"/>
      <c r="B5206" s="127"/>
      <c r="C5206" s="128"/>
      <c r="H5206" s="187"/>
    </row>
    <row r="5207" spans="1:8" s="186" customFormat="1" ht="12.75" x14ac:dyDescent="0.2">
      <c r="A5207" s="177"/>
      <c r="B5207" s="127"/>
      <c r="C5207" s="128"/>
      <c r="H5207" s="187"/>
    </row>
    <row r="5208" spans="1:8" s="186" customFormat="1" ht="12.75" x14ac:dyDescent="0.2">
      <c r="A5208" s="177"/>
      <c r="B5208" s="127"/>
      <c r="C5208" s="128"/>
      <c r="H5208" s="187"/>
    </row>
    <row r="5209" spans="1:8" s="186" customFormat="1" ht="12.75" x14ac:dyDescent="0.2">
      <c r="A5209" s="177"/>
      <c r="B5209" s="127"/>
      <c r="C5209" s="128"/>
      <c r="H5209" s="187"/>
    </row>
    <row r="5210" spans="1:8" s="186" customFormat="1" ht="12.75" x14ac:dyDescent="0.2">
      <c r="A5210" s="177"/>
      <c r="B5210" s="127"/>
      <c r="C5210" s="128"/>
      <c r="H5210" s="187"/>
    </row>
    <row r="5211" spans="1:8" s="186" customFormat="1" ht="12.75" x14ac:dyDescent="0.2">
      <c r="A5211" s="177"/>
      <c r="B5211" s="127"/>
      <c r="C5211" s="128"/>
      <c r="H5211" s="187"/>
    </row>
    <row r="5212" spans="1:8" s="186" customFormat="1" ht="12.75" x14ac:dyDescent="0.2">
      <c r="A5212" s="177"/>
      <c r="B5212" s="127"/>
      <c r="C5212" s="128"/>
      <c r="H5212" s="187"/>
    </row>
    <row r="5213" spans="1:8" s="186" customFormat="1" ht="12.75" x14ac:dyDescent="0.2">
      <c r="A5213" s="177"/>
      <c r="B5213" s="127"/>
      <c r="C5213" s="128"/>
      <c r="H5213" s="187"/>
    </row>
    <row r="5214" spans="1:8" s="186" customFormat="1" ht="12.75" x14ac:dyDescent="0.2">
      <c r="A5214" s="177"/>
      <c r="B5214" s="127"/>
      <c r="C5214" s="128"/>
      <c r="H5214" s="187"/>
    </row>
    <row r="5215" spans="1:8" s="186" customFormat="1" ht="12.75" x14ac:dyDescent="0.2">
      <c r="A5215" s="177"/>
      <c r="B5215" s="127"/>
      <c r="C5215" s="128"/>
      <c r="H5215" s="187"/>
    </row>
    <row r="5216" spans="1:8" s="186" customFormat="1" ht="12.75" x14ac:dyDescent="0.2">
      <c r="A5216" s="177"/>
      <c r="B5216" s="127"/>
      <c r="C5216" s="128"/>
      <c r="H5216" s="187"/>
    </row>
    <row r="5217" spans="1:8" s="186" customFormat="1" ht="12.75" x14ac:dyDescent="0.2">
      <c r="A5217" s="177"/>
      <c r="B5217" s="127"/>
      <c r="C5217" s="128"/>
      <c r="H5217" s="187"/>
    </row>
    <row r="5218" spans="1:8" s="186" customFormat="1" ht="12.75" x14ac:dyDescent="0.2">
      <c r="A5218" s="177"/>
      <c r="B5218" s="127"/>
      <c r="C5218" s="128"/>
      <c r="H5218" s="187"/>
    </row>
    <row r="5219" spans="1:8" s="186" customFormat="1" ht="12.75" x14ac:dyDescent="0.2">
      <c r="A5219" s="177"/>
      <c r="B5219" s="127"/>
      <c r="C5219" s="128"/>
      <c r="H5219" s="187"/>
    </row>
    <row r="5220" spans="1:8" s="186" customFormat="1" ht="12.75" x14ac:dyDescent="0.2">
      <c r="A5220" s="177"/>
      <c r="B5220" s="127"/>
      <c r="C5220" s="128"/>
      <c r="H5220" s="187"/>
    </row>
    <row r="5221" spans="1:8" s="186" customFormat="1" ht="12.75" x14ac:dyDescent="0.2">
      <c r="A5221" s="177"/>
      <c r="B5221" s="127"/>
      <c r="C5221" s="128"/>
      <c r="H5221" s="187"/>
    </row>
    <row r="5222" spans="1:8" s="186" customFormat="1" ht="12.75" x14ac:dyDescent="0.2">
      <c r="A5222" s="177"/>
      <c r="B5222" s="127"/>
      <c r="C5222" s="128"/>
      <c r="H5222" s="187"/>
    </row>
    <row r="5223" spans="1:8" s="186" customFormat="1" ht="12.75" x14ac:dyDescent="0.2">
      <c r="A5223" s="177"/>
      <c r="B5223" s="127"/>
      <c r="C5223" s="128"/>
      <c r="H5223" s="187"/>
    </row>
    <row r="5224" spans="1:8" s="186" customFormat="1" ht="12.75" x14ac:dyDescent="0.2">
      <c r="A5224" s="177"/>
      <c r="B5224" s="127"/>
      <c r="C5224" s="128"/>
      <c r="H5224" s="187"/>
    </row>
    <row r="5225" spans="1:8" s="186" customFormat="1" ht="12.75" x14ac:dyDescent="0.2">
      <c r="A5225" s="177"/>
      <c r="B5225" s="127"/>
      <c r="C5225" s="128"/>
      <c r="H5225" s="187"/>
    </row>
    <row r="5226" spans="1:8" s="186" customFormat="1" ht="12.75" x14ac:dyDescent="0.2">
      <c r="A5226" s="177"/>
      <c r="B5226" s="127"/>
      <c r="C5226" s="128"/>
      <c r="H5226" s="187"/>
    </row>
    <row r="5227" spans="1:8" s="186" customFormat="1" ht="12.75" x14ac:dyDescent="0.2">
      <c r="A5227" s="177"/>
      <c r="B5227" s="127"/>
      <c r="C5227" s="128"/>
      <c r="H5227" s="187"/>
    </row>
    <row r="5228" spans="1:8" s="186" customFormat="1" ht="12.75" x14ac:dyDescent="0.2">
      <c r="A5228" s="177"/>
      <c r="B5228" s="127"/>
      <c r="C5228" s="128"/>
      <c r="H5228" s="187"/>
    </row>
    <row r="5229" spans="1:8" s="186" customFormat="1" ht="12.75" x14ac:dyDescent="0.2">
      <c r="A5229" s="177"/>
      <c r="B5229" s="127"/>
      <c r="C5229" s="128"/>
      <c r="H5229" s="187"/>
    </row>
    <row r="5230" spans="1:8" s="186" customFormat="1" ht="12.75" x14ac:dyDescent="0.2">
      <c r="A5230" s="177"/>
      <c r="B5230" s="127"/>
      <c r="C5230" s="128"/>
      <c r="H5230" s="187"/>
    </row>
    <row r="5231" spans="1:8" s="186" customFormat="1" ht="12.75" x14ac:dyDescent="0.2">
      <c r="A5231" s="177"/>
      <c r="B5231" s="127"/>
      <c r="C5231" s="128"/>
      <c r="H5231" s="187"/>
    </row>
    <row r="5232" spans="1:8" s="186" customFormat="1" ht="12.75" x14ac:dyDescent="0.2">
      <c r="A5232" s="177"/>
      <c r="B5232" s="127"/>
      <c r="C5232" s="128"/>
      <c r="H5232" s="187"/>
    </row>
    <row r="5233" spans="1:8" s="186" customFormat="1" ht="12.75" x14ac:dyDescent="0.2">
      <c r="A5233" s="177"/>
      <c r="B5233" s="127"/>
      <c r="C5233" s="128"/>
      <c r="H5233" s="187"/>
    </row>
    <row r="5234" spans="1:8" s="186" customFormat="1" ht="12.75" x14ac:dyDescent="0.2">
      <c r="A5234" s="177"/>
      <c r="B5234" s="127"/>
      <c r="C5234" s="128"/>
      <c r="H5234" s="187"/>
    </row>
    <row r="5235" spans="1:8" s="186" customFormat="1" ht="12.75" x14ac:dyDescent="0.2">
      <c r="A5235" s="177"/>
      <c r="B5235" s="127"/>
      <c r="C5235" s="128"/>
      <c r="H5235" s="187"/>
    </row>
    <row r="5236" spans="1:8" s="186" customFormat="1" ht="12.75" x14ac:dyDescent="0.2">
      <c r="A5236" s="177"/>
      <c r="B5236" s="127"/>
      <c r="C5236" s="128"/>
      <c r="H5236" s="187"/>
    </row>
    <row r="5237" spans="1:8" s="186" customFormat="1" ht="12.75" x14ac:dyDescent="0.2">
      <c r="A5237" s="177"/>
      <c r="B5237" s="127"/>
      <c r="C5237" s="128"/>
      <c r="H5237" s="187"/>
    </row>
    <row r="5238" spans="1:8" s="186" customFormat="1" ht="12.75" x14ac:dyDescent="0.2">
      <c r="A5238" s="177"/>
      <c r="B5238" s="127"/>
      <c r="C5238" s="128"/>
      <c r="H5238" s="187"/>
    </row>
    <row r="5239" spans="1:8" s="186" customFormat="1" ht="12.75" x14ac:dyDescent="0.2">
      <c r="A5239" s="177"/>
      <c r="B5239" s="127"/>
      <c r="C5239" s="128"/>
      <c r="H5239" s="187"/>
    </row>
    <row r="5240" spans="1:8" s="186" customFormat="1" ht="12.75" x14ac:dyDescent="0.2">
      <c r="A5240" s="177"/>
      <c r="B5240" s="127"/>
      <c r="C5240" s="128"/>
      <c r="H5240" s="187"/>
    </row>
    <row r="5241" spans="1:8" s="186" customFormat="1" ht="12.75" x14ac:dyDescent="0.2">
      <c r="A5241" s="177"/>
      <c r="B5241" s="127"/>
      <c r="C5241" s="128"/>
      <c r="H5241" s="187"/>
    </row>
    <row r="5242" spans="1:8" s="186" customFormat="1" ht="12.75" x14ac:dyDescent="0.2">
      <c r="A5242" s="177"/>
      <c r="B5242" s="127"/>
      <c r="C5242" s="128"/>
      <c r="H5242" s="187"/>
    </row>
    <row r="5243" spans="1:8" s="186" customFormat="1" ht="12.75" x14ac:dyDescent="0.2">
      <c r="A5243" s="177"/>
      <c r="B5243" s="127"/>
      <c r="C5243" s="128"/>
      <c r="H5243" s="187"/>
    </row>
    <row r="5244" spans="1:8" s="186" customFormat="1" ht="12.75" x14ac:dyDescent="0.2">
      <c r="A5244" s="177"/>
      <c r="B5244" s="127"/>
      <c r="C5244" s="128"/>
      <c r="H5244" s="187"/>
    </row>
    <row r="5245" spans="1:8" s="186" customFormat="1" ht="12.75" x14ac:dyDescent="0.2">
      <c r="A5245" s="177"/>
      <c r="B5245" s="127"/>
      <c r="C5245" s="128"/>
      <c r="H5245" s="187"/>
    </row>
    <row r="5246" spans="1:8" s="186" customFormat="1" ht="12.75" x14ac:dyDescent="0.2">
      <c r="A5246" s="177"/>
      <c r="B5246" s="127"/>
      <c r="C5246" s="128"/>
      <c r="H5246" s="187"/>
    </row>
    <row r="5247" spans="1:8" s="186" customFormat="1" ht="12.75" x14ac:dyDescent="0.2">
      <c r="A5247" s="177"/>
      <c r="B5247" s="127"/>
      <c r="C5247" s="128"/>
      <c r="H5247" s="187"/>
    </row>
    <row r="5248" spans="1:8" s="186" customFormat="1" ht="12.75" x14ac:dyDescent="0.2">
      <c r="A5248" s="177"/>
      <c r="B5248" s="127"/>
      <c r="C5248" s="128"/>
      <c r="H5248" s="187"/>
    </row>
    <row r="5249" spans="1:8" s="186" customFormat="1" ht="12.75" x14ac:dyDescent="0.2">
      <c r="A5249" s="177"/>
      <c r="B5249" s="127"/>
      <c r="C5249" s="128"/>
      <c r="H5249" s="187"/>
    </row>
    <row r="5250" spans="1:8" s="186" customFormat="1" ht="12.75" x14ac:dyDescent="0.2">
      <c r="A5250" s="177"/>
      <c r="B5250" s="127"/>
      <c r="C5250" s="128"/>
      <c r="H5250" s="187"/>
    </row>
    <row r="5251" spans="1:8" s="186" customFormat="1" ht="12.75" x14ac:dyDescent="0.2">
      <c r="A5251" s="177"/>
      <c r="B5251" s="127"/>
      <c r="C5251" s="128"/>
      <c r="H5251" s="187"/>
    </row>
    <row r="5252" spans="1:8" s="186" customFormat="1" ht="12.75" x14ac:dyDescent="0.2">
      <c r="A5252" s="177"/>
      <c r="B5252" s="127"/>
      <c r="C5252" s="128"/>
      <c r="H5252" s="187"/>
    </row>
    <row r="5253" spans="1:8" s="186" customFormat="1" ht="12.75" x14ac:dyDescent="0.2">
      <c r="A5253" s="177"/>
      <c r="B5253" s="127"/>
      <c r="C5253" s="128"/>
      <c r="H5253" s="187"/>
    </row>
    <row r="5254" spans="1:8" s="186" customFormat="1" ht="12.75" x14ac:dyDescent="0.2">
      <c r="A5254" s="177"/>
      <c r="B5254" s="127"/>
      <c r="C5254" s="128"/>
      <c r="H5254" s="187"/>
    </row>
    <row r="5255" spans="1:8" s="186" customFormat="1" ht="12.75" x14ac:dyDescent="0.2">
      <c r="A5255" s="177"/>
      <c r="B5255" s="127"/>
      <c r="C5255" s="128"/>
      <c r="H5255" s="187"/>
    </row>
    <row r="5256" spans="1:8" s="186" customFormat="1" ht="12.75" x14ac:dyDescent="0.2">
      <c r="A5256" s="177"/>
      <c r="B5256" s="127"/>
      <c r="C5256" s="128"/>
      <c r="H5256" s="187"/>
    </row>
    <row r="5257" spans="1:8" s="186" customFormat="1" ht="12.75" x14ac:dyDescent="0.2">
      <c r="A5257" s="177"/>
      <c r="B5257" s="127"/>
      <c r="C5257" s="128"/>
      <c r="H5257" s="187"/>
    </row>
    <row r="5258" spans="1:8" s="186" customFormat="1" ht="12.75" x14ac:dyDescent="0.2">
      <c r="A5258" s="177"/>
      <c r="B5258" s="127"/>
      <c r="C5258" s="128"/>
      <c r="H5258" s="187"/>
    </row>
    <row r="5259" spans="1:8" s="186" customFormat="1" ht="12.75" x14ac:dyDescent="0.2">
      <c r="A5259" s="177"/>
      <c r="B5259" s="127"/>
      <c r="C5259" s="128"/>
      <c r="H5259" s="187"/>
    </row>
    <row r="5260" spans="1:8" s="186" customFormat="1" ht="12.75" x14ac:dyDescent="0.2">
      <c r="A5260" s="177"/>
      <c r="B5260" s="127"/>
      <c r="C5260" s="128"/>
      <c r="H5260" s="187"/>
    </row>
    <row r="5261" spans="1:8" s="186" customFormat="1" ht="12.75" x14ac:dyDescent="0.2">
      <c r="A5261" s="177"/>
      <c r="B5261" s="127"/>
      <c r="C5261" s="128"/>
      <c r="H5261" s="187"/>
    </row>
    <row r="5262" spans="1:8" s="186" customFormat="1" ht="12.75" x14ac:dyDescent="0.2">
      <c r="A5262" s="177"/>
      <c r="B5262" s="127"/>
      <c r="C5262" s="128"/>
      <c r="H5262" s="187"/>
    </row>
    <row r="5263" spans="1:8" s="186" customFormat="1" ht="12.75" x14ac:dyDescent="0.2">
      <c r="A5263" s="177"/>
      <c r="B5263" s="127"/>
      <c r="C5263" s="128"/>
      <c r="H5263" s="187"/>
    </row>
    <row r="5264" spans="1:8" s="186" customFormat="1" ht="12.75" x14ac:dyDescent="0.2">
      <c r="A5264" s="177"/>
      <c r="B5264" s="127"/>
      <c r="C5264" s="128"/>
      <c r="H5264" s="187"/>
    </row>
    <row r="5265" spans="1:8" s="186" customFormat="1" ht="12.75" x14ac:dyDescent="0.2">
      <c r="A5265" s="177"/>
      <c r="B5265" s="127"/>
      <c r="C5265" s="128"/>
      <c r="H5265" s="187"/>
    </row>
    <row r="5266" spans="1:8" s="186" customFormat="1" ht="12.75" x14ac:dyDescent="0.2">
      <c r="A5266" s="177"/>
      <c r="B5266" s="127"/>
      <c r="C5266" s="128"/>
      <c r="H5266" s="187"/>
    </row>
    <row r="5267" spans="1:8" s="186" customFormat="1" ht="12.75" x14ac:dyDescent="0.2">
      <c r="A5267" s="177"/>
      <c r="B5267" s="127"/>
      <c r="C5267" s="128"/>
      <c r="H5267" s="187"/>
    </row>
    <row r="5268" spans="1:8" s="186" customFormat="1" ht="12.75" x14ac:dyDescent="0.2">
      <c r="A5268" s="177"/>
      <c r="B5268" s="127"/>
      <c r="C5268" s="128"/>
      <c r="H5268" s="187"/>
    </row>
    <row r="5269" spans="1:8" s="186" customFormat="1" ht="12.75" x14ac:dyDescent="0.2">
      <c r="A5269" s="177"/>
      <c r="B5269" s="127"/>
      <c r="C5269" s="128"/>
      <c r="H5269" s="187"/>
    </row>
    <row r="5270" spans="1:8" s="186" customFormat="1" ht="12.75" x14ac:dyDescent="0.2">
      <c r="A5270" s="177"/>
      <c r="B5270" s="127"/>
      <c r="C5270" s="128"/>
      <c r="H5270" s="187"/>
    </row>
    <row r="5271" spans="1:8" s="186" customFormat="1" ht="12.75" x14ac:dyDescent="0.2">
      <c r="A5271" s="177"/>
      <c r="B5271" s="127"/>
      <c r="C5271" s="128"/>
      <c r="H5271" s="187"/>
    </row>
    <row r="5272" spans="1:8" s="186" customFormat="1" ht="12.75" x14ac:dyDescent="0.2">
      <c r="A5272" s="177"/>
      <c r="B5272" s="127"/>
      <c r="C5272" s="128"/>
      <c r="H5272" s="187"/>
    </row>
    <row r="5273" spans="1:8" s="186" customFormat="1" ht="12.75" x14ac:dyDescent="0.2">
      <c r="A5273" s="177"/>
      <c r="B5273" s="127"/>
      <c r="C5273" s="128"/>
      <c r="H5273" s="187"/>
    </row>
    <row r="5274" spans="1:8" s="186" customFormat="1" ht="12.75" x14ac:dyDescent="0.2">
      <c r="A5274" s="177"/>
      <c r="B5274" s="127"/>
      <c r="C5274" s="128"/>
      <c r="H5274" s="187"/>
    </row>
    <row r="5275" spans="1:8" s="186" customFormat="1" ht="12.75" x14ac:dyDescent="0.2">
      <c r="A5275" s="177"/>
      <c r="B5275" s="127"/>
      <c r="C5275" s="128"/>
      <c r="H5275" s="187"/>
    </row>
    <row r="5276" spans="1:8" s="186" customFormat="1" ht="12.75" x14ac:dyDescent="0.2">
      <c r="A5276" s="177"/>
      <c r="B5276" s="127"/>
      <c r="C5276" s="128"/>
      <c r="H5276" s="187"/>
    </row>
    <row r="5277" spans="1:8" s="186" customFormat="1" ht="12.75" x14ac:dyDescent="0.2">
      <c r="A5277" s="177"/>
      <c r="B5277" s="127"/>
      <c r="C5277" s="128"/>
      <c r="H5277" s="187"/>
    </row>
    <row r="5278" spans="1:8" s="186" customFormat="1" ht="12.75" x14ac:dyDescent="0.2">
      <c r="A5278" s="177"/>
      <c r="B5278" s="127"/>
      <c r="C5278" s="128"/>
      <c r="H5278" s="187"/>
    </row>
    <row r="5279" spans="1:8" s="186" customFormat="1" ht="12.75" x14ac:dyDescent="0.2">
      <c r="A5279" s="177"/>
      <c r="B5279" s="127"/>
      <c r="C5279" s="128"/>
      <c r="H5279" s="187"/>
    </row>
    <row r="5280" spans="1:8" s="186" customFormat="1" ht="12.75" x14ac:dyDescent="0.2">
      <c r="A5280" s="177"/>
      <c r="B5280" s="127"/>
      <c r="C5280" s="128"/>
      <c r="H5280" s="187"/>
    </row>
    <row r="5281" spans="1:8" s="186" customFormat="1" ht="12.75" x14ac:dyDescent="0.2">
      <c r="A5281" s="177"/>
      <c r="B5281" s="127"/>
      <c r="C5281" s="128"/>
      <c r="H5281" s="187"/>
    </row>
    <row r="5282" spans="1:8" s="186" customFormat="1" ht="12.75" x14ac:dyDescent="0.2">
      <c r="A5282" s="177"/>
      <c r="B5282" s="127"/>
      <c r="C5282" s="128"/>
      <c r="H5282" s="187"/>
    </row>
    <row r="5283" spans="1:8" s="186" customFormat="1" ht="12.75" x14ac:dyDescent="0.2">
      <c r="A5283" s="177"/>
      <c r="B5283" s="127"/>
      <c r="C5283" s="128"/>
      <c r="H5283" s="187"/>
    </row>
    <row r="5284" spans="1:8" s="186" customFormat="1" ht="12.75" x14ac:dyDescent="0.2">
      <c r="A5284" s="177"/>
      <c r="B5284" s="127"/>
      <c r="C5284" s="128"/>
      <c r="H5284" s="187"/>
    </row>
    <row r="5285" spans="1:8" s="186" customFormat="1" ht="12.75" x14ac:dyDescent="0.2">
      <c r="A5285" s="177"/>
      <c r="B5285" s="127"/>
      <c r="C5285" s="128"/>
      <c r="H5285" s="187"/>
    </row>
    <row r="5286" spans="1:8" s="186" customFormat="1" ht="12.75" x14ac:dyDescent="0.2">
      <c r="A5286" s="177"/>
      <c r="B5286" s="127"/>
      <c r="C5286" s="128"/>
      <c r="H5286" s="187"/>
    </row>
    <row r="5287" spans="1:8" s="186" customFormat="1" ht="12.75" x14ac:dyDescent="0.2">
      <c r="A5287" s="177"/>
      <c r="B5287" s="127"/>
      <c r="C5287" s="128"/>
      <c r="H5287" s="187"/>
    </row>
    <row r="5288" spans="1:8" s="186" customFormat="1" ht="12.75" x14ac:dyDescent="0.2">
      <c r="A5288" s="177"/>
      <c r="B5288" s="127"/>
      <c r="C5288" s="128"/>
      <c r="H5288" s="187"/>
    </row>
    <row r="5289" spans="1:8" s="186" customFormat="1" ht="12.75" x14ac:dyDescent="0.2">
      <c r="A5289" s="177"/>
      <c r="B5289" s="127"/>
      <c r="C5289" s="128"/>
      <c r="H5289" s="187"/>
    </row>
    <row r="5290" spans="1:8" s="186" customFormat="1" ht="12.75" x14ac:dyDescent="0.2">
      <c r="A5290" s="177"/>
      <c r="B5290" s="127"/>
      <c r="C5290" s="128"/>
      <c r="H5290" s="187"/>
    </row>
    <row r="5291" spans="1:8" s="186" customFormat="1" ht="12.75" x14ac:dyDescent="0.2">
      <c r="A5291" s="177"/>
      <c r="B5291" s="127"/>
      <c r="C5291" s="128"/>
      <c r="H5291" s="187"/>
    </row>
    <row r="5292" spans="1:8" s="186" customFormat="1" ht="12.75" x14ac:dyDescent="0.2">
      <c r="A5292" s="177"/>
      <c r="B5292" s="127"/>
      <c r="C5292" s="128"/>
      <c r="H5292" s="187"/>
    </row>
    <row r="5293" spans="1:8" s="186" customFormat="1" ht="12.75" x14ac:dyDescent="0.2">
      <c r="A5293" s="177"/>
      <c r="B5293" s="127"/>
      <c r="C5293" s="128"/>
      <c r="H5293" s="187"/>
    </row>
    <row r="5294" spans="1:8" s="186" customFormat="1" ht="12.75" x14ac:dyDescent="0.2">
      <c r="A5294" s="177"/>
      <c r="B5294" s="127"/>
      <c r="C5294" s="128"/>
      <c r="H5294" s="187"/>
    </row>
    <row r="5295" spans="1:8" s="186" customFormat="1" ht="12.75" x14ac:dyDescent="0.2">
      <c r="A5295" s="177"/>
      <c r="B5295" s="127"/>
      <c r="C5295" s="128"/>
      <c r="H5295" s="187"/>
    </row>
    <row r="5296" spans="1:8" s="186" customFormat="1" ht="12.75" x14ac:dyDescent="0.2">
      <c r="A5296" s="177"/>
      <c r="B5296" s="127"/>
      <c r="C5296" s="128"/>
      <c r="H5296" s="187"/>
    </row>
    <row r="5297" spans="1:8" s="186" customFormat="1" ht="12.75" x14ac:dyDescent="0.2">
      <c r="A5297" s="177"/>
      <c r="B5297" s="127"/>
      <c r="C5297" s="128"/>
      <c r="H5297" s="187"/>
    </row>
    <row r="5298" spans="1:8" s="186" customFormat="1" ht="12.75" x14ac:dyDescent="0.2">
      <c r="A5298" s="177"/>
      <c r="B5298" s="127"/>
      <c r="C5298" s="128"/>
      <c r="H5298" s="187"/>
    </row>
    <row r="5299" spans="1:8" s="186" customFormat="1" ht="12.75" x14ac:dyDescent="0.2">
      <c r="A5299" s="177"/>
      <c r="B5299" s="127"/>
      <c r="C5299" s="128"/>
      <c r="H5299" s="187"/>
    </row>
    <row r="5300" spans="1:8" s="186" customFormat="1" ht="12.75" x14ac:dyDescent="0.2">
      <c r="A5300" s="177"/>
      <c r="B5300" s="127"/>
      <c r="C5300" s="128"/>
      <c r="H5300" s="187"/>
    </row>
    <row r="5301" spans="1:8" s="186" customFormat="1" ht="12.75" x14ac:dyDescent="0.2">
      <c r="A5301" s="177"/>
      <c r="B5301" s="127"/>
      <c r="C5301" s="128"/>
      <c r="H5301" s="187"/>
    </row>
    <row r="5302" spans="1:8" s="186" customFormat="1" ht="12.75" x14ac:dyDescent="0.2">
      <c r="A5302" s="177"/>
      <c r="B5302" s="127"/>
      <c r="C5302" s="128"/>
      <c r="H5302" s="187"/>
    </row>
    <row r="5303" spans="1:8" s="186" customFormat="1" ht="12.75" x14ac:dyDescent="0.2">
      <c r="A5303" s="177"/>
      <c r="B5303" s="127"/>
      <c r="C5303" s="128"/>
      <c r="H5303" s="187"/>
    </row>
    <row r="5304" spans="1:8" s="186" customFormat="1" ht="12.75" x14ac:dyDescent="0.2">
      <c r="A5304" s="177"/>
      <c r="B5304" s="127"/>
      <c r="C5304" s="128"/>
      <c r="H5304" s="187"/>
    </row>
    <row r="5305" spans="1:8" s="186" customFormat="1" ht="12.75" x14ac:dyDescent="0.2">
      <c r="A5305" s="177"/>
      <c r="B5305" s="127"/>
      <c r="C5305" s="128"/>
      <c r="H5305" s="187"/>
    </row>
    <row r="5306" spans="1:8" s="186" customFormat="1" ht="12.75" x14ac:dyDescent="0.2">
      <c r="A5306" s="177"/>
      <c r="B5306" s="127"/>
      <c r="C5306" s="128"/>
      <c r="H5306" s="187"/>
    </row>
    <row r="5307" spans="1:8" s="186" customFormat="1" ht="12.75" x14ac:dyDescent="0.2">
      <c r="A5307" s="177"/>
      <c r="B5307" s="127"/>
      <c r="C5307" s="128"/>
      <c r="H5307" s="187"/>
    </row>
    <row r="5308" spans="1:8" s="186" customFormat="1" ht="12.75" x14ac:dyDescent="0.2">
      <c r="A5308" s="177"/>
      <c r="B5308" s="127"/>
      <c r="C5308" s="128"/>
      <c r="H5308" s="187"/>
    </row>
    <row r="5309" spans="1:8" s="186" customFormat="1" ht="12.75" x14ac:dyDescent="0.2">
      <c r="A5309" s="177"/>
      <c r="B5309" s="127"/>
      <c r="C5309" s="128"/>
      <c r="H5309" s="187"/>
    </row>
    <row r="5310" spans="1:8" s="186" customFormat="1" ht="12.75" x14ac:dyDescent="0.2">
      <c r="A5310" s="177"/>
      <c r="B5310" s="127"/>
      <c r="C5310" s="128"/>
      <c r="H5310" s="187"/>
    </row>
    <row r="5311" spans="1:8" s="186" customFormat="1" ht="12.75" x14ac:dyDescent="0.2">
      <c r="A5311" s="177"/>
      <c r="B5311" s="127"/>
      <c r="C5311" s="128"/>
      <c r="H5311" s="187"/>
    </row>
    <row r="5312" spans="1:8" s="186" customFormat="1" ht="12.75" x14ac:dyDescent="0.2">
      <c r="A5312" s="177"/>
      <c r="B5312" s="127"/>
      <c r="C5312" s="128"/>
      <c r="H5312" s="187"/>
    </row>
    <row r="5313" spans="1:8" s="186" customFormat="1" ht="12.75" x14ac:dyDescent="0.2">
      <c r="A5313" s="177"/>
      <c r="B5313" s="127"/>
      <c r="C5313" s="128"/>
      <c r="H5313" s="187"/>
    </row>
    <row r="5314" spans="1:8" s="186" customFormat="1" ht="12.75" x14ac:dyDescent="0.2">
      <c r="A5314" s="177"/>
      <c r="B5314" s="127"/>
      <c r="C5314" s="128"/>
      <c r="H5314" s="187"/>
    </row>
    <row r="5315" spans="1:8" s="186" customFormat="1" ht="12.75" x14ac:dyDescent="0.2">
      <c r="A5315" s="177"/>
      <c r="B5315" s="127"/>
      <c r="C5315" s="128"/>
      <c r="H5315" s="187"/>
    </row>
    <row r="5316" spans="1:8" s="186" customFormat="1" ht="12.75" x14ac:dyDescent="0.2">
      <c r="A5316" s="177"/>
      <c r="B5316" s="127"/>
      <c r="C5316" s="128"/>
      <c r="H5316" s="187"/>
    </row>
    <row r="5317" spans="1:8" s="186" customFormat="1" ht="12.75" x14ac:dyDescent="0.2">
      <c r="A5317" s="177"/>
      <c r="B5317" s="127"/>
      <c r="C5317" s="128"/>
      <c r="H5317" s="187"/>
    </row>
    <row r="5318" spans="1:8" s="186" customFormat="1" ht="12.75" x14ac:dyDescent="0.2">
      <c r="A5318" s="177"/>
      <c r="B5318" s="127"/>
      <c r="C5318" s="128"/>
      <c r="H5318" s="187"/>
    </row>
    <row r="5319" spans="1:8" s="186" customFormat="1" ht="12.75" x14ac:dyDescent="0.2">
      <c r="A5319" s="177"/>
      <c r="B5319" s="127"/>
      <c r="C5319" s="128"/>
      <c r="H5319" s="187"/>
    </row>
    <row r="5320" spans="1:8" s="186" customFormat="1" ht="12.75" x14ac:dyDescent="0.2">
      <c r="A5320" s="177"/>
      <c r="B5320" s="127"/>
      <c r="C5320" s="128"/>
      <c r="H5320" s="187"/>
    </row>
    <row r="5321" spans="1:8" s="186" customFormat="1" ht="12.75" x14ac:dyDescent="0.2">
      <c r="A5321" s="177"/>
      <c r="B5321" s="127"/>
      <c r="C5321" s="128"/>
      <c r="H5321" s="187"/>
    </row>
    <row r="5322" spans="1:8" s="186" customFormat="1" ht="12.75" x14ac:dyDescent="0.2">
      <c r="A5322" s="177"/>
      <c r="B5322" s="127"/>
      <c r="C5322" s="128"/>
      <c r="H5322" s="187"/>
    </row>
    <row r="5323" spans="1:8" s="186" customFormat="1" ht="12.75" x14ac:dyDescent="0.2">
      <c r="A5323" s="177"/>
      <c r="B5323" s="127"/>
      <c r="C5323" s="128"/>
      <c r="H5323" s="187"/>
    </row>
    <row r="5324" spans="1:8" s="186" customFormat="1" ht="12.75" x14ac:dyDescent="0.2">
      <c r="A5324" s="177"/>
      <c r="B5324" s="127"/>
      <c r="C5324" s="128"/>
      <c r="H5324" s="187"/>
    </row>
    <row r="5325" spans="1:8" s="186" customFormat="1" ht="12.75" x14ac:dyDescent="0.2">
      <c r="A5325" s="177"/>
      <c r="B5325" s="127"/>
      <c r="C5325" s="128"/>
      <c r="H5325" s="187"/>
    </row>
    <row r="5326" spans="1:8" s="186" customFormat="1" ht="12.75" x14ac:dyDescent="0.2">
      <c r="A5326" s="177"/>
      <c r="B5326" s="127"/>
      <c r="C5326" s="128"/>
      <c r="H5326" s="187"/>
    </row>
    <row r="5327" spans="1:8" s="186" customFormat="1" ht="12.75" x14ac:dyDescent="0.2">
      <c r="A5327" s="177"/>
      <c r="B5327" s="127"/>
      <c r="C5327" s="128"/>
      <c r="H5327" s="187"/>
    </row>
    <row r="5328" spans="1:8" s="186" customFormat="1" ht="12.75" x14ac:dyDescent="0.2">
      <c r="A5328" s="177"/>
      <c r="B5328" s="127"/>
      <c r="C5328" s="128"/>
      <c r="H5328" s="187"/>
    </row>
    <row r="5329" spans="1:8" s="186" customFormat="1" ht="12.75" x14ac:dyDescent="0.2">
      <c r="A5329" s="177"/>
      <c r="B5329" s="127"/>
      <c r="C5329" s="128"/>
      <c r="H5329" s="187"/>
    </row>
    <row r="5330" spans="1:8" s="186" customFormat="1" ht="12.75" x14ac:dyDescent="0.2">
      <c r="A5330" s="177"/>
      <c r="B5330" s="127"/>
      <c r="C5330" s="128"/>
      <c r="H5330" s="187"/>
    </row>
    <row r="5331" spans="1:8" s="186" customFormat="1" ht="12.75" x14ac:dyDescent="0.2">
      <c r="A5331" s="177"/>
      <c r="B5331" s="127"/>
      <c r="C5331" s="128"/>
      <c r="H5331" s="187"/>
    </row>
    <row r="5332" spans="1:8" s="186" customFormat="1" ht="12.75" x14ac:dyDescent="0.2">
      <c r="A5332" s="177"/>
      <c r="B5332" s="127"/>
      <c r="C5332" s="128"/>
      <c r="H5332" s="187"/>
    </row>
    <row r="5333" spans="1:8" s="186" customFormat="1" ht="12.75" x14ac:dyDescent="0.2">
      <c r="A5333" s="177"/>
      <c r="B5333" s="127"/>
      <c r="C5333" s="128"/>
      <c r="H5333" s="187"/>
    </row>
    <row r="5334" spans="1:8" s="186" customFormat="1" ht="12.75" x14ac:dyDescent="0.2">
      <c r="A5334" s="177"/>
      <c r="B5334" s="127"/>
      <c r="C5334" s="128"/>
      <c r="H5334" s="187"/>
    </row>
    <row r="5335" spans="1:8" s="186" customFormat="1" ht="12.75" x14ac:dyDescent="0.2">
      <c r="A5335" s="177"/>
      <c r="B5335" s="127"/>
      <c r="C5335" s="128"/>
      <c r="H5335" s="187"/>
    </row>
    <row r="5336" spans="1:8" s="186" customFormat="1" ht="12.75" x14ac:dyDescent="0.2">
      <c r="A5336" s="177"/>
      <c r="B5336" s="127"/>
      <c r="C5336" s="128"/>
      <c r="H5336" s="187"/>
    </row>
    <row r="5337" spans="1:8" s="186" customFormat="1" ht="12.75" x14ac:dyDescent="0.2">
      <c r="A5337" s="177"/>
      <c r="B5337" s="127"/>
      <c r="C5337" s="128"/>
      <c r="H5337" s="187"/>
    </row>
    <row r="5338" spans="1:8" s="186" customFormat="1" ht="12.75" x14ac:dyDescent="0.2">
      <c r="A5338" s="177"/>
      <c r="B5338" s="127"/>
      <c r="C5338" s="128"/>
      <c r="H5338" s="187"/>
    </row>
    <row r="5339" spans="1:8" s="186" customFormat="1" ht="12.75" x14ac:dyDescent="0.2">
      <c r="A5339" s="177"/>
      <c r="B5339" s="127"/>
      <c r="C5339" s="128"/>
      <c r="H5339" s="187"/>
    </row>
    <row r="5340" spans="1:8" s="186" customFormat="1" ht="12.75" x14ac:dyDescent="0.2">
      <c r="A5340" s="177"/>
      <c r="B5340" s="127"/>
      <c r="C5340" s="128"/>
      <c r="H5340" s="187"/>
    </row>
    <row r="5341" spans="1:8" s="186" customFormat="1" ht="12.75" x14ac:dyDescent="0.2">
      <c r="A5341" s="177"/>
      <c r="B5341" s="127"/>
      <c r="C5341" s="128"/>
      <c r="H5341" s="187"/>
    </row>
    <row r="5342" spans="1:8" s="186" customFormat="1" ht="12.75" x14ac:dyDescent="0.2">
      <c r="A5342" s="177"/>
      <c r="B5342" s="127"/>
      <c r="C5342" s="128"/>
      <c r="H5342" s="187"/>
    </row>
    <row r="5343" spans="1:8" s="186" customFormat="1" ht="12.75" x14ac:dyDescent="0.2">
      <c r="A5343" s="177"/>
      <c r="B5343" s="127"/>
      <c r="C5343" s="128"/>
      <c r="H5343" s="187"/>
    </row>
    <row r="5344" spans="1:8" s="186" customFormat="1" ht="12.75" x14ac:dyDescent="0.2">
      <c r="A5344" s="177"/>
      <c r="B5344" s="127"/>
      <c r="C5344" s="128"/>
      <c r="H5344" s="187"/>
    </row>
    <row r="5345" spans="1:8" s="186" customFormat="1" ht="12.75" x14ac:dyDescent="0.2">
      <c r="A5345" s="177"/>
      <c r="B5345" s="127"/>
      <c r="C5345" s="128"/>
      <c r="H5345" s="187"/>
    </row>
    <row r="5346" spans="1:8" s="186" customFormat="1" ht="12.75" x14ac:dyDescent="0.2">
      <c r="A5346" s="177"/>
      <c r="B5346" s="127"/>
      <c r="C5346" s="128"/>
      <c r="H5346" s="187"/>
    </row>
    <row r="5347" spans="1:8" s="186" customFormat="1" ht="12.75" x14ac:dyDescent="0.2">
      <c r="A5347" s="177"/>
      <c r="B5347" s="127"/>
      <c r="C5347" s="128"/>
      <c r="H5347" s="187"/>
    </row>
    <row r="5348" spans="1:8" s="186" customFormat="1" ht="12.75" x14ac:dyDescent="0.2">
      <c r="A5348" s="177"/>
      <c r="B5348" s="127"/>
      <c r="C5348" s="128"/>
      <c r="H5348" s="187"/>
    </row>
    <row r="5349" spans="1:8" s="186" customFormat="1" ht="12.75" x14ac:dyDescent="0.2">
      <c r="A5349" s="177"/>
      <c r="B5349" s="127"/>
      <c r="C5349" s="128"/>
      <c r="H5349" s="187"/>
    </row>
    <row r="5350" spans="1:8" s="186" customFormat="1" ht="12.75" x14ac:dyDescent="0.2">
      <c r="A5350" s="177"/>
      <c r="B5350" s="127"/>
      <c r="C5350" s="128"/>
      <c r="H5350" s="187"/>
    </row>
    <row r="5351" spans="1:8" s="186" customFormat="1" ht="12.75" x14ac:dyDescent="0.2">
      <c r="A5351" s="177"/>
      <c r="B5351" s="127"/>
      <c r="C5351" s="128"/>
      <c r="H5351" s="187"/>
    </row>
    <row r="5352" spans="1:8" s="186" customFormat="1" ht="12.75" x14ac:dyDescent="0.2">
      <c r="A5352" s="177"/>
      <c r="B5352" s="127"/>
      <c r="C5352" s="128"/>
      <c r="H5352" s="187"/>
    </row>
    <row r="5353" spans="1:8" s="186" customFormat="1" ht="12.75" x14ac:dyDescent="0.2">
      <c r="A5353" s="177"/>
      <c r="B5353" s="127"/>
      <c r="C5353" s="128"/>
      <c r="H5353" s="187"/>
    </row>
    <row r="5354" spans="1:8" s="186" customFormat="1" ht="12.75" x14ac:dyDescent="0.2">
      <c r="A5354" s="177"/>
      <c r="B5354" s="127"/>
      <c r="C5354" s="128"/>
      <c r="H5354" s="187"/>
    </row>
    <row r="5355" spans="1:8" s="186" customFormat="1" ht="12.75" x14ac:dyDescent="0.2">
      <c r="A5355" s="177"/>
      <c r="B5355" s="127"/>
      <c r="C5355" s="128"/>
      <c r="H5355" s="187"/>
    </row>
    <row r="5356" spans="1:8" s="186" customFormat="1" ht="12.75" x14ac:dyDescent="0.2">
      <c r="A5356" s="177"/>
      <c r="B5356" s="127"/>
      <c r="C5356" s="128"/>
      <c r="H5356" s="187"/>
    </row>
    <row r="5357" spans="1:8" s="186" customFormat="1" ht="12.75" x14ac:dyDescent="0.2">
      <c r="A5357" s="177"/>
      <c r="B5357" s="127"/>
      <c r="C5357" s="128"/>
      <c r="H5357" s="187"/>
    </row>
    <row r="5358" spans="1:8" s="186" customFormat="1" ht="12.75" x14ac:dyDescent="0.2">
      <c r="A5358" s="177"/>
      <c r="B5358" s="127"/>
      <c r="C5358" s="128"/>
      <c r="H5358" s="187"/>
    </row>
    <row r="5359" spans="1:8" s="186" customFormat="1" ht="12.75" x14ac:dyDescent="0.2">
      <c r="A5359" s="177"/>
      <c r="B5359" s="127"/>
      <c r="C5359" s="128"/>
      <c r="H5359" s="187"/>
    </row>
    <row r="5360" spans="1:8" s="186" customFormat="1" ht="12.75" x14ac:dyDescent="0.2">
      <c r="A5360" s="177"/>
      <c r="B5360" s="127"/>
      <c r="C5360" s="128"/>
      <c r="H5360" s="187"/>
    </row>
    <row r="5361" spans="1:8" s="186" customFormat="1" ht="12.75" x14ac:dyDescent="0.2">
      <c r="A5361" s="177"/>
      <c r="B5361" s="127"/>
      <c r="C5361" s="128"/>
      <c r="H5361" s="187"/>
    </row>
    <row r="5362" spans="1:8" s="186" customFormat="1" ht="12.75" x14ac:dyDescent="0.2">
      <c r="A5362" s="177"/>
      <c r="B5362" s="127"/>
      <c r="C5362" s="128"/>
      <c r="H5362" s="187"/>
    </row>
    <row r="5363" spans="1:8" s="186" customFormat="1" ht="12.75" x14ac:dyDescent="0.2">
      <c r="A5363" s="177"/>
      <c r="B5363" s="127"/>
      <c r="C5363" s="128"/>
      <c r="H5363" s="187"/>
    </row>
    <row r="5364" spans="1:8" s="186" customFormat="1" ht="12.75" x14ac:dyDescent="0.2">
      <c r="A5364" s="177"/>
      <c r="B5364" s="127"/>
      <c r="C5364" s="128"/>
      <c r="H5364" s="187"/>
    </row>
    <row r="5365" spans="1:8" s="186" customFormat="1" ht="12.75" x14ac:dyDescent="0.2">
      <c r="A5365" s="177"/>
      <c r="B5365" s="127"/>
      <c r="C5365" s="128"/>
      <c r="H5365" s="187"/>
    </row>
    <row r="5366" spans="1:8" s="186" customFormat="1" ht="12.75" x14ac:dyDescent="0.2">
      <c r="A5366" s="177"/>
      <c r="B5366" s="127"/>
      <c r="C5366" s="128"/>
      <c r="H5366" s="187"/>
    </row>
    <row r="5367" spans="1:8" s="186" customFormat="1" ht="12.75" x14ac:dyDescent="0.2">
      <c r="A5367" s="177"/>
      <c r="B5367" s="127"/>
      <c r="C5367" s="128"/>
      <c r="H5367" s="187"/>
    </row>
    <row r="5368" spans="1:8" s="186" customFormat="1" ht="12.75" x14ac:dyDescent="0.2">
      <c r="A5368" s="177"/>
      <c r="B5368" s="127"/>
      <c r="C5368" s="128"/>
      <c r="H5368" s="187"/>
    </row>
    <row r="5369" spans="1:8" s="186" customFormat="1" ht="12.75" x14ac:dyDescent="0.2">
      <c r="A5369" s="177"/>
      <c r="B5369" s="127"/>
      <c r="C5369" s="128"/>
      <c r="H5369" s="187"/>
    </row>
    <row r="5370" spans="1:8" s="186" customFormat="1" ht="12.75" x14ac:dyDescent="0.2">
      <c r="A5370" s="177"/>
      <c r="B5370" s="127"/>
      <c r="C5370" s="128"/>
      <c r="H5370" s="187"/>
    </row>
    <row r="5371" spans="1:8" s="186" customFormat="1" ht="12.75" x14ac:dyDescent="0.2">
      <c r="A5371" s="177"/>
      <c r="B5371" s="127"/>
      <c r="C5371" s="128"/>
      <c r="H5371" s="187"/>
    </row>
    <row r="5372" spans="1:8" s="186" customFormat="1" ht="12.75" x14ac:dyDescent="0.2">
      <c r="A5372" s="177"/>
      <c r="B5372" s="127"/>
      <c r="C5372" s="128"/>
      <c r="H5372" s="187"/>
    </row>
    <row r="5373" spans="1:8" s="186" customFormat="1" ht="12.75" x14ac:dyDescent="0.2">
      <c r="A5373" s="177"/>
      <c r="B5373" s="127"/>
      <c r="C5373" s="128"/>
      <c r="H5373" s="187"/>
    </row>
    <row r="5374" spans="1:8" s="186" customFormat="1" ht="12.75" x14ac:dyDescent="0.2">
      <c r="A5374" s="177"/>
      <c r="B5374" s="127"/>
      <c r="C5374" s="128"/>
      <c r="H5374" s="187"/>
    </row>
    <row r="5375" spans="1:8" s="186" customFormat="1" ht="12.75" x14ac:dyDescent="0.2">
      <c r="A5375" s="177"/>
      <c r="B5375" s="127"/>
      <c r="C5375" s="128"/>
      <c r="H5375" s="187"/>
    </row>
    <row r="5376" spans="1:8" s="186" customFormat="1" ht="12.75" x14ac:dyDescent="0.2">
      <c r="A5376" s="177"/>
      <c r="B5376" s="127"/>
      <c r="C5376" s="128"/>
      <c r="H5376" s="187"/>
    </row>
    <row r="5377" spans="1:8" s="186" customFormat="1" ht="12.75" x14ac:dyDescent="0.2">
      <c r="A5377" s="177"/>
      <c r="B5377" s="127"/>
      <c r="C5377" s="128"/>
      <c r="H5377" s="187"/>
    </row>
    <row r="5378" spans="1:8" s="186" customFormat="1" ht="12.75" x14ac:dyDescent="0.2">
      <c r="A5378" s="177"/>
      <c r="B5378" s="127"/>
      <c r="C5378" s="128"/>
      <c r="H5378" s="187"/>
    </row>
    <row r="5379" spans="1:8" s="186" customFormat="1" ht="12.75" x14ac:dyDescent="0.2">
      <c r="A5379" s="177"/>
      <c r="B5379" s="127"/>
      <c r="C5379" s="128"/>
      <c r="H5379" s="187"/>
    </row>
    <row r="5380" spans="1:8" s="186" customFormat="1" ht="12.75" x14ac:dyDescent="0.2">
      <c r="A5380" s="177"/>
      <c r="B5380" s="127"/>
      <c r="C5380" s="128"/>
      <c r="H5380" s="187"/>
    </row>
    <row r="5381" spans="1:8" s="186" customFormat="1" ht="12.75" x14ac:dyDescent="0.2">
      <c r="A5381" s="177"/>
      <c r="B5381" s="127"/>
      <c r="C5381" s="128"/>
      <c r="H5381" s="187"/>
    </row>
    <row r="5382" spans="1:8" s="186" customFormat="1" ht="12.75" x14ac:dyDescent="0.2">
      <c r="A5382" s="177"/>
      <c r="B5382" s="127"/>
      <c r="C5382" s="128"/>
      <c r="H5382" s="187"/>
    </row>
    <row r="5383" spans="1:8" s="186" customFormat="1" ht="12.75" x14ac:dyDescent="0.2">
      <c r="A5383" s="177"/>
      <c r="B5383" s="127"/>
      <c r="C5383" s="128"/>
      <c r="H5383" s="187"/>
    </row>
    <row r="5384" spans="1:8" s="186" customFormat="1" ht="12.75" x14ac:dyDescent="0.2">
      <c r="A5384" s="177"/>
      <c r="B5384" s="127"/>
      <c r="C5384" s="128"/>
      <c r="H5384" s="187"/>
    </row>
    <row r="5385" spans="1:8" s="186" customFormat="1" ht="12.75" x14ac:dyDescent="0.2">
      <c r="A5385" s="177"/>
      <c r="B5385" s="127"/>
      <c r="C5385" s="128"/>
      <c r="H5385" s="187"/>
    </row>
    <row r="5386" spans="1:8" s="186" customFormat="1" ht="12.75" x14ac:dyDescent="0.2">
      <c r="A5386" s="177"/>
      <c r="B5386" s="127"/>
      <c r="C5386" s="128"/>
      <c r="H5386" s="187"/>
    </row>
    <row r="5387" spans="1:8" s="186" customFormat="1" ht="12.75" x14ac:dyDescent="0.2">
      <c r="A5387" s="177"/>
      <c r="B5387" s="127"/>
      <c r="C5387" s="128"/>
      <c r="H5387" s="187"/>
    </row>
    <row r="5388" spans="1:8" s="186" customFormat="1" ht="12.75" x14ac:dyDescent="0.2">
      <c r="A5388" s="177"/>
      <c r="B5388" s="127"/>
      <c r="C5388" s="128"/>
      <c r="H5388" s="187"/>
    </row>
    <row r="5389" spans="1:8" s="186" customFormat="1" ht="12.75" x14ac:dyDescent="0.2">
      <c r="A5389" s="177"/>
      <c r="B5389" s="127"/>
      <c r="C5389" s="128"/>
      <c r="H5389" s="187"/>
    </row>
    <row r="5390" spans="1:8" s="186" customFormat="1" ht="12.75" x14ac:dyDescent="0.2">
      <c r="A5390" s="177"/>
      <c r="B5390" s="127"/>
      <c r="C5390" s="128"/>
      <c r="H5390" s="187"/>
    </row>
    <row r="5391" spans="1:8" s="186" customFormat="1" ht="12.75" x14ac:dyDescent="0.2">
      <c r="A5391" s="177"/>
      <c r="B5391" s="127"/>
      <c r="C5391" s="128"/>
      <c r="H5391" s="187"/>
    </row>
    <row r="5392" spans="1:8" s="186" customFormat="1" ht="12.75" x14ac:dyDescent="0.2">
      <c r="A5392" s="177"/>
      <c r="B5392" s="127"/>
      <c r="C5392" s="128"/>
      <c r="H5392" s="187"/>
    </row>
    <row r="5393" spans="1:8" s="186" customFormat="1" ht="12.75" x14ac:dyDescent="0.2">
      <c r="A5393" s="177"/>
      <c r="B5393" s="127"/>
      <c r="C5393" s="128"/>
      <c r="H5393" s="187"/>
    </row>
    <row r="5394" spans="1:8" s="186" customFormat="1" ht="12.75" x14ac:dyDescent="0.2">
      <c r="A5394" s="177"/>
      <c r="B5394" s="127"/>
      <c r="C5394" s="128"/>
      <c r="H5394" s="187"/>
    </row>
    <row r="5395" spans="1:8" s="186" customFormat="1" ht="12.75" x14ac:dyDescent="0.2">
      <c r="A5395" s="177"/>
      <c r="B5395" s="127"/>
      <c r="C5395" s="128"/>
      <c r="H5395" s="187"/>
    </row>
    <row r="5396" spans="1:8" s="186" customFormat="1" ht="12.75" x14ac:dyDescent="0.2">
      <c r="A5396" s="177"/>
      <c r="B5396" s="127"/>
      <c r="C5396" s="128"/>
      <c r="H5396" s="187"/>
    </row>
    <row r="5397" spans="1:8" s="186" customFormat="1" ht="12.75" x14ac:dyDescent="0.2">
      <c r="A5397" s="177"/>
      <c r="B5397" s="127"/>
      <c r="C5397" s="128"/>
      <c r="H5397" s="187"/>
    </row>
    <row r="5398" spans="1:8" s="186" customFormat="1" ht="12.75" x14ac:dyDescent="0.2">
      <c r="A5398" s="177"/>
      <c r="B5398" s="127"/>
      <c r="C5398" s="128"/>
      <c r="H5398" s="187"/>
    </row>
    <row r="5399" spans="1:8" s="186" customFormat="1" ht="12.75" x14ac:dyDescent="0.2">
      <c r="A5399" s="177"/>
      <c r="B5399" s="127"/>
      <c r="C5399" s="128"/>
      <c r="H5399" s="187"/>
    </row>
    <row r="5400" spans="1:8" s="186" customFormat="1" ht="12.75" x14ac:dyDescent="0.2">
      <c r="A5400" s="177"/>
      <c r="B5400" s="127"/>
      <c r="C5400" s="128"/>
      <c r="H5400" s="187"/>
    </row>
    <row r="5401" spans="1:8" s="186" customFormat="1" ht="12.75" x14ac:dyDescent="0.2">
      <c r="A5401" s="177"/>
      <c r="B5401" s="127"/>
      <c r="C5401" s="128"/>
      <c r="H5401" s="187"/>
    </row>
    <row r="5402" spans="1:8" s="186" customFormat="1" ht="12.75" x14ac:dyDescent="0.2">
      <c r="A5402" s="177"/>
      <c r="B5402" s="127"/>
      <c r="C5402" s="128"/>
      <c r="H5402" s="187"/>
    </row>
    <row r="5403" spans="1:8" s="186" customFormat="1" ht="12.75" x14ac:dyDescent="0.2">
      <c r="A5403" s="177"/>
      <c r="B5403" s="127"/>
      <c r="C5403" s="128"/>
      <c r="H5403" s="187"/>
    </row>
    <row r="5404" spans="1:8" s="186" customFormat="1" ht="12.75" x14ac:dyDescent="0.2">
      <c r="A5404" s="177"/>
      <c r="B5404" s="127"/>
      <c r="C5404" s="128"/>
      <c r="H5404" s="187"/>
    </row>
    <row r="5405" spans="1:8" s="186" customFormat="1" ht="12.75" x14ac:dyDescent="0.2">
      <c r="A5405" s="177"/>
      <c r="B5405" s="127"/>
      <c r="C5405" s="128"/>
      <c r="H5405" s="187"/>
    </row>
    <row r="5406" spans="1:8" s="186" customFormat="1" ht="12.75" x14ac:dyDescent="0.2">
      <c r="A5406" s="177"/>
      <c r="B5406" s="127"/>
      <c r="C5406" s="128"/>
      <c r="H5406" s="187"/>
    </row>
    <row r="5407" spans="1:8" s="186" customFormat="1" ht="12.75" x14ac:dyDescent="0.2">
      <c r="A5407" s="177"/>
      <c r="B5407" s="127"/>
      <c r="C5407" s="128"/>
      <c r="H5407" s="187"/>
    </row>
    <row r="5408" spans="1:8" s="186" customFormat="1" ht="12.75" x14ac:dyDescent="0.2">
      <c r="A5408" s="177"/>
      <c r="B5408" s="127"/>
      <c r="C5408" s="128"/>
      <c r="H5408" s="187"/>
    </row>
    <row r="5409" spans="1:8" s="186" customFormat="1" ht="12.75" x14ac:dyDescent="0.2">
      <c r="A5409" s="177"/>
      <c r="B5409" s="127"/>
      <c r="C5409" s="128"/>
      <c r="H5409" s="187"/>
    </row>
    <row r="5410" spans="1:8" s="186" customFormat="1" ht="12.75" x14ac:dyDescent="0.2">
      <c r="A5410" s="177"/>
      <c r="B5410" s="127"/>
      <c r="C5410" s="128"/>
      <c r="H5410" s="187"/>
    </row>
    <row r="5411" spans="1:8" s="186" customFormat="1" ht="12.75" x14ac:dyDescent="0.2">
      <c r="A5411" s="177"/>
      <c r="B5411" s="127"/>
      <c r="C5411" s="128"/>
      <c r="H5411" s="187"/>
    </row>
    <row r="5412" spans="1:8" s="186" customFormat="1" ht="12.75" x14ac:dyDescent="0.2">
      <c r="A5412" s="177"/>
      <c r="B5412" s="127"/>
      <c r="C5412" s="128"/>
      <c r="H5412" s="187"/>
    </row>
    <row r="5413" spans="1:8" s="186" customFormat="1" ht="12.75" x14ac:dyDescent="0.2">
      <c r="A5413" s="177"/>
      <c r="B5413" s="127"/>
      <c r="C5413" s="128"/>
      <c r="H5413" s="187"/>
    </row>
    <row r="5414" spans="1:8" s="186" customFormat="1" ht="12.75" x14ac:dyDescent="0.2">
      <c r="A5414" s="177"/>
      <c r="B5414" s="127"/>
      <c r="C5414" s="128"/>
      <c r="H5414" s="187"/>
    </row>
    <row r="5415" spans="1:8" s="186" customFormat="1" ht="12.75" x14ac:dyDescent="0.2">
      <c r="A5415" s="177"/>
      <c r="B5415" s="127"/>
      <c r="C5415" s="128"/>
      <c r="H5415" s="187"/>
    </row>
    <row r="5416" spans="1:8" s="186" customFormat="1" ht="12.75" x14ac:dyDescent="0.2">
      <c r="A5416" s="177"/>
      <c r="B5416" s="127"/>
      <c r="C5416" s="128"/>
      <c r="H5416" s="187"/>
    </row>
    <row r="5417" spans="1:8" s="186" customFormat="1" ht="12.75" x14ac:dyDescent="0.2">
      <c r="A5417" s="177"/>
      <c r="B5417" s="127"/>
      <c r="C5417" s="128"/>
      <c r="H5417" s="187"/>
    </row>
    <row r="5418" spans="1:8" s="186" customFormat="1" ht="12.75" x14ac:dyDescent="0.2">
      <c r="A5418" s="177"/>
      <c r="B5418" s="127"/>
      <c r="C5418" s="128"/>
      <c r="H5418" s="187"/>
    </row>
    <row r="5419" spans="1:8" s="186" customFormat="1" ht="12.75" x14ac:dyDescent="0.2">
      <c r="A5419" s="177"/>
      <c r="B5419" s="127"/>
      <c r="C5419" s="128"/>
      <c r="H5419" s="187"/>
    </row>
    <row r="5420" spans="1:8" s="186" customFormat="1" ht="12.75" x14ac:dyDescent="0.2">
      <c r="A5420" s="177"/>
      <c r="B5420" s="127"/>
      <c r="C5420" s="128"/>
      <c r="H5420" s="187"/>
    </row>
  </sheetData>
  <mergeCells count="1">
    <mergeCell ref="B7:C7"/>
  </mergeCells>
  <conditionalFormatting sqref="B1:C1048576 H1:H1048576">
    <cfRule type="duplicateValues" dxfId="0" priority="1"/>
  </conditionalFormatting>
  <dataValidations count="1">
    <dataValidation type="decimal" allowBlank="1" showInputMessage="1" showErrorMessage="1" sqref="B50:C50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D9:IV65536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50"/>
  <sheetViews>
    <sheetView topLeftCell="A17" workbookViewId="0"/>
  </sheetViews>
  <sheetFormatPr defaultColWidth="11.42578125" defaultRowHeight="11.25" x14ac:dyDescent="0.2"/>
  <cols>
    <col min="1" max="1" width="2.140625" style="120" customWidth="1"/>
    <col min="2" max="2" width="8.42578125" style="120" customWidth="1"/>
    <col min="3" max="3" width="43.7109375" style="130" customWidth="1"/>
    <col min="4" max="34" width="3.28515625" style="174" customWidth="1"/>
    <col min="35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290" width="3.28515625" style="131" customWidth="1"/>
    <col min="291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546" width="3.28515625" style="131" customWidth="1"/>
    <col min="547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802" width="3.28515625" style="131" customWidth="1"/>
    <col min="803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058" width="3.28515625" style="131" customWidth="1"/>
    <col min="1059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314" width="3.28515625" style="131" customWidth="1"/>
    <col min="1315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570" width="3.28515625" style="131" customWidth="1"/>
    <col min="1571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826" width="3.28515625" style="131" customWidth="1"/>
    <col min="1827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082" width="3.28515625" style="131" customWidth="1"/>
    <col min="2083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338" width="3.28515625" style="131" customWidth="1"/>
    <col min="2339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594" width="3.28515625" style="131" customWidth="1"/>
    <col min="2595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2850" width="3.28515625" style="131" customWidth="1"/>
    <col min="2851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106" width="3.28515625" style="131" customWidth="1"/>
    <col min="3107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362" width="3.28515625" style="131" customWidth="1"/>
    <col min="3363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618" width="3.28515625" style="131" customWidth="1"/>
    <col min="3619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3874" width="3.28515625" style="131" customWidth="1"/>
    <col min="3875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130" width="3.28515625" style="131" customWidth="1"/>
    <col min="4131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386" width="3.28515625" style="131" customWidth="1"/>
    <col min="4387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642" width="3.28515625" style="131" customWidth="1"/>
    <col min="4643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4898" width="3.28515625" style="131" customWidth="1"/>
    <col min="4899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154" width="3.28515625" style="131" customWidth="1"/>
    <col min="5155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410" width="3.28515625" style="131" customWidth="1"/>
    <col min="5411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666" width="3.28515625" style="131" customWidth="1"/>
    <col min="5667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5922" width="3.28515625" style="131" customWidth="1"/>
    <col min="5923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178" width="3.28515625" style="131" customWidth="1"/>
    <col min="6179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434" width="3.28515625" style="131" customWidth="1"/>
    <col min="6435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690" width="3.28515625" style="131" customWidth="1"/>
    <col min="6691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6946" width="3.28515625" style="131" customWidth="1"/>
    <col min="6947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202" width="3.28515625" style="131" customWidth="1"/>
    <col min="7203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458" width="3.28515625" style="131" customWidth="1"/>
    <col min="7459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714" width="3.28515625" style="131" customWidth="1"/>
    <col min="7715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7970" width="3.28515625" style="131" customWidth="1"/>
    <col min="7971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226" width="3.28515625" style="131" customWidth="1"/>
    <col min="8227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482" width="3.28515625" style="131" customWidth="1"/>
    <col min="8483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738" width="3.28515625" style="131" customWidth="1"/>
    <col min="8739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8994" width="3.28515625" style="131" customWidth="1"/>
    <col min="8995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250" width="3.28515625" style="131" customWidth="1"/>
    <col min="9251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506" width="3.28515625" style="131" customWidth="1"/>
    <col min="9507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762" width="3.28515625" style="131" customWidth="1"/>
    <col min="9763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018" width="3.28515625" style="131" customWidth="1"/>
    <col min="10019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274" width="3.28515625" style="131" customWidth="1"/>
    <col min="10275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530" width="3.28515625" style="131" customWidth="1"/>
    <col min="10531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786" width="3.28515625" style="131" customWidth="1"/>
    <col min="10787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042" width="3.28515625" style="131" customWidth="1"/>
    <col min="11043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298" width="3.28515625" style="131" customWidth="1"/>
    <col min="11299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554" width="3.28515625" style="131" customWidth="1"/>
    <col min="11555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810" width="3.28515625" style="131" customWidth="1"/>
    <col min="11811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066" width="3.28515625" style="131" customWidth="1"/>
    <col min="12067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322" width="3.28515625" style="131" customWidth="1"/>
    <col min="12323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578" width="3.28515625" style="131" customWidth="1"/>
    <col min="12579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2834" width="3.28515625" style="131" customWidth="1"/>
    <col min="12835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090" width="3.28515625" style="131" customWidth="1"/>
    <col min="13091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346" width="3.28515625" style="131" customWidth="1"/>
    <col min="13347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602" width="3.28515625" style="131" customWidth="1"/>
    <col min="13603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3858" width="3.28515625" style="131" customWidth="1"/>
    <col min="13859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114" width="3.28515625" style="131" customWidth="1"/>
    <col min="14115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370" width="3.28515625" style="131" customWidth="1"/>
    <col min="14371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626" width="3.28515625" style="131" customWidth="1"/>
    <col min="14627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4882" width="3.28515625" style="131" customWidth="1"/>
    <col min="14883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138" width="3.28515625" style="131" customWidth="1"/>
    <col min="15139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394" width="3.28515625" style="131" customWidth="1"/>
    <col min="15395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650" width="3.28515625" style="131" customWidth="1"/>
    <col min="15651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5906" width="3.28515625" style="131" customWidth="1"/>
    <col min="15907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162" width="3.28515625" style="131" customWidth="1"/>
    <col min="16163" max="16331" width="18.7109375" style="131" customWidth="1"/>
    <col min="16332" max="16384" width="11.42578125" style="131"/>
  </cols>
  <sheetData>
    <row r="1" spans="1:34" s="119" customFormat="1" ht="13.5" hidden="1" customHeight="1" x14ac:dyDescent="0.2">
      <c r="A1" s="118" t="s">
        <v>208</v>
      </c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</row>
    <row r="2" spans="1:34" s="119" customFormat="1" ht="13.5" customHeight="1" x14ac:dyDescent="0.2">
      <c r="A2" s="120"/>
      <c r="C2" s="121" t="s">
        <v>209</v>
      </c>
      <c r="D2" s="161" t="s">
        <v>210</v>
      </c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</row>
    <row r="3" spans="1:34" s="119" customFormat="1" ht="13.5" customHeight="1" x14ac:dyDescent="0.2">
      <c r="A3" s="120"/>
      <c r="C3" s="121" t="s">
        <v>211</v>
      </c>
      <c r="D3" s="161" t="s">
        <v>212</v>
      </c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2"/>
      <c r="AE3" s="163" t="s">
        <v>213</v>
      </c>
      <c r="AF3" s="163"/>
      <c r="AG3" s="161"/>
      <c r="AH3" s="161"/>
    </row>
    <row r="4" spans="1:34" s="119" customFormat="1" ht="13.5" customHeight="1" x14ac:dyDescent="0.2">
      <c r="A4" s="120"/>
      <c r="C4" s="12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4"/>
      <c r="AE4" s="163" t="s">
        <v>214</v>
      </c>
      <c r="AF4" s="163"/>
      <c r="AG4" s="161"/>
      <c r="AH4" s="161"/>
    </row>
    <row r="5" spans="1:34" s="119" customFormat="1" ht="13.5" customHeight="1" x14ac:dyDescent="0.2">
      <c r="A5" s="120"/>
      <c r="C5" s="121" t="s">
        <v>215</v>
      </c>
      <c r="D5" s="161" t="s">
        <v>216</v>
      </c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5"/>
      <c r="AE5" s="163" t="s">
        <v>217</v>
      </c>
      <c r="AF5" s="163"/>
      <c r="AG5" s="161"/>
      <c r="AH5" s="161"/>
    </row>
    <row r="6" spans="1:34" s="122" customFormat="1" ht="13.5" customHeight="1" x14ac:dyDescent="0.2">
      <c r="A6" s="120"/>
      <c r="B6" s="119"/>
      <c r="C6" s="119"/>
      <c r="D6" s="166" t="s">
        <v>218</v>
      </c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</row>
    <row r="7" spans="1:34" s="122" customFormat="1" ht="13.5" customHeight="1" x14ac:dyDescent="0.2">
      <c r="A7" s="120"/>
      <c r="C7" s="119"/>
      <c r="D7" s="167" t="s">
        <v>219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</row>
    <row r="8" spans="1:34" s="122" customFormat="1" ht="13.5" customHeight="1" x14ac:dyDescent="0.2">
      <c r="A8" s="123"/>
      <c r="B8" s="208" t="s">
        <v>220</v>
      </c>
      <c r="C8" s="208"/>
      <c r="D8" s="169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</row>
    <row r="9" spans="1:34" s="126" customFormat="1" ht="13.5" customHeight="1" x14ac:dyDescent="0.2">
      <c r="A9" s="120"/>
      <c r="B9" s="124" t="s">
        <v>0</v>
      </c>
      <c r="C9" s="125" t="s">
        <v>1</v>
      </c>
      <c r="D9" s="170">
        <v>1</v>
      </c>
      <c r="E9" s="170">
        <v>2</v>
      </c>
      <c r="F9" s="170">
        <v>3</v>
      </c>
      <c r="G9" s="170">
        <v>4</v>
      </c>
      <c r="H9" s="170">
        <v>5</v>
      </c>
      <c r="I9" s="170">
        <v>6</v>
      </c>
      <c r="J9" s="170">
        <v>7</v>
      </c>
      <c r="K9" s="170">
        <v>8</v>
      </c>
      <c r="L9" s="170">
        <v>9</v>
      </c>
      <c r="M9" s="170">
        <v>10</v>
      </c>
      <c r="N9" s="170">
        <v>11</v>
      </c>
      <c r="O9" s="170">
        <v>12</v>
      </c>
      <c r="P9" s="170">
        <v>13</v>
      </c>
      <c r="Q9" s="170">
        <v>14</v>
      </c>
      <c r="R9" s="170">
        <v>15</v>
      </c>
      <c r="S9" s="170">
        <v>16</v>
      </c>
      <c r="T9" s="170">
        <v>17</v>
      </c>
      <c r="U9" s="170">
        <v>18</v>
      </c>
      <c r="V9" s="170">
        <v>19</v>
      </c>
      <c r="W9" s="170">
        <v>20</v>
      </c>
      <c r="X9" s="170">
        <v>21</v>
      </c>
      <c r="Y9" s="170">
        <v>22</v>
      </c>
      <c r="Z9" s="170">
        <v>23</v>
      </c>
      <c r="AA9" s="170">
        <v>24</v>
      </c>
      <c r="AB9" s="170">
        <v>25</v>
      </c>
      <c r="AC9" s="170">
        <v>26</v>
      </c>
      <c r="AD9" s="170">
        <v>27</v>
      </c>
      <c r="AE9" s="170">
        <v>28</v>
      </c>
      <c r="AF9" s="170">
        <v>29</v>
      </c>
      <c r="AG9" s="170">
        <v>30</v>
      </c>
      <c r="AH9" s="170">
        <v>31</v>
      </c>
    </row>
    <row r="10" spans="1:34" s="129" customFormat="1" ht="13.5" customHeight="1" x14ac:dyDescent="0.2">
      <c r="A10" s="120"/>
      <c r="B10" s="127">
        <v>11430</v>
      </c>
      <c r="C10" s="128" t="s">
        <v>221</v>
      </c>
      <c r="D10" s="171"/>
      <c r="E10" s="171" t="s">
        <v>2167</v>
      </c>
      <c r="F10" s="172"/>
      <c r="G10" s="172"/>
      <c r="H10" s="171" t="s">
        <v>2167</v>
      </c>
      <c r="I10" s="171" t="s">
        <v>2167</v>
      </c>
      <c r="J10" s="171" t="s">
        <v>2167</v>
      </c>
      <c r="K10" s="171" t="s">
        <v>2167</v>
      </c>
      <c r="L10" s="171" t="s">
        <v>2167</v>
      </c>
      <c r="M10" s="172" t="s">
        <v>2167</v>
      </c>
      <c r="N10" s="172"/>
      <c r="O10" s="171" t="s">
        <v>2167</v>
      </c>
      <c r="P10" s="171" t="s">
        <v>2167</v>
      </c>
      <c r="Q10" s="171" t="s">
        <v>2167</v>
      </c>
      <c r="R10" s="173" t="s">
        <v>2167</v>
      </c>
      <c r="S10" s="171" t="s">
        <v>2167</v>
      </c>
      <c r="T10" s="172" t="s">
        <v>2167</v>
      </c>
      <c r="U10" s="172"/>
      <c r="V10" s="171" t="s">
        <v>2167</v>
      </c>
      <c r="W10" s="171" t="s">
        <v>2167</v>
      </c>
      <c r="X10" s="171"/>
      <c r="Y10" s="171"/>
      <c r="Z10" s="171"/>
      <c r="AA10" s="172"/>
      <c r="AB10" s="172"/>
      <c r="AC10" s="171"/>
      <c r="AD10" s="171"/>
      <c r="AE10" s="171"/>
      <c r="AF10" s="171"/>
      <c r="AG10" s="171"/>
      <c r="AH10" s="172"/>
    </row>
    <row r="11" spans="1:34" s="129" customFormat="1" ht="13.5" customHeight="1" x14ac:dyDescent="0.2">
      <c r="A11" s="120"/>
      <c r="B11" s="127">
        <v>11431</v>
      </c>
      <c r="C11" s="128" t="s">
        <v>54</v>
      </c>
      <c r="D11" s="171"/>
      <c r="E11" s="171"/>
      <c r="F11" s="172"/>
      <c r="G11" s="172"/>
      <c r="H11" s="171"/>
      <c r="I11" s="171"/>
      <c r="J11" s="171"/>
      <c r="K11" s="171"/>
      <c r="L11" s="171"/>
      <c r="M11" s="172"/>
      <c r="N11" s="172"/>
      <c r="O11" s="171"/>
      <c r="P11" s="171"/>
      <c r="Q11" s="171"/>
      <c r="R11" s="173"/>
      <c r="S11" s="171"/>
      <c r="T11" s="172"/>
      <c r="U11" s="172"/>
      <c r="V11" s="171"/>
      <c r="W11" s="171"/>
      <c r="X11" s="171" t="s">
        <v>2167</v>
      </c>
      <c r="Y11" s="171" t="s">
        <v>2167</v>
      </c>
      <c r="Z11" s="171" t="s">
        <v>2167</v>
      </c>
      <c r="AA11" s="172" t="s">
        <v>2167</v>
      </c>
      <c r="AB11" s="172"/>
      <c r="AC11" s="171" t="s">
        <v>2167</v>
      </c>
      <c r="AD11" s="171" t="s">
        <v>2167</v>
      </c>
      <c r="AE11" s="171" t="s">
        <v>2167</v>
      </c>
      <c r="AF11" s="171" t="s">
        <v>2167</v>
      </c>
      <c r="AG11" s="171" t="s">
        <v>2167</v>
      </c>
      <c r="AH11" s="172" t="s">
        <v>2167</v>
      </c>
    </row>
    <row r="12" spans="1:34" s="129" customFormat="1" ht="13.5" customHeight="1" x14ac:dyDescent="0.2">
      <c r="A12" s="120"/>
      <c r="B12" s="127">
        <v>11448</v>
      </c>
      <c r="C12" s="128" t="s">
        <v>222</v>
      </c>
      <c r="D12" s="171"/>
      <c r="E12" s="171"/>
      <c r="F12" s="172"/>
      <c r="G12" s="172"/>
      <c r="H12" s="171"/>
      <c r="I12" s="171"/>
      <c r="J12" s="171"/>
      <c r="K12" s="171"/>
      <c r="L12" s="171"/>
      <c r="M12" s="172"/>
      <c r="N12" s="172"/>
      <c r="O12" s="171"/>
      <c r="P12" s="171"/>
      <c r="Q12" s="171"/>
      <c r="R12" s="173"/>
      <c r="S12" s="171"/>
      <c r="T12" s="172"/>
      <c r="U12" s="172"/>
      <c r="V12" s="171"/>
      <c r="W12" s="171"/>
      <c r="X12" s="171"/>
      <c r="Y12" s="171"/>
      <c r="Z12" s="171"/>
      <c r="AA12" s="172"/>
      <c r="AB12" s="172"/>
      <c r="AC12" s="171"/>
      <c r="AD12" s="171"/>
      <c r="AE12" s="171"/>
      <c r="AF12" s="171" t="s">
        <v>2167</v>
      </c>
      <c r="AG12" s="171" t="s">
        <v>2167</v>
      </c>
      <c r="AH12" s="172" t="s">
        <v>2167</v>
      </c>
    </row>
    <row r="13" spans="1:34" s="129" customFormat="1" ht="13.5" customHeight="1" x14ac:dyDescent="0.2">
      <c r="A13" s="120"/>
      <c r="B13" s="127">
        <v>11494</v>
      </c>
      <c r="C13" s="128" t="s">
        <v>84</v>
      </c>
      <c r="D13" s="171"/>
      <c r="E13" s="171"/>
      <c r="F13" s="172"/>
      <c r="G13" s="172"/>
      <c r="H13" s="171"/>
      <c r="I13" s="171"/>
      <c r="J13" s="171"/>
      <c r="K13" s="171"/>
      <c r="L13" s="171"/>
      <c r="M13" s="172"/>
      <c r="N13" s="172"/>
      <c r="O13" s="171"/>
      <c r="P13" s="171"/>
      <c r="Q13" s="171"/>
      <c r="R13" s="173"/>
      <c r="S13" s="171"/>
      <c r="T13" s="172"/>
      <c r="U13" s="172"/>
      <c r="V13" s="171"/>
      <c r="W13" s="171"/>
      <c r="X13" s="171" t="s">
        <v>2167</v>
      </c>
      <c r="Y13" s="171"/>
      <c r="Z13" s="171"/>
      <c r="AA13" s="172"/>
      <c r="AB13" s="172"/>
      <c r="AC13" s="171"/>
      <c r="AD13" s="171"/>
      <c r="AE13" s="171"/>
      <c r="AF13" s="171"/>
      <c r="AG13" s="171"/>
      <c r="AH13" s="172"/>
    </row>
    <row r="14" spans="1:34" s="129" customFormat="1" ht="13.5" customHeight="1" x14ac:dyDescent="0.2">
      <c r="A14" s="120"/>
      <c r="B14" s="127">
        <v>11433</v>
      </c>
      <c r="C14" s="128" t="s">
        <v>223</v>
      </c>
      <c r="D14" s="171"/>
      <c r="E14" s="171"/>
      <c r="F14" s="172"/>
      <c r="G14" s="172"/>
      <c r="H14" s="171"/>
      <c r="I14" s="171"/>
      <c r="J14" s="171"/>
      <c r="K14" s="171"/>
      <c r="L14" s="171"/>
      <c r="M14" s="172"/>
      <c r="N14" s="172"/>
      <c r="O14" s="171"/>
      <c r="P14" s="171"/>
      <c r="Q14" s="171"/>
      <c r="R14" s="173"/>
      <c r="S14" s="171"/>
      <c r="T14" s="172"/>
      <c r="U14" s="172"/>
      <c r="V14" s="171"/>
      <c r="W14" s="171"/>
      <c r="X14" s="171" t="s">
        <v>2167</v>
      </c>
      <c r="Y14" s="171" t="s">
        <v>2167</v>
      </c>
      <c r="Z14" s="171" t="s">
        <v>2167</v>
      </c>
      <c r="AA14" s="172" t="s">
        <v>2167</v>
      </c>
      <c r="AB14" s="172"/>
      <c r="AC14" s="171" t="s">
        <v>2167</v>
      </c>
      <c r="AD14" s="171" t="s">
        <v>2167</v>
      </c>
      <c r="AE14" s="171" t="s">
        <v>2167</v>
      </c>
      <c r="AF14" s="171" t="s">
        <v>2167</v>
      </c>
      <c r="AG14" s="171" t="s">
        <v>2167</v>
      </c>
      <c r="AH14" s="172" t="s">
        <v>2167</v>
      </c>
    </row>
    <row r="15" spans="1:34" s="129" customFormat="1" ht="13.5" customHeight="1" x14ac:dyDescent="0.2">
      <c r="A15" s="120"/>
      <c r="B15" s="127">
        <v>11511</v>
      </c>
      <c r="C15" s="128" t="s">
        <v>224</v>
      </c>
      <c r="D15" s="171" t="s">
        <v>2167</v>
      </c>
      <c r="E15" s="171" t="s">
        <v>2167</v>
      </c>
      <c r="F15" s="172"/>
      <c r="G15" s="172"/>
      <c r="H15" s="171" t="s">
        <v>2167</v>
      </c>
      <c r="I15" s="171" t="s">
        <v>2167</v>
      </c>
      <c r="J15" s="171" t="s">
        <v>2167</v>
      </c>
      <c r="K15" s="171" t="s">
        <v>2167</v>
      </c>
      <c r="L15" s="171" t="s">
        <v>2167</v>
      </c>
      <c r="M15" s="172" t="s">
        <v>2167</v>
      </c>
      <c r="N15" s="172"/>
      <c r="O15" s="171" t="s">
        <v>2167</v>
      </c>
      <c r="P15" s="171" t="s">
        <v>2167</v>
      </c>
      <c r="Q15" s="171" t="s">
        <v>2167</v>
      </c>
      <c r="R15" s="173" t="s">
        <v>2167</v>
      </c>
      <c r="S15" s="171" t="s">
        <v>2167</v>
      </c>
      <c r="T15" s="172" t="s">
        <v>2167</v>
      </c>
      <c r="U15" s="172"/>
      <c r="V15" s="171" t="s">
        <v>2167</v>
      </c>
      <c r="W15" s="171" t="s">
        <v>2167</v>
      </c>
      <c r="X15" s="171"/>
      <c r="Y15" s="171"/>
      <c r="Z15" s="171"/>
      <c r="AA15" s="172"/>
      <c r="AB15" s="172"/>
      <c r="AC15" s="171"/>
      <c r="AD15" s="171"/>
      <c r="AE15" s="171"/>
      <c r="AF15" s="171"/>
      <c r="AG15" s="171"/>
      <c r="AH15" s="172"/>
    </row>
    <row r="16" spans="1:34" s="129" customFormat="1" ht="13.5" customHeight="1" x14ac:dyDescent="0.2">
      <c r="A16" s="120"/>
      <c r="B16" s="127">
        <v>11449</v>
      </c>
      <c r="C16" s="128" t="s">
        <v>58</v>
      </c>
      <c r="D16" s="171"/>
      <c r="E16" s="171" t="s">
        <v>2167</v>
      </c>
      <c r="F16" s="172"/>
      <c r="G16" s="172"/>
      <c r="H16" s="171" t="s">
        <v>2167</v>
      </c>
      <c r="I16" s="171" t="s">
        <v>2167</v>
      </c>
      <c r="J16" s="171" t="s">
        <v>2167</v>
      </c>
      <c r="K16" s="171" t="s">
        <v>2167</v>
      </c>
      <c r="L16" s="171" t="s">
        <v>2167</v>
      </c>
      <c r="M16" s="172" t="s">
        <v>2167</v>
      </c>
      <c r="N16" s="172"/>
      <c r="O16" s="171" t="s">
        <v>2167</v>
      </c>
      <c r="P16" s="171" t="s">
        <v>2167</v>
      </c>
      <c r="Q16" s="171" t="s">
        <v>2167</v>
      </c>
      <c r="R16" s="173" t="s">
        <v>2167</v>
      </c>
      <c r="S16" s="171" t="s">
        <v>2167</v>
      </c>
      <c r="T16" s="172" t="s">
        <v>2167</v>
      </c>
      <c r="U16" s="172"/>
      <c r="V16" s="171" t="s">
        <v>2167</v>
      </c>
      <c r="W16" s="171" t="s">
        <v>2167</v>
      </c>
      <c r="X16" s="171"/>
      <c r="Y16" s="171"/>
      <c r="Z16" s="171"/>
      <c r="AA16" s="172"/>
      <c r="AB16" s="172"/>
      <c r="AC16" s="171"/>
      <c r="AD16" s="171"/>
      <c r="AE16" s="171"/>
      <c r="AF16" s="171"/>
      <c r="AG16" s="171"/>
      <c r="AH16" s="172"/>
    </row>
    <row r="17" spans="1:34" s="129" customFormat="1" ht="13.5" customHeight="1" x14ac:dyDescent="0.2">
      <c r="A17" s="120"/>
      <c r="B17" s="127">
        <v>11401</v>
      </c>
      <c r="C17" s="128" t="s">
        <v>108</v>
      </c>
      <c r="D17" s="171" t="s">
        <v>2167</v>
      </c>
      <c r="E17" s="171" t="s">
        <v>2167</v>
      </c>
      <c r="F17" s="172"/>
      <c r="G17" s="172"/>
      <c r="H17" s="171" t="s">
        <v>2167</v>
      </c>
      <c r="I17" s="171" t="s">
        <v>2167</v>
      </c>
      <c r="J17" s="171" t="s">
        <v>2167</v>
      </c>
      <c r="K17" s="171" t="s">
        <v>2167</v>
      </c>
      <c r="L17" s="171" t="s">
        <v>2167</v>
      </c>
      <c r="M17" s="172" t="s">
        <v>2167</v>
      </c>
      <c r="N17" s="172"/>
      <c r="O17" s="171" t="s">
        <v>2167</v>
      </c>
      <c r="P17" s="171"/>
      <c r="Q17" s="171" t="s">
        <v>2167</v>
      </c>
      <c r="R17" s="173" t="s">
        <v>2167</v>
      </c>
      <c r="S17" s="171" t="s">
        <v>2167</v>
      </c>
      <c r="T17" s="172" t="s">
        <v>2167</v>
      </c>
      <c r="U17" s="172"/>
      <c r="V17" s="171" t="s">
        <v>2167</v>
      </c>
      <c r="W17" s="171" t="s">
        <v>2167</v>
      </c>
      <c r="X17" s="171" t="s">
        <v>2167</v>
      </c>
      <c r="Y17" s="171" t="s">
        <v>2167</v>
      </c>
      <c r="Z17" s="171" t="s">
        <v>2167</v>
      </c>
      <c r="AA17" s="172" t="s">
        <v>2167</v>
      </c>
      <c r="AB17" s="172"/>
      <c r="AC17" s="171" t="s">
        <v>2167</v>
      </c>
      <c r="AD17" s="171" t="s">
        <v>2167</v>
      </c>
      <c r="AE17" s="171" t="s">
        <v>2167</v>
      </c>
      <c r="AF17" s="171" t="s">
        <v>2167</v>
      </c>
      <c r="AG17" s="171" t="s">
        <v>2167</v>
      </c>
      <c r="AH17" s="172"/>
    </row>
    <row r="18" spans="1:34" s="129" customFormat="1" ht="13.5" customHeight="1" x14ac:dyDescent="0.2">
      <c r="A18" s="120"/>
      <c r="B18" s="127">
        <v>11485</v>
      </c>
      <c r="C18" s="128" t="s">
        <v>225</v>
      </c>
      <c r="D18" s="171" t="s">
        <v>2167</v>
      </c>
      <c r="E18" s="171" t="s">
        <v>2167</v>
      </c>
      <c r="F18" s="172"/>
      <c r="G18" s="172"/>
      <c r="H18" s="171" t="s">
        <v>2167</v>
      </c>
      <c r="I18" s="171" t="s">
        <v>2167</v>
      </c>
      <c r="J18" s="171" t="s">
        <v>2167</v>
      </c>
      <c r="K18" s="171" t="s">
        <v>2167</v>
      </c>
      <c r="L18" s="171" t="s">
        <v>2167</v>
      </c>
      <c r="M18" s="172" t="s">
        <v>2167</v>
      </c>
      <c r="N18" s="172"/>
      <c r="O18" s="171" t="s">
        <v>2167</v>
      </c>
      <c r="P18" s="171" t="s">
        <v>2167</v>
      </c>
      <c r="Q18" s="171" t="s">
        <v>2167</v>
      </c>
      <c r="R18" s="173" t="s">
        <v>2167</v>
      </c>
      <c r="S18" s="171" t="s">
        <v>2167</v>
      </c>
      <c r="T18" s="172" t="s">
        <v>2167</v>
      </c>
      <c r="U18" s="172"/>
      <c r="V18" s="171" t="s">
        <v>2167</v>
      </c>
      <c r="W18" s="171" t="s">
        <v>2167</v>
      </c>
      <c r="X18" s="171" t="s">
        <v>2167</v>
      </c>
      <c r="Y18" s="171" t="s">
        <v>2167</v>
      </c>
      <c r="Z18" s="171" t="s">
        <v>2167</v>
      </c>
      <c r="AA18" s="172" t="s">
        <v>2167</v>
      </c>
      <c r="AB18" s="172"/>
      <c r="AC18" s="171" t="s">
        <v>2167</v>
      </c>
      <c r="AD18" s="171" t="s">
        <v>2167</v>
      </c>
      <c r="AE18" s="171" t="s">
        <v>2167</v>
      </c>
      <c r="AF18" s="171" t="s">
        <v>2167</v>
      </c>
      <c r="AG18" s="171" t="s">
        <v>2167</v>
      </c>
      <c r="AH18" s="172" t="s">
        <v>2167</v>
      </c>
    </row>
    <row r="19" spans="1:34" s="129" customFormat="1" ht="13.5" customHeight="1" x14ac:dyDescent="0.2">
      <c r="A19" s="120"/>
      <c r="B19" s="127">
        <v>11499</v>
      </c>
      <c r="C19" s="128" t="s">
        <v>89</v>
      </c>
      <c r="D19" s="171" t="s">
        <v>2167</v>
      </c>
      <c r="E19" s="171" t="s">
        <v>2167</v>
      </c>
      <c r="F19" s="172"/>
      <c r="G19" s="172"/>
      <c r="H19" s="171" t="s">
        <v>2167</v>
      </c>
      <c r="I19" s="171" t="s">
        <v>2167</v>
      </c>
      <c r="J19" s="171" t="s">
        <v>2167</v>
      </c>
      <c r="K19" s="171" t="s">
        <v>2167</v>
      </c>
      <c r="L19" s="171" t="s">
        <v>2167</v>
      </c>
      <c r="M19" s="172" t="s">
        <v>2167</v>
      </c>
      <c r="N19" s="172"/>
      <c r="O19" s="171" t="s">
        <v>2167</v>
      </c>
      <c r="P19" s="171" t="s">
        <v>2167</v>
      </c>
      <c r="Q19" s="171" t="s">
        <v>2167</v>
      </c>
      <c r="R19" s="173" t="s">
        <v>2167</v>
      </c>
      <c r="S19" s="171" t="s">
        <v>2167</v>
      </c>
      <c r="T19" s="172" t="s">
        <v>2167</v>
      </c>
      <c r="U19" s="172"/>
      <c r="V19" s="171" t="s">
        <v>2167</v>
      </c>
      <c r="W19" s="171" t="s">
        <v>2167</v>
      </c>
      <c r="X19" s="171" t="s">
        <v>2167</v>
      </c>
      <c r="Y19" s="171" t="s">
        <v>2167</v>
      </c>
      <c r="Z19" s="171"/>
      <c r="AA19" s="172" t="s">
        <v>2167</v>
      </c>
      <c r="AB19" s="172"/>
      <c r="AC19" s="171" t="s">
        <v>2167</v>
      </c>
      <c r="AD19" s="171" t="s">
        <v>2167</v>
      </c>
      <c r="AE19" s="171"/>
      <c r="AF19" s="171" t="s">
        <v>2167</v>
      </c>
      <c r="AG19" s="171" t="s">
        <v>2167</v>
      </c>
      <c r="AH19" s="172" t="s">
        <v>2167</v>
      </c>
    </row>
    <row r="20" spans="1:34" s="129" customFormat="1" ht="13.5" customHeight="1" x14ac:dyDescent="0.2">
      <c r="A20" s="120"/>
      <c r="B20" s="127">
        <v>11421</v>
      </c>
      <c r="C20" s="128" t="s">
        <v>62</v>
      </c>
      <c r="D20" s="171"/>
      <c r="E20" s="171" t="s">
        <v>2167</v>
      </c>
      <c r="F20" s="172"/>
      <c r="G20" s="172"/>
      <c r="H20" s="171"/>
      <c r="I20" s="171" t="s">
        <v>2167</v>
      </c>
      <c r="J20" s="171" t="s">
        <v>2167</v>
      </c>
      <c r="K20" s="171" t="s">
        <v>2167</v>
      </c>
      <c r="L20" s="171" t="s">
        <v>2167</v>
      </c>
      <c r="M20" s="172"/>
      <c r="N20" s="172"/>
      <c r="O20" s="171" t="s">
        <v>2167</v>
      </c>
      <c r="P20" s="171" t="s">
        <v>2167</v>
      </c>
      <c r="Q20" s="171" t="s">
        <v>2167</v>
      </c>
      <c r="R20" s="173" t="s">
        <v>2167</v>
      </c>
      <c r="S20" s="171" t="s">
        <v>2167</v>
      </c>
      <c r="T20" s="172" t="s">
        <v>2167</v>
      </c>
      <c r="U20" s="172"/>
      <c r="V20" s="171"/>
      <c r="W20" s="171"/>
      <c r="X20" s="171"/>
      <c r="Y20" s="171"/>
      <c r="Z20" s="171"/>
      <c r="AA20" s="172"/>
      <c r="AB20" s="172"/>
      <c r="AC20" s="171"/>
      <c r="AD20" s="171"/>
      <c r="AE20" s="171"/>
      <c r="AF20" s="171"/>
      <c r="AG20" s="171"/>
      <c r="AH20" s="172"/>
    </row>
    <row r="21" spans="1:34" s="129" customFormat="1" ht="13.5" customHeight="1" x14ac:dyDescent="0.2">
      <c r="A21" s="120"/>
      <c r="B21" s="127">
        <v>11484</v>
      </c>
      <c r="C21" s="128" t="s">
        <v>63</v>
      </c>
      <c r="D21" s="171" t="s">
        <v>2167</v>
      </c>
      <c r="E21" s="171" t="s">
        <v>2167</v>
      </c>
      <c r="F21" s="172"/>
      <c r="G21" s="172"/>
      <c r="H21" s="171" t="s">
        <v>2167</v>
      </c>
      <c r="I21" s="171" t="s">
        <v>2167</v>
      </c>
      <c r="J21" s="171" t="s">
        <v>2167</v>
      </c>
      <c r="K21" s="171" t="s">
        <v>2167</v>
      </c>
      <c r="L21" s="171" t="s">
        <v>2167</v>
      </c>
      <c r="M21" s="172" t="s">
        <v>2167</v>
      </c>
      <c r="N21" s="172"/>
      <c r="O21" s="171" t="s">
        <v>2167</v>
      </c>
      <c r="P21" s="171" t="s">
        <v>2167</v>
      </c>
      <c r="Q21" s="171" t="s">
        <v>2167</v>
      </c>
      <c r="R21" s="173" t="s">
        <v>2167</v>
      </c>
      <c r="S21" s="171" t="s">
        <v>2167</v>
      </c>
      <c r="T21" s="172" t="s">
        <v>2167</v>
      </c>
      <c r="U21" s="172"/>
      <c r="V21" s="171" t="s">
        <v>2167</v>
      </c>
      <c r="W21" s="171" t="s">
        <v>2167</v>
      </c>
      <c r="X21" s="171"/>
      <c r="Y21" s="171"/>
      <c r="Z21" s="171"/>
      <c r="AA21" s="172"/>
      <c r="AB21" s="172"/>
      <c r="AC21" s="171"/>
      <c r="AD21" s="171"/>
      <c r="AE21" s="171"/>
      <c r="AF21" s="171"/>
      <c r="AG21" s="171"/>
      <c r="AH21" s="172"/>
    </row>
    <row r="22" spans="1:34" s="129" customFormat="1" ht="13.5" customHeight="1" x14ac:dyDescent="0.2">
      <c r="A22" s="120"/>
      <c r="B22" s="127">
        <v>11502</v>
      </c>
      <c r="C22" s="128" t="s">
        <v>91</v>
      </c>
      <c r="D22" s="171" t="s">
        <v>2167</v>
      </c>
      <c r="E22" s="171" t="s">
        <v>2167</v>
      </c>
      <c r="F22" s="172"/>
      <c r="G22" s="172"/>
      <c r="H22" s="171" t="s">
        <v>2167</v>
      </c>
      <c r="I22" s="171" t="s">
        <v>2167</v>
      </c>
      <c r="J22" s="171" t="s">
        <v>2167</v>
      </c>
      <c r="K22" s="171" t="s">
        <v>2167</v>
      </c>
      <c r="L22" s="171" t="s">
        <v>2167</v>
      </c>
      <c r="M22" s="172" t="s">
        <v>2167</v>
      </c>
      <c r="N22" s="172"/>
      <c r="O22" s="171" t="s">
        <v>2167</v>
      </c>
      <c r="P22" s="171" t="s">
        <v>2167</v>
      </c>
      <c r="Q22" s="171" t="s">
        <v>2167</v>
      </c>
      <c r="R22" s="173" t="s">
        <v>2167</v>
      </c>
      <c r="S22" s="171" t="s">
        <v>2167</v>
      </c>
      <c r="T22" s="172" t="s">
        <v>2167</v>
      </c>
      <c r="U22" s="172"/>
      <c r="V22" s="171" t="s">
        <v>2167</v>
      </c>
      <c r="W22" s="171" t="s">
        <v>2167</v>
      </c>
      <c r="X22" s="171" t="s">
        <v>2167</v>
      </c>
      <c r="Y22" s="171" t="s">
        <v>2167</v>
      </c>
      <c r="Z22" s="171" t="s">
        <v>2167</v>
      </c>
      <c r="AA22" s="172" t="s">
        <v>2167</v>
      </c>
      <c r="AB22" s="172"/>
      <c r="AC22" s="171"/>
      <c r="AD22" s="171" t="s">
        <v>2167</v>
      </c>
      <c r="AE22" s="171" t="s">
        <v>2167</v>
      </c>
      <c r="AF22" s="171" t="s">
        <v>2167</v>
      </c>
      <c r="AG22" s="171" t="s">
        <v>2167</v>
      </c>
      <c r="AH22" s="172" t="s">
        <v>2167</v>
      </c>
    </row>
    <row r="23" spans="1:34" s="129" customFormat="1" ht="13.5" customHeight="1" x14ac:dyDescent="0.2">
      <c r="A23" s="120"/>
      <c r="B23" s="127">
        <v>11408</v>
      </c>
      <c r="C23" s="128" t="s">
        <v>64</v>
      </c>
      <c r="D23" s="171" t="s">
        <v>2167</v>
      </c>
      <c r="E23" s="171" t="s">
        <v>2167</v>
      </c>
      <c r="F23" s="172"/>
      <c r="G23" s="172"/>
      <c r="H23" s="171" t="s">
        <v>2167</v>
      </c>
      <c r="I23" s="171" t="s">
        <v>2167</v>
      </c>
      <c r="J23" s="171"/>
      <c r="K23" s="171" t="s">
        <v>2167</v>
      </c>
      <c r="L23" s="171" t="s">
        <v>2167</v>
      </c>
      <c r="M23" s="172" t="s">
        <v>2167</v>
      </c>
      <c r="N23" s="172"/>
      <c r="O23" s="171" t="s">
        <v>2167</v>
      </c>
      <c r="P23" s="171" t="s">
        <v>2167</v>
      </c>
      <c r="Q23" s="171" t="s">
        <v>2167</v>
      </c>
      <c r="R23" s="173" t="s">
        <v>2167</v>
      </c>
      <c r="S23" s="171" t="s">
        <v>2167</v>
      </c>
      <c r="T23" s="172" t="s">
        <v>2167</v>
      </c>
      <c r="U23" s="172"/>
      <c r="V23" s="171"/>
      <c r="W23" s="171" t="s">
        <v>2167</v>
      </c>
      <c r="X23" s="171" t="s">
        <v>2167</v>
      </c>
      <c r="Y23" s="171" t="s">
        <v>2167</v>
      </c>
      <c r="Z23" s="171" t="s">
        <v>2167</v>
      </c>
      <c r="AA23" s="172" t="s">
        <v>2167</v>
      </c>
      <c r="AB23" s="172"/>
      <c r="AC23" s="171" t="s">
        <v>2167</v>
      </c>
      <c r="AD23" s="171" t="s">
        <v>2167</v>
      </c>
      <c r="AE23" s="171"/>
      <c r="AF23" s="171" t="s">
        <v>2167</v>
      </c>
      <c r="AG23" s="171" t="s">
        <v>2167</v>
      </c>
      <c r="AH23" s="172" t="s">
        <v>2167</v>
      </c>
    </row>
    <row r="24" spans="1:34" s="129" customFormat="1" ht="13.5" customHeight="1" x14ac:dyDescent="0.2">
      <c r="A24" s="120"/>
      <c r="B24" s="127">
        <v>11428</v>
      </c>
      <c r="C24" s="128" t="s">
        <v>226</v>
      </c>
      <c r="D24" s="171" t="s">
        <v>2167</v>
      </c>
      <c r="E24" s="171" t="s">
        <v>2167</v>
      </c>
      <c r="F24" s="172"/>
      <c r="G24" s="172"/>
      <c r="H24" s="171" t="s">
        <v>2167</v>
      </c>
      <c r="I24" s="171" t="s">
        <v>2167</v>
      </c>
      <c r="J24" s="171"/>
      <c r="K24" s="171" t="s">
        <v>2167</v>
      </c>
      <c r="L24" s="171" t="s">
        <v>2167</v>
      </c>
      <c r="M24" s="172" t="s">
        <v>2167</v>
      </c>
      <c r="N24" s="172"/>
      <c r="O24" s="171" t="s">
        <v>2167</v>
      </c>
      <c r="P24" s="171"/>
      <c r="Q24" s="171"/>
      <c r="R24" s="173" t="s">
        <v>2167</v>
      </c>
      <c r="S24" s="171" t="s">
        <v>2167</v>
      </c>
      <c r="T24" s="172" t="s">
        <v>2167</v>
      </c>
      <c r="U24" s="172"/>
      <c r="V24" s="171"/>
      <c r="W24" s="171" t="s">
        <v>2167</v>
      </c>
      <c r="X24" s="171" t="s">
        <v>2167</v>
      </c>
      <c r="Y24" s="171" t="s">
        <v>2167</v>
      </c>
      <c r="Z24" s="171" t="s">
        <v>2167</v>
      </c>
      <c r="AA24" s="172" t="s">
        <v>2167</v>
      </c>
      <c r="AB24" s="172"/>
      <c r="AC24" s="171" t="s">
        <v>2167</v>
      </c>
      <c r="AD24" s="171" t="s">
        <v>2167</v>
      </c>
      <c r="AE24" s="171" t="s">
        <v>2167</v>
      </c>
      <c r="AF24" s="171" t="s">
        <v>2167</v>
      </c>
      <c r="AG24" s="171" t="s">
        <v>2167</v>
      </c>
      <c r="AH24" s="172"/>
    </row>
    <row r="25" spans="1:34" s="129" customFormat="1" ht="13.5" customHeight="1" x14ac:dyDescent="0.2">
      <c r="A25" s="120"/>
      <c r="B25" s="127">
        <v>11445</v>
      </c>
      <c r="C25" s="128" t="s">
        <v>67</v>
      </c>
      <c r="D25" s="171"/>
      <c r="E25" s="171"/>
      <c r="F25" s="172"/>
      <c r="G25" s="172"/>
      <c r="H25" s="171"/>
      <c r="I25" s="171"/>
      <c r="J25" s="171"/>
      <c r="K25" s="171"/>
      <c r="L25" s="171"/>
      <c r="M25" s="172"/>
      <c r="N25" s="172"/>
      <c r="O25" s="171"/>
      <c r="P25" s="171"/>
      <c r="Q25" s="171"/>
      <c r="R25" s="173"/>
      <c r="S25" s="171"/>
      <c r="T25" s="172"/>
      <c r="U25" s="172"/>
      <c r="V25" s="171"/>
      <c r="W25" s="171"/>
      <c r="X25" s="171"/>
      <c r="Y25" s="171"/>
      <c r="Z25" s="171" t="s">
        <v>2167</v>
      </c>
      <c r="AA25" s="172" t="s">
        <v>2167</v>
      </c>
      <c r="AB25" s="172"/>
      <c r="AC25" s="171" t="s">
        <v>2167</v>
      </c>
      <c r="AD25" s="171" t="s">
        <v>2167</v>
      </c>
      <c r="AE25" s="171" t="s">
        <v>2167</v>
      </c>
      <c r="AF25" s="171"/>
      <c r="AG25" s="171" t="s">
        <v>2167</v>
      </c>
      <c r="AH25" s="172" t="s">
        <v>2167</v>
      </c>
    </row>
    <row r="26" spans="1:34" s="129" customFormat="1" ht="13.5" customHeight="1" x14ac:dyDescent="0.2">
      <c r="A26" s="120"/>
      <c r="B26" s="127">
        <v>11432</v>
      </c>
      <c r="C26" s="128" t="s">
        <v>227</v>
      </c>
      <c r="D26" s="171"/>
      <c r="E26" s="171"/>
      <c r="F26" s="172"/>
      <c r="G26" s="172"/>
      <c r="H26" s="171"/>
      <c r="I26" s="171"/>
      <c r="J26" s="171"/>
      <c r="K26" s="171"/>
      <c r="L26" s="171"/>
      <c r="M26" s="172"/>
      <c r="N26" s="172"/>
      <c r="O26" s="171"/>
      <c r="P26" s="171"/>
      <c r="Q26" s="171"/>
      <c r="R26" s="173"/>
      <c r="S26" s="171"/>
      <c r="T26" s="172"/>
      <c r="U26" s="172"/>
      <c r="V26" s="171"/>
      <c r="W26" s="171"/>
      <c r="X26" s="171"/>
      <c r="Y26" s="171" t="s">
        <v>2167</v>
      </c>
      <c r="Z26" s="171" t="s">
        <v>2167</v>
      </c>
      <c r="AA26" s="172" t="s">
        <v>2167</v>
      </c>
      <c r="AB26" s="172"/>
      <c r="AC26" s="171" t="s">
        <v>2167</v>
      </c>
      <c r="AD26" s="171" t="s">
        <v>2167</v>
      </c>
      <c r="AE26" s="171" t="s">
        <v>2167</v>
      </c>
      <c r="AF26" s="171" t="s">
        <v>2167</v>
      </c>
      <c r="AG26" s="171" t="s">
        <v>2167</v>
      </c>
      <c r="AH26" s="172" t="s">
        <v>2167</v>
      </c>
    </row>
    <row r="27" spans="1:34" s="129" customFormat="1" ht="13.5" customHeight="1" x14ac:dyDescent="0.2">
      <c r="A27" s="120"/>
      <c r="B27" s="127">
        <v>11422</v>
      </c>
      <c r="C27" s="128" t="s">
        <v>69</v>
      </c>
      <c r="D27" s="171"/>
      <c r="E27" s="171"/>
      <c r="F27" s="172"/>
      <c r="G27" s="172"/>
      <c r="H27" s="171"/>
      <c r="I27" s="171"/>
      <c r="J27" s="171"/>
      <c r="K27" s="171"/>
      <c r="L27" s="171"/>
      <c r="M27" s="172"/>
      <c r="N27" s="172"/>
      <c r="O27" s="171"/>
      <c r="P27" s="171"/>
      <c r="Q27" s="171"/>
      <c r="R27" s="173"/>
      <c r="S27" s="171"/>
      <c r="T27" s="172"/>
      <c r="U27" s="172"/>
      <c r="V27" s="171"/>
      <c r="W27" s="171"/>
      <c r="X27" s="171"/>
      <c r="Y27" s="171"/>
      <c r="Z27" s="171"/>
      <c r="AA27" s="172"/>
      <c r="AB27" s="172"/>
      <c r="AC27" s="171"/>
      <c r="AD27" s="171"/>
      <c r="AE27" s="171"/>
      <c r="AF27" s="171"/>
      <c r="AG27" s="171"/>
      <c r="AH27" s="172"/>
    </row>
    <row r="28" spans="1:34" s="129" customFormat="1" ht="13.5" customHeight="1" x14ac:dyDescent="0.2">
      <c r="A28" s="120"/>
      <c r="B28" s="127">
        <v>11506</v>
      </c>
      <c r="C28" s="128" t="s">
        <v>100</v>
      </c>
      <c r="D28" s="171" t="s">
        <v>2167</v>
      </c>
      <c r="E28" s="171" t="s">
        <v>2167</v>
      </c>
      <c r="F28" s="172"/>
      <c r="G28" s="172"/>
      <c r="H28" s="171" t="s">
        <v>2167</v>
      </c>
      <c r="I28" s="171" t="s">
        <v>2167</v>
      </c>
      <c r="J28" s="171" t="s">
        <v>2167</v>
      </c>
      <c r="K28" s="171" t="s">
        <v>2167</v>
      </c>
      <c r="L28" s="171" t="s">
        <v>2167</v>
      </c>
      <c r="M28" s="172" t="s">
        <v>2167</v>
      </c>
      <c r="N28" s="172"/>
      <c r="O28" s="171" t="s">
        <v>2167</v>
      </c>
      <c r="P28" s="171" t="s">
        <v>2167</v>
      </c>
      <c r="Q28" s="171" t="s">
        <v>2167</v>
      </c>
      <c r="R28" s="173" t="s">
        <v>2167</v>
      </c>
      <c r="S28" s="171" t="s">
        <v>2167</v>
      </c>
      <c r="T28" s="172" t="s">
        <v>2167</v>
      </c>
      <c r="U28" s="172"/>
      <c r="V28" s="171" t="s">
        <v>2167</v>
      </c>
      <c r="W28" s="171" t="s">
        <v>2167</v>
      </c>
      <c r="X28" s="171" t="s">
        <v>2167</v>
      </c>
      <c r="Y28" s="171" t="s">
        <v>2167</v>
      </c>
      <c r="Z28" s="171" t="s">
        <v>2167</v>
      </c>
      <c r="AA28" s="172" t="s">
        <v>2167</v>
      </c>
      <c r="AB28" s="172"/>
      <c r="AC28" s="171"/>
      <c r="AD28" s="171" t="s">
        <v>2167</v>
      </c>
      <c r="AE28" s="171" t="s">
        <v>2167</v>
      </c>
      <c r="AF28" s="171" t="s">
        <v>2167</v>
      </c>
      <c r="AG28" s="171" t="s">
        <v>2167</v>
      </c>
      <c r="AH28" s="172" t="s">
        <v>2167</v>
      </c>
    </row>
    <row r="29" spans="1:34" s="129" customFormat="1" ht="13.5" customHeight="1" x14ac:dyDescent="0.2">
      <c r="A29" s="120"/>
      <c r="B29" s="127">
        <v>11478</v>
      </c>
      <c r="C29" s="128" t="s">
        <v>228</v>
      </c>
      <c r="D29" s="171"/>
      <c r="E29" s="171"/>
      <c r="F29" s="172"/>
      <c r="G29" s="172"/>
      <c r="H29" s="171"/>
      <c r="I29" s="171"/>
      <c r="J29" s="171"/>
      <c r="K29" s="171"/>
      <c r="L29" s="171"/>
      <c r="M29" s="172"/>
      <c r="N29" s="172"/>
      <c r="O29" s="171"/>
      <c r="P29" s="171"/>
      <c r="Q29" s="171" t="s">
        <v>2167</v>
      </c>
      <c r="R29" s="173" t="s">
        <v>2167</v>
      </c>
      <c r="S29" s="171" t="s">
        <v>2167</v>
      </c>
      <c r="T29" s="172" t="s">
        <v>2167</v>
      </c>
      <c r="U29" s="172"/>
      <c r="V29" s="171" t="s">
        <v>2167</v>
      </c>
      <c r="W29" s="171" t="s">
        <v>2167</v>
      </c>
      <c r="X29" s="171" t="s">
        <v>2167</v>
      </c>
      <c r="Y29" s="171" t="s">
        <v>2167</v>
      </c>
      <c r="Z29" s="171" t="s">
        <v>2167</v>
      </c>
      <c r="AA29" s="172" t="s">
        <v>2167</v>
      </c>
      <c r="AB29" s="172"/>
      <c r="AC29" s="171" t="s">
        <v>2167</v>
      </c>
      <c r="AD29" s="171" t="s">
        <v>2167</v>
      </c>
      <c r="AE29" s="171" t="s">
        <v>2167</v>
      </c>
      <c r="AF29" s="171"/>
      <c r="AG29" s="171" t="s">
        <v>2167</v>
      </c>
      <c r="AH29" s="172" t="s">
        <v>2167</v>
      </c>
    </row>
    <row r="30" spans="1:34" s="129" customFormat="1" ht="13.5" customHeight="1" x14ac:dyDescent="0.2">
      <c r="A30" s="120"/>
      <c r="B30" s="127">
        <v>11477</v>
      </c>
      <c r="C30" s="128" t="s">
        <v>71</v>
      </c>
      <c r="D30" s="171" t="s">
        <v>2167</v>
      </c>
      <c r="E30" s="171" t="s">
        <v>2167</v>
      </c>
      <c r="F30" s="172"/>
      <c r="G30" s="172"/>
      <c r="H30" s="171" t="s">
        <v>2167</v>
      </c>
      <c r="I30" s="171" t="s">
        <v>2167</v>
      </c>
      <c r="J30" s="171" t="s">
        <v>2167</v>
      </c>
      <c r="K30" s="171" t="s">
        <v>2167</v>
      </c>
      <c r="L30" s="171" t="s">
        <v>2167</v>
      </c>
      <c r="M30" s="172" t="s">
        <v>2167</v>
      </c>
      <c r="N30" s="172"/>
      <c r="O30" s="171" t="s">
        <v>2167</v>
      </c>
      <c r="P30" s="171" t="s">
        <v>2167</v>
      </c>
      <c r="Q30" s="171" t="s">
        <v>2167</v>
      </c>
      <c r="R30" s="173" t="s">
        <v>2167</v>
      </c>
      <c r="S30" s="171" t="s">
        <v>2167</v>
      </c>
      <c r="T30" s="172" t="s">
        <v>2167</v>
      </c>
      <c r="U30" s="172"/>
      <c r="V30" s="171" t="s">
        <v>2167</v>
      </c>
      <c r="W30" s="171" t="s">
        <v>2167</v>
      </c>
      <c r="X30" s="171" t="s">
        <v>2167</v>
      </c>
      <c r="Y30" s="171" t="s">
        <v>2167</v>
      </c>
      <c r="Z30" s="171" t="s">
        <v>2167</v>
      </c>
      <c r="AA30" s="172" t="s">
        <v>2167</v>
      </c>
      <c r="AB30" s="172"/>
      <c r="AC30" s="171" t="s">
        <v>2167</v>
      </c>
      <c r="AD30" s="171" t="s">
        <v>2167</v>
      </c>
      <c r="AE30" s="171" t="s">
        <v>2167</v>
      </c>
      <c r="AF30" s="171" t="s">
        <v>2167</v>
      </c>
      <c r="AG30" s="171" t="s">
        <v>2167</v>
      </c>
      <c r="AH30" s="172" t="s">
        <v>2167</v>
      </c>
    </row>
    <row r="31" spans="1:34" s="129" customFormat="1" ht="13.5" customHeight="1" x14ac:dyDescent="0.2">
      <c r="A31" s="120"/>
      <c r="B31" s="127">
        <v>11517</v>
      </c>
      <c r="C31" s="128" t="s">
        <v>229</v>
      </c>
      <c r="D31" s="171"/>
      <c r="E31" s="171"/>
      <c r="F31" s="172"/>
      <c r="G31" s="172"/>
      <c r="H31" s="171"/>
      <c r="I31" s="171"/>
      <c r="J31" s="171"/>
      <c r="K31" s="171"/>
      <c r="L31" s="171"/>
      <c r="M31" s="172"/>
      <c r="N31" s="172"/>
      <c r="O31" s="171"/>
      <c r="P31" s="171"/>
      <c r="Q31" s="171"/>
      <c r="R31" s="173"/>
      <c r="S31" s="171"/>
      <c r="T31" s="172"/>
      <c r="U31" s="172"/>
      <c r="V31" s="171"/>
      <c r="W31" s="171"/>
      <c r="X31" s="171"/>
      <c r="Y31" s="171"/>
      <c r="Z31" s="171"/>
      <c r="AA31" s="172"/>
      <c r="AB31" s="172"/>
      <c r="AC31" s="171"/>
      <c r="AD31" s="171"/>
      <c r="AE31" s="171"/>
      <c r="AF31" s="171"/>
      <c r="AG31" s="171"/>
      <c r="AH31" s="172"/>
    </row>
    <row r="32" spans="1:34" s="129" customFormat="1" ht="13.5" customHeight="1" x14ac:dyDescent="0.2">
      <c r="A32" s="120"/>
      <c r="B32" s="127">
        <v>11514</v>
      </c>
      <c r="C32" s="128" t="s">
        <v>107</v>
      </c>
      <c r="D32" s="171"/>
      <c r="E32" s="171"/>
      <c r="F32" s="172"/>
      <c r="G32" s="172"/>
      <c r="H32" s="171" t="s">
        <v>2167</v>
      </c>
      <c r="I32" s="171" t="s">
        <v>2167</v>
      </c>
      <c r="J32" s="171" t="s">
        <v>2167</v>
      </c>
      <c r="K32" s="171"/>
      <c r="L32" s="171" t="s">
        <v>2167</v>
      </c>
      <c r="M32" s="172" t="s">
        <v>2167</v>
      </c>
      <c r="N32" s="172"/>
      <c r="O32" s="171" t="s">
        <v>2167</v>
      </c>
      <c r="P32" s="171" t="s">
        <v>2167</v>
      </c>
      <c r="Q32" s="171" t="s">
        <v>2167</v>
      </c>
      <c r="R32" s="173" t="s">
        <v>2167</v>
      </c>
      <c r="S32" s="171" t="s">
        <v>2167</v>
      </c>
      <c r="T32" s="172" t="s">
        <v>2167</v>
      </c>
      <c r="U32" s="172"/>
      <c r="V32" s="171" t="s">
        <v>2167</v>
      </c>
      <c r="W32" s="171" t="s">
        <v>2167</v>
      </c>
      <c r="X32" s="171" t="s">
        <v>2167</v>
      </c>
      <c r="Y32" s="171"/>
      <c r="Z32" s="171"/>
      <c r="AA32" s="172"/>
      <c r="AB32" s="172"/>
      <c r="AC32" s="171"/>
      <c r="AD32" s="171"/>
      <c r="AE32" s="171"/>
      <c r="AF32" s="171"/>
      <c r="AG32" s="171"/>
      <c r="AH32" s="172"/>
    </row>
    <row r="33" spans="1:34" s="129" customFormat="1" ht="13.5" customHeight="1" x14ac:dyDescent="0.2">
      <c r="A33" s="120"/>
      <c r="B33" s="127">
        <v>11500</v>
      </c>
      <c r="C33" s="128" t="s">
        <v>90</v>
      </c>
      <c r="D33" s="171" t="s">
        <v>2167</v>
      </c>
      <c r="E33" s="171" t="s">
        <v>2167</v>
      </c>
      <c r="F33" s="172"/>
      <c r="G33" s="172"/>
      <c r="H33" s="171"/>
      <c r="I33" s="171" t="s">
        <v>2167</v>
      </c>
      <c r="J33" s="171" t="s">
        <v>2167</v>
      </c>
      <c r="K33" s="171" t="s">
        <v>2167</v>
      </c>
      <c r="L33" s="171" t="s">
        <v>2167</v>
      </c>
      <c r="M33" s="172" t="s">
        <v>2167</v>
      </c>
      <c r="N33" s="172"/>
      <c r="O33" s="171" t="s">
        <v>2167</v>
      </c>
      <c r="P33" s="171" t="s">
        <v>2167</v>
      </c>
      <c r="Q33" s="171" t="s">
        <v>2167</v>
      </c>
      <c r="R33" s="173" t="s">
        <v>2167</v>
      </c>
      <c r="S33" s="171" t="s">
        <v>2167</v>
      </c>
      <c r="T33" s="172" t="s">
        <v>2167</v>
      </c>
      <c r="U33" s="172"/>
      <c r="V33" s="171" t="s">
        <v>2167</v>
      </c>
      <c r="W33" s="171" t="s">
        <v>2167</v>
      </c>
      <c r="X33" s="171" t="s">
        <v>2167</v>
      </c>
      <c r="Y33" s="171" t="s">
        <v>2167</v>
      </c>
      <c r="Z33" s="171" t="s">
        <v>2167</v>
      </c>
      <c r="AA33" s="172" t="s">
        <v>2167</v>
      </c>
      <c r="AB33" s="172"/>
      <c r="AC33" s="171" t="s">
        <v>2167</v>
      </c>
      <c r="AD33" s="171" t="s">
        <v>2167</v>
      </c>
      <c r="AE33" s="171" t="s">
        <v>2167</v>
      </c>
      <c r="AF33" s="171" t="s">
        <v>2167</v>
      </c>
      <c r="AG33" s="171" t="s">
        <v>2167</v>
      </c>
      <c r="AH33" s="172" t="s">
        <v>2167</v>
      </c>
    </row>
    <row r="34" spans="1:34" s="129" customFormat="1" ht="13.5" customHeight="1" x14ac:dyDescent="0.2">
      <c r="A34" s="120"/>
      <c r="B34" s="127">
        <v>11501</v>
      </c>
      <c r="C34" s="128" t="s">
        <v>85</v>
      </c>
      <c r="D34" s="171" t="s">
        <v>2167</v>
      </c>
      <c r="E34" s="171" t="s">
        <v>2167</v>
      </c>
      <c r="F34" s="172"/>
      <c r="G34" s="172"/>
      <c r="H34" s="171" t="s">
        <v>2167</v>
      </c>
      <c r="I34" s="171" t="s">
        <v>2167</v>
      </c>
      <c r="J34" s="171" t="s">
        <v>2167</v>
      </c>
      <c r="K34" s="171" t="s">
        <v>2167</v>
      </c>
      <c r="L34" s="171" t="s">
        <v>2167</v>
      </c>
      <c r="M34" s="172"/>
      <c r="N34" s="172"/>
      <c r="O34" s="171" t="s">
        <v>2167</v>
      </c>
      <c r="P34" s="171" t="s">
        <v>2167</v>
      </c>
      <c r="Q34" s="171" t="s">
        <v>2167</v>
      </c>
      <c r="R34" s="173" t="s">
        <v>2167</v>
      </c>
      <c r="S34" s="171" t="s">
        <v>2167</v>
      </c>
      <c r="T34" s="172" t="s">
        <v>2167</v>
      </c>
      <c r="U34" s="172"/>
      <c r="V34" s="171" t="s">
        <v>2167</v>
      </c>
      <c r="W34" s="171" t="s">
        <v>2167</v>
      </c>
      <c r="X34" s="171" t="s">
        <v>2167</v>
      </c>
      <c r="Y34" s="171" t="s">
        <v>2167</v>
      </c>
      <c r="Z34" s="171" t="s">
        <v>2167</v>
      </c>
      <c r="AA34" s="172" t="s">
        <v>2167</v>
      </c>
      <c r="AB34" s="172"/>
      <c r="AC34" s="171" t="s">
        <v>2167</v>
      </c>
      <c r="AD34" s="171" t="s">
        <v>2167</v>
      </c>
      <c r="AE34" s="171" t="s">
        <v>2167</v>
      </c>
      <c r="AF34" s="171" t="s">
        <v>2167</v>
      </c>
      <c r="AG34" s="171" t="s">
        <v>2167</v>
      </c>
      <c r="AH34" s="172" t="s">
        <v>2167</v>
      </c>
    </row>
    <row r="35" spans="1:34" s="129" customFormat="1" ht="13.5" customHeight="1" x14ac:dyDescent="0.2">
      <c r="A35" s="120"/>
      <c r="B35" s="127">
        <v>11456</v>
      </c>
      <c r="C35" s="128" t="s">
        <v>72</v>
      </c>
      <c r="D35" s="171"/>
      <c r="E35" s="171"/>
      <c r="F35" s="172"/>
      <c r="G35" s="172"/>
      <c r="H35" s="171"/>
      <c r="I35" s="171"/>
      <c r="J35" s="171"/>
      <c r="K35" s="171"/>
      <c r="L35" s="171"/>
      <c r="M35" s="172"/>
      <c r="N35" s="172"/>
      <c r="O35" s="171"/>
      <c r="P35" s="171"/>
      <c r="Q35" s="171"/>
      <c r="R35" s="173"/>
      <c r="S35" s="171"/>
      <c r="T35" s="172"/>
      <c r="U35" s="172"/>
      <c r="V35" s="171"/>
      <c r="W35" s="171"/>
      <c r="X35" s="171"/>
      <c r="Y35" s="171"/>
      <c r="Z35" s="171" t="s">
        <v>2167</v>
      </c>
      <c r="AA35" s="172" t="s">
        <v>2167</v>
      </c>
      <c r="AB35" s="172"/>
      <c r="AC35" s="171" t="s">
        <v>2167</v>
      </c>
      <c r="AD35" s="171" t="s">
        <v>2167</v>
      </c>
      <c r="AE35" s="171" t="s">
        <v>2167</v>
      </c>
      <c r="AF35" s="171" t="s">
        <v>2167</v>
      </c>
      <c r="AG35" s="171" t="s">
        <v>2167</v>
      </c>
      <c r="AH35" s="172" t="s">
        <v>2167</v>
      </c>
    </row>
    <row r="36" spans="1:34" s="129" customFormat="1" ht="13.5" customHeight="1" x14ac:dyDescent="0.2">
      <c r="A36" s="120"/>
      <c r="B36" s="127">
        <v>11495</v>
      </c>
      <c r="C36" s="128" t="s">
        <v>92</v>
      </c>
      <c r="D36" s="171" t="s">
        <v>2167</v>
      </c>
      <c r="E36" s="171" t="s">
        <v>2167</v>
      </c>
      <c r="F36" s="172"/>
      <c r="G36" s="172"/>
      <c r="H36" s="171" t="s">
        <v>2167</v>
      </c>
      <c r="I36" s="171" t="s">
        <v>2167</v>
      </c>
      <c r="J36" s="171" t="s">
        <v>2167</v>
      </c>
      <c r="K36" s="171" t="s">
        <v>2167</v>
      </c>
      <c r="L36" s="171"/>
      <c r="M36" s="172" t="s">
        <v>2167</v>
      </c>
      <c r="N36" s="172"/>
      <c r="O36" s="171" t="s">
        <v>2167</v>
      </c>
      <c r="P36" s="171" t="s">
        <v>2167</v>
      </c>
      <c r="Q36" s="171" t="s">
        <v>2167</v>
      </c>
      <c r="R36" s="173" t="s">
        <v>2167</v>
      </c>
      <c r="S36" s="171" t="s">
        <v>2167</v>
      </c>
      <c r="T36" s="172" t="s">
        <v>2167</v>
      </c>
      <c r="U36" s="172"/>
      <c r="V36" s="171" t="s">
        <v>2167</v>
      </c>
      <c r="W36" s="171" t="s">
        <v>2167</v>
      </c>
      <c r="X36" s="171" t="s">
        <v>2167</v>
      </c>
      <c r="Y36" s="171" t="s">
        <v>2167</v>
      </c>
      <c r="Z36" s="171" t="s">
        <v>2167</v>
      </c>
      <c r="AA36" s="172" t="s">
        <v>2167</v>
      </c>
      <c r="AB36" s="172"/>
      <c r="AC36" s="171" t="s">
        <v>2167</v>
      </c>
      <c r="AD36" s="171" t="s">
        <v>2167</v>
      </c>
      <c r="AE36" s="171" t="s">
        <v>2167</v>
      </c>
      <c r="AF36" s="171" t="s">
        <v>2167</v>
      </c>
      <c r="AG36" s="171" t="s">
        <v>2167</v>
      </c>
      <c r="AH36" s="172"/>
    </row>
    <row r="37" spans="1:34" s="129" customFormat="1" ht="13.5" customHeight="1" x14ac:dyDescent="0.2">
      <c r="A37" s="120"/>
      <c r="B37" s="127">
        <v>11496</v>
      </c>
      <c r="C37" s="128" t="s">
        <v>86</v>
      </c>
      <c r="D37" s="171" t="s">
        <v>2167</v>
      </c>
      <c r="E37" s="171" t="s">
        <v>2167</v>
      </c>
      <c r="F37" s="172"/>
      <c r="G37" s="172"/>
      <c r="H37" s="171" t="s">
        <v>2167</v>
      </c>
      <c r="I37" s="171" t="s">
        <v>2167</v>
      </c>
      <c r="J37" s="171" t="s">
        <v>2167</v>
      </c>
      <c r="K37" s="171" t="s">
        <v>2167</v>
      </c>
      <c r="L37" s="171"/>
      <c r="M37" s="172"/>
      <c r="N37" s="172"/>
      <c r="O37" s="171" t="s">
        <v>2167</v>
      </c>
      <c r="P37" s="171" t="s">
        <v>2167</v>
      </c>
      <c r="Q37" s="171" t="s">
        <v>2167</v>
      </c>
      <c r="R37" s="173" t="s">
        <v>2167</v>
      </c>
      <c r="S37" s="171" t="s">
        <v>2167</v>
      </c>
      <c r="T37" s="172" t="s">
        <v>2167</v>
      </c>
      <c r="U37" s="172"/>
      <c r="V37" s="171" t="s">
        <v>2167</v>
      </c>
      <c r="W37" s="171" t="s">
        <v>2167</v>
      </c>
      <c r="X37" s="171" t="s">
        <v>2167</v>
      </c>
      <c r="Y37" s="171" t="s">
        <v>2167</v>
      </c>
      <c r="Z37" s="171" t="s">
        <v>2167</v>
      </c>
      <c r="AA37" s="172" t="s">
        <v>2167</v>
      </c>
      <c r="AB37" s="172"/>
      <c r="AC37" s="171" t="s">
        <v>2167</v>
      </c>
      <c r="AD37" s="171" t="s">
        <v>2167</v>
      </c>
      <c r="AE37" s="171" t="s">
        <v>2167</v>
      </c>
      <c r="AF37" s="171" t="s">
        <v>2167</v>
      </c>
      <c r="AG37" s="171" t="s">
        <v>2167</v>
      </c>
      <c r="AH37" s="172" t="s">
        <v>2167</v>
      </c>
    </row>
    <row r="38" spans="1:34" s="129" customFormat="1" ht="13.5" customHeight="1" x14ac:dyDescent="0.2">
      <c r="A38" s="120"/>
      <c r="B38" s="127">
        <v>11493</v>
      </c>
      <c r="C38" s="128" t="s">
        <v>83</v>
      </c>
      <c r="D38" s="171" t="s">
        <v>2167</v>
      </c>
      <c r="E38" s="171" t="s">
        <v>2167</v>
      </c>
      <c r="F38" s="172"/>
      <c r="G38" s="172"/>
      <c r="H38" s="171" t="s">
        <v>2167</v>
      </c>
      <c r="I38" s="171" t="s">
        <v>2167</v>
      </c>
      <c r="J38" s="171" t="s">
        <v>2167</v>
      </c>
      <c r="K38" s="171"/>
      <c r="L38" s="171"/>
      <c r="M38" s="172"/>
      <c r="N38" s="172"/>
      <c r="O38" s="171"/>
      <c r="P38" s="171"/>
      <c r="Q38" s="171"/>
      <c r="R38" s="173"/>
      <c r="S38" s="171"/>
      <c r="T38" s="172"/>
      <c r="U38" s="172"/>
      <c r="V38" s="171" t="s">
        <v>2167</v>
      </c>
      <c r="W38" s="171" t="s">
        <v>2167</v>
      </c>
      <c r="X38" s="171" t="s">
        <v>2167</v>
      </c>
      <c r="Y38" s="171" t="s">
        <v>2167</v>
      </c>
      <c r="Z38" s="171" t="s">
        <v>2167</v>
      </c>
      <c r="AA38" s="172" t="s">
        <v>2167</v>
      </c>
      <c r="AB38" s="172"/>
      <c r="AC38" s="171" t="s">
        <v>2167</v>
      </c>
      <c r="AD38" s="171" t="s">
        <v>2167</v>
      </c>
      <c r="AE38" s="171" t="s">
        <v>2167</v>
      </c>
      <c r="AF38" s="171" t="s">
        <v>2167</v>
      </c>
      <c r="AG38" s="171" t="s">
        <v>2167</v>
      </c>
      <c r="AH38" s="172" t="s">
        <v>2167</v>
      </c>
    </row>
    <row r="39" spans="1:34" s="129" customFormat="1" ht="13.5" customHeight="1" x14ac:dyDescent="0.2">
      <c r="A39" s="120"/>
      <c r="B39" s="127">
        <v>11406</v>
      </c>
      <c r="C39" s="128" t="s">
        <v>230</v>
      </c>
      <c r="D39" s="171" t="s">
        <v>2167</v>
      </c>
      <c r="E39" s="171" t="s">
        <v>2167</v>
      </c>
      <c r="F39" s="172"/>
      <c r="G39" s="172"/>
      <c r="H39" s="171" t="s">
        <v>2167</v>
      </c>
      <c r="I39" s="171" t="s">
        <v>2167</v>
      </c>
      <c r="J39" s="171" t="s">
        <v>2167</v>
      </c>
      <c r="K39" s="171" t="s">
        <v>2167</v>
      </c>
      <c r="L39" s="171" t="s">
        <v>2167</v>
      </c>
      <c r="M39" s="172" t="s">
        <v>2167</v>
      </c>
      <c r="N39" s="172"/>
      <c r="O39" s="171" t="s">
        <v>2167</v>
      </c>
      <c r="P39" s="171" t="s">
        <v>2167</v>
      </c>
      <c r="Q39" s="171" t="s">
        <v>2167</v>
      </c>
      <c r="R39" s="173" t="s">
        <v>2167</v>
      </c>
      <c r="S39" s="171" t="s">
        <v>2167</v>
      </c>
      <c r="T39" s="172" t="s">
        <v>2167</v>
      </c>
      <c r="U39" s="172"/>
      <c r="V39" s="171" t="s">
        <v>2167</v>
      </c>
      <c r="W39" s="171"/>
      <c r="X39" s="171"/>
      <c r="Y39" s="171"/>
      <c r="Z39" s="171"/>
      <c r="AA39" s="172"/>
      <c r="AB39" s="172"/>
      <c r="AC39" s="171"/>
      <c r="AD39" s="171" t="s">
        <v>2167</v>
      </c>
      <c r="AE39" s="171" t="s">
        <v>2167</v>
      </c>
      <c r="AF39" s="171" t="s">
        <v>2167</v>
      </c>
      <c r="AG39" s="171" t="s">
        <v>2167</v>
      </c>
      <c r="AH39" s="172" t="s">
        <v>2167</v>
      </c>
    </row>
    <row r="40" spans="1:34" s="129" customFormat="1" ht="13.5" customHeight="1" x14ac:dyDescent="0.2">
      <c r="A40" s="120"/>
      <c r="B40" s="127">
        <v>11497</v>
      </c>
      <c r="C40" s="128" t="s">
        <v>87</v>
      </c>
      <c r="D40" s="171" t="s">
        <v>2167</v>
      </c>
      <c r="E40" s="171" t="s">
        <v>2167</v>
      </c>
      <c r="F40" s="172"/>
      <c r="G40" s="172"/>
      <c r="H40" s="171"/>
      <c r="I40" s="171" t="s">
        <v>2167</v>
      </c>
      <c r="J40" s="171"/>
      <c r="K40" s="171" t="s">
        <v>2167</v>
      </c>
      <c r="L40" s="171" t="s">
        <v>2167</v>
      </c>
      <c r="M40" s="172" t="s">
        <v>2167</v>
      </c>
      <c r="N40" s="172"/>
      <c r="O40" s="171" t="s">
        <v>2167</v>
      </c>
      <c r="P40" s="171" t="s">
        <v>2167</v>
      </c>
      <c r="Q40" s="171" t="s">
        <v>2167</v>
      </c>
      <c r="R40" s="173" t="s">
        <v>2167</v>
      </c>
      <c r="S40" s="171" t="s">
        <v>2167</v>
      </c>
      <c r="T40" s="172" t="s">
        <v>2167</v>
      </c>
      <c r="U40" s="172"/>
      <c r="V40" s="171" t="s">
        <v>2167</v>
      </c>
      <c r="W40" s="171"/>
      <c r="X40" s="171" t="s">
        <v>2167</v>
      </c>
      <c r="Y40" s="171"/>
      <c r="Z40" s="171" t="s">
        <v>2167</v>
      </c>
      <c r="AA40" s="172" t="s">
        <v>2167</v>
      </c>
      <c r="AB40" s="172"/>
      <c r="AC40" s="171"/>
      <c r="AD40" s="171" t="s">
        <v>2167</v>
      </c>
      <c r="AE40" s="171" t="s">
        <v>2167</v>
      </c>
      <c r="AF40" s="171" t="s">
        <v>2167</v>
      </c>
      <c r="AG40" s="171" t="s">
        <v>2167</v>
      </c>
      <c r="AH40" s="172" t="s">
        <v>2167</v>
      </c>
    </row>
    <row r="41" spans="1:34" s="129" customFormat="1" ht="13.5" customHeight="1" x14ac:dyDescent="0.2">
      <c r="A41" s="120"/>
      <c r="B41" s="127">
        <v>11531</v>
      </c>
      <c r="C41" s="128" t="s">
        <v>129</v>
      </c>
      <c r="D41" s="171"/>
      <c r="E41" s="171"/>
      <c r="F41" s="172"/>
      <c r="G41" s="172"/>
      <c r="H41" s="171"/>
      <c r="I41" s="171"/>
      <c r="J41" s="171"/>
      <c r="K41" s="171"/>
      <c r="L41" s="171"/>
      <c r="M41" s="172"/>
      <c r="N41" s="172"/>
      <c r="O41" s="171"/>
      <c r="P41" s="171"/>
      <c r="Q41" s="171"/>
      <c r="R41" s="173"/>
      <c r="S41" s="171"/>
      <c r="T41" s="172"/>
      <c r="U41" s="172"/>
      <c r="V41" s="171"/>
      <c r="W41" s="171"/>
      <c r="X41" s="171"/>
      <c r="Y41" s="171"/>
      <c r="Z41" s="171"/>
      <c r="AA41" s="172"/>
      <c r="AB41" s="172"/>
      <c r="AC41" s="171"/>
      <c r="AD41" s="171"/>
      <c r="AE41" s="171"/>
      <c r="AF41" s="171"/>
      <c r="AG41" s="171"/>
      <c r="AH41" s="172"/>
    </row>
    <row r="42" spans="1:34" s="129" customFormat="1" ht="13.5" customHeight="1" x14ac:dyDescent="0.2">
      <c r="A42" s="120"/>
      <c r="B42" s="127">
        <v>11469</v>
      </c>
      <c r="C42" s="128" t="s">
        <v>231</v>
      </c>
      <c r="D42" s="171" t="s">
        <v>2167</v>
      </c>
      <c r="E42" s="171" t="s">
        <v>2167</v>
      </c>
      <c r="F42" s="172" t="s">
        <v>2167</v>
      </c>
      <c r="G42" s="172" t="s">
        <v>2167</v>
      </c>
      <c r="H42" s="171" t="s">
        <v>2167</v>
      </c>
      <c r="I42" s="171" t="s">
        <v>2167</v>
      </c>
      <c r="J42" s="171" t="s">
        <v>2167</v>
      </c>
      <c r="K42" s="171" t="s">
        <v>2167</v>
      </c>
      <c r="L42" s="171" t="s">
        <v>2167</v>
      </c>
      <c r="M42" s="172" t="s">
        <v>2167</v>
      </c>
      <c r="N42" s="172" t="s">
        <v>2167</v>
      </c>
      <c r="O42" s="171" t="s">
        <v>2167</v>
      </c>
      <c r="P42" s="171" t="s">
        <v>2167</v>
      </c>
      <c r="Q42" s="171" t="s">
        <v>2167</v>
      </c>
      <c r="R42" s="173"/>
      <c r="S42" s="171" t="s">
        <v>2167</v>
      </c>
      <c r="T42" s="172" t="s">
        <v>2167</v>
      </c>
      <c r="U42" s="172"/>
      <c r="V42" s="171" t="s">
        <v>2167</v>
      </c>
      <c r="W42" s="171" t="s">
        <v>2167</v>
      </c>
      <c r="X42" s="171" t="s">
        <v>2167</v>
      </c>
      <c r="Y42" s="171" t="s">
        <v>2167</v>
      </c>
      <c r="Z42" s="171" t="s">
        <v>2167</v>
      </c>
      <c r="AA42" s="172" t="s">
        <v>2167</v>
      </c>
      <c r="AB42" s="172" t="s">
        <v>2167</v>
      </c>
      <c r="AC42" s="171" t="s">
        <v>2167</v>
      </c>
      <c r="AD42" s="171"/>
      <c r="AE42" s="171" t="s">
        <v>2167</v>
      </c>
      <c r="AF42" s="171" t="s">
        <v>2167</v>
      </c>
      <c r="AG42" s="171" t="s">
        <v>2167</v>
      </c>
      <c r="AH42" s="172" t="s">
        <v>2167</v>
      </c>
    </row>
    <row r="43" spans="1:34" s="129" customFormat="1" ht="13.5" customHeight="1" x14ac:dyDescent="0.2">
      <c r="A43" s="120"/>
      <c r="B43" s="127">
        <v>11444</v>
      </c>
      <c r="C43" s="128" t="s">
        <v>75</v>
      </c>
      <c r="D43" s="171"/>
      <c r="E43" s="171" t="s">
        <v>2167</v>
      </c>
      <c r="F43" s="172"/>
      <c r="G43" s="172"/>
      <c r="H43" s="171" t="s">
        <v>2167</v>
      </c>
      <c r="I43" s="171" t="s">
        <v>2167</v>
      </c>
      <c r="J43" s="171" t="s">
        <v>2167</v>
      </c>
      <c r="K43" s="171" t="s">
        <v>2167</v>
      </c>
      <c r="L43" s="171" t="s">
        <v>2167</v>
      </c>
      <c r="M43" s="172" t="s">
        <v>2167</v>
      </c>
      <c r="N43" s="172"/>
      <c r="O43" s="171" t="s">
        <v>2167</v>
      </c>
      <c r="P43" s="171" t="s">
        <v>2167</v>
      </c>
      <c r="Q43" s="171" t="s">
        <v>2167</v>
      </c>
      <c r="R43" s="173" t="s">
        <v>2167</v>
      </c>
      <c r="S43" s="171" t="s">
        <v>2167</v>
      </c>
      <c r="T43" s="172" t="s">
        <v>2167</v>
      </c>
      <c r="U43" s="172"/>
      <c r="V43" s="171"/>
      <c r="W43" s="171" t="s">
        <v>2167</v>
      </c>
      <c r="X43" s="171" t="s">
        <v>2167</v>
      </c>
      <c r="Y43" s="171" t="s">
        <v>2167</v>
      </c>
      <c r="Z43" s="171" t="s">
        <v>2167</v>
      </c>
      <c r="AA43" s="172" t="s">
        <v>2167</v>
      </c>
      <c r="AB43" s="172"/>
      <c r="AC43" s="171" t="s">
        <v>2167</v>
      </c>
      <c r="AD43" s="171" t="s">
        <v>2167</v>
      </c>
      <c r="AE43" s="171"/>
      <c r="AF43" s="171" t="s">
        <v>2167</v>
      </c>
      <c r="AG43" s="171" t="s">
        <v>2167</v>
      </c>
      <c r="AH43" s="172" t="s">
        <v>2167</v>
      </c>
    </row>
    <row r="44" spans="1:34" s="129" customFormat="1" ht="13.5" customHeight="1" x14ac:dyDescent="0.2">
      <c r="A44" s="120"/>
      <c r="B44" s="127">
        <v>11434</v>
      </c>
      <c r="C44" s="128" t="s">
        <v>76</v>
      </c>
      <c r="D44" s="171"/>
      <c r="E44" s="171"/>
      <c r="F44" s="172"/>
      <c r="G44" s="172"/>
      <c r="H44" s="171"/>
      <c r="I44" s="171"/>
      <c r="J44" s="171"/>
      <c r="K44" s="171"/>
      <c r="L44" s="171"/>
      <c r="M44" s="172"/>
      <c r="N44" s="172"/>
      <c r="O44" s="171"/>
      <c r="P44" s="171"/>
      <c r="Q44" s="171"/>
      <c r="R44" s="173"/>
      <c r="S44" s="171"/>
      <c r="T44" s="172"/>
      <c r="U44" s="172"/>
      <c r="V44" s="171"/>
      <c r="W44" s="171"/>
      <c r="X44" s="171" t="s">
        <v>2167</v>
      </c>
      <c r="Y44" s="171" t="s">
        <v>2167</v>
      </c>
      <c r="Z44" s="171" t="s">
        <v>2167</v>
      </c>
      <c r="AA44" s="172" t="s">
        <v>2167</v>
      </c>
      <c r="AB44" s="172"/>
      <c r="AC44" s="171" t="s">
        <v>2167</v>
      </c>
      <c r="AD44" s="171" t="s">
        <v>2167</v>
      </c>
      <c r="AE44" s="171"/>
      <c r="AF44" s="171" t="s">
        <v>2167</v>
      </c>
      <c r="AG44" s="171" t="s">
        <v>2167</v>
      </c>
      <c r="AH44" s="172" t="s">
        <v>2167</v>
      </c>
    </row>
    <row r="45" spans="1:34" s="129" customFormat="1" ht="13.5" customHeight="1" x14ac:dyDescent="0.2">
      <c r="A45" s="120"/>
      <c r="B45" s="127">
        <v>11498</v>
      </c>
      <c r="C45" s="128" t="s">
        <v>232</v>
      </c>
      <c r="D45" s="171" t="s">
        <v>2167</v>
      </c>
      <c r="E45" s="171" t="s">
        <v>2167</v>
      </c>
      <c r="F45" s="172"/>
      <c r="G45" s="172"/>
      <c r="H45" s="171" t="s">
        <v>2167</v>
      </c>
      <c r="I45" s="171" t="s">
        <v>2167</v>
      </c>
      <c r="J45" s="171" t="s">
        <v>2167</v>
      </c>
      <c r="K45" s="171" t="s">
        <v>2167</v>
      </c>
      <c r="L45" s="171" t="s">
        <v>2167</v>
      </c>
      <c r="M45" s="172" t="s">
        <v>2167</v>
      </c>
      <c r="N45" s="172"/>
      <c r="O45" s="171" t="s">
        <v>2167</v>
      </c>
      <c r="P45" s="171" t="s">
        <v>2167</v>
      </c>
      <c r="Q45" s="171" t="s">
        <v>2167</v>
      </c>
      <c r="R45" s="173" t="s">
        <v>2167</v>
      </c>
      <c r="S45" s="171" t="s">
        <v>2167</v>
      </c>
      <c r="T45" s="172" t="s">
        <v>2167</v>
      </c>
      <c r="U45" s="172"/>
      <c r="V45" s="171" t="s">
        <v>2167</v>
      </c>
      <c r="W45" s="171" t="s">
        <v>2167</v>
      </c>
      <c r="X45" s="171" t="s">
        <v>2167</v>
      </c>
      <c r="Y45" s="171" t="s">
        <v>2167</v>
      </c>
      <c r="Z45" s="171"/>
      <c r="AA45" s="172"/>
      <c r="AB45" s="172"/>
      <c r="AC45" s="171" t="s">
        <v>2167</v>
      </c>
      <c r="AD45" s="171" t="s">
        <v>2167</v>
      </c>
      <c r="AE45" s="171" t="s">
        <v>2167</v>
      </c>
      <c r="AF45" s="171" t="s">
        <v>2167</v>
      </c>
      <c r="AG45" s="171" t="s">
        <v>2167</v>
      </c>
      <c r="AH45" s="172" t="s">
        <v>2167</v>
      </c>
    </row>
    <row r="46" spans="1:34" s="129" customFormat="1" ht="13.5" customHeight="1" x14ac:dyDescent="0.2">
      <c r="A46" s="120"/>
      <c r="B46" s="127">
        <v>11455</v>
      </c>
      <c r="C46" s="128" t="s">
        <v>233</v>
      </c>
      <c r="D46" s="171"/>
      <c r="E46" s="171"/>
      <c r="F46" s="172"/>
      <c r="G46" s="172"/>
      <c r="H46" s="171"/>
      <c r="I46" s="171"/>
      <c r="J46" s="171"/>
      <c r="K46" s="171"/>
      <c r="L46" s="171"/>
      <c r="M46" s="172"/>
      <c r="N46" s="172"/>
      <c r="O46" s="171"/>
      <c r="P46" s="171"/>
      <c r="Q46" s="171"/>
      <c r="R46" s="173"/>
      <c r="S46" s="171"/>
      <c r="T46" s="172"/>
      <c r="U46" s="172"/>
      <c r="V46" s="171"/>
      <c r="W46" s="171"/>
      <c r="X46" s="171" t="s">
        <v>2167</v>
      </c>
      <c r="Y46" s="171" t="s">
        <v>2167</v>
      </c>
      <c r="Z46" s="171" t="s">
        <v>2167</v>
      </c>
      <c r="AA46" s="172" t="s">
        <v>2167</v>
      </c>
      <c r="AB46" s="172"/>
      <c r="AC46" s="171" t="s">
        <v>2167</v>
      </c>
      <c r="AD46" s="171" t="s">
        <v>2167</v>
      </c>
      <c r="AE46" s="171" t="s">
        <v>2167</v>
      </c>
      <c r="AF46" s="171" t="s">
        <v>2167</v>
      </c>
      <c r="AG46" s="171" t="s">
        <v>2167</v>
      </c>
      <c r="AH46" s="172" t="s">
        <v>2167</v>
      </c>
    </row>
    <row r="47" spans="1:34" s="129" customFormat="1" ht="13.5" customHeight="1" x14ac:dyDescent="0.2">
      <c r="A47" s="120"/>
      <c r="B47" s="127">
        <v>11463</v>
      </c>
      <c r="C47" s="128" t="s">
        <v>234</v>
      </c>
      <c r="D47" s="171"/>
      <c r="E47" s="171"/>
      <c r="F47" s="172"/>
      <c r="G47" s="172"/>
      <c r="H47" s="171"/>
      <c r="I47" s="171"/>
      <c r="J47" s="171"/>
      <c r="K47" s="171"/>
      <c r="L47" s="171"/>
      <c r="M47" s="172"/>
      <c r="N47" s="172"/>
      <c r="O47" s="171"/>
      <c r="P47" s="171"/>
      <c r="Q47" s="171"/>
      <c r="R47" s="173"/>
      <c r="S47" s="171"/>
      <c r="T47" s="172"/>
      <c r="U47" s="172"/>
      <c r="V47" s="171"/>
      <c r="W47" s="171"/>
      <c r="X47" s="171"/>
      <c r="Y47" s="171"/>
      <c r="Z47" s="171"/>
      <c r="AA47" s="172"/>
      <c r="AB47" s="172"/>
      <c r="AC47" s="171"/>
      <c r="AD47" s="171"/>
      <c r="AE47" s="171"/>
      <c r="AF47" s="171" t="s">
        <v>2167</v>
      </c>
      <c r="AG47" s="171" t="s">
        <v>2167</v>
      </c>
      <c r="AH47" s="172"/>
    </row>
    <row r="48" spans="1:34" s="129" customFormat="1" ht="13.5" customHeight="1" x14ac:dyDescent="0.2">
      <c r="A48" s="120"/>
      <c r="B48" s="127">
        <v>11528</v>
      </c>
      <c r="C48" s="128" t="s">
        <v>126</v>
      </c>
      <c r="D48" s="171" t="s">
        <v>2167</v>
      </c>
      <c r="E48" s="171" t="s">
        <v>2167</v>
      </c>
      <c r="F48" s="172"/>
      <c r="G48" s="172"/>
      <c r="H48" s="171" t="s">
        <v>2167</v>
      </c>
      <c r="I48" s="171" t="s">
        <v>2167</v>
      </c>
      <c r="J48" s="171" t="s">
        <v>2167</v>
      </c>
      <c r="K48" s="171" t="s">
        <v>2167</v>
      </c>
      <c r="L48" s="171" t="s">
        <v>2167</v>
      </c>
      <c r="M48" s="172" t="s">
        <v>2167</v>
      </c>
      <c r="N48" s="172"/>
      <c r="O48" s="171" t="s">
        <v>2167</v>
      </c>
      <c r="P48" s="171" t="s">
        <v>2167</v>
      </c>
      <c r="Q48" s="171" t="s">
        <v>2167</v>
      </c>
      <c r="R48" s="173" t="s">
        <v>2167</v>
      </c>
      <c r="S48" s="171" t="s">
        <v>2167</v>
      </c>
      <c r="T48" s="172" t="s">
        <v>2167</v>
      </c>
      <c r="U48" s="172"/>
      <c r="V48" s="171" t="s">
        <v>2167</v>
      </c>
      <c r="W48" s="171" t="s">
        <v>2167</v>
      </c>
      <c r="X48" s="171" t="s">
        <v>2167</v>
      </c>
      <c r="Y48" s="171" t="s">
        <v>2167</v>
      </c>
      <c r="Z48" s="171" t="s">
        <v>2167</v>
      </c>
      <c r="AA48" s="172" t="s">
        <v>2167</v>
      </c>
      <c r="AB48" s="172"/>
      <c r="AC48" s="171"/>
      <c r="AD48" s="171" t="s">
        <v>2167</v>
      </c>
      <c r="AE48" s="171" t="s">
        <v>2167</v>
      </c>
      <c r="AF48" s="171" t="s">
        <v>2167</v>
      </c>
      <c r="AG48" s="171" t="s">
        <v>2167</v>
      </c>
      <c r="AH48" s="172" t="s">
        <v>2167</v>
      </c>
    </row>
    <row r="49" spans="1:34" s="129" customFormat="1" ht="13.5" customHeight="1" x14ac:dyDescent="0.2">
      <c r="A49" s="120"/>
      <c r="B49" s="127">
        <v>11526</v>
      </c>
      <c r="C49" s="128" t="s">
        <v>235</v>
      </c>
      <c r="D49" s="171" t="s">
        <v>2167</v>
      </c>
      <c r="E49" s="171" t="s">
        <v>2167</v>
      </c>
      <c r="F49" s="172"/>
      <c r="G49" s="172"/>
      <c r="H49" s="171" t="s">
        <v>2167</v>
      </c>
      <c r="I49" s="171" t="s">
        <v>2167</v>
      </c>
      <c r="J49" s="171" t="s">
        <v>2167</v>
      </c>
      <c r="K49" s="171" t="s">
        <v>2167</v>
      </c>
      <c r="L49" s="171"/>
      <c r="M49" s="172"/>
      <c r="N49" s="172"/>
      <c r="O49" s="171" t="s">
        <v>2167</v>
      </c>
      <c r="P49" s="171" t="s">
        <v>2167</v>
      </c>
      <c r="Q49" s="171" t="s">
        <v>2167</v>
      </c>
      <c r="R49" s="173" t="s">
        <v>2167</v>
      </c>
      <c r="S49" s="171" t="s">
        <v>2167</v>
      </c>
      <c r="T49" s="172" t="s">
        <v>2167</v>
      </c>
      <c r="U49" s="172"/>
      <c r="V49" s="171" t="s">
        <v>2167</v>
      </c>
      <c r="W49" s="171" t="s">
        <v>2167</v>
      </c>
      <c r="X49" s="171" t="s">
        <v>2167</v>
      </c>
      <c r="Y49" s="171" t="s">
        <v>2167</v>
      </c>
      <c r="Z49" s="171" t="s">
        <v>2167</v>
      </c>
      <c r="AA49" s="172" t="s">
        <v>2167</v>
      </c>
      <c r="AB49" s="172"/>
      <c r="AC49" s="171" t="s">
        <v>2167</v>
      </c>
      <c r="AD49" s="171" t="s">
        <v>2167</v>
      </c>
      <c r="AE49" s="171" t="s">
        <v>2167</v>
      </c>
      <c r="AF49" s="171" t="s">
        <v>2167</v>
      </c>
      <c r="AG49" s="171" t="s">
        <v>2167</v>
      </c>
      <c r="AH49" s="172"/>
    </row>
    <row r="50" spans="1:34" s="129" customFormat="1" ht="13.5" customHeight="1" x14ac:dyDescent="0.2">
      <c r="A50" s="120"/>
      <c r="B50" s="127">
        <v>11407</v>
      </c>
      <c r="C50" s="128" t="s">
        <v>80</v>
      </c>
      <c r="D50" s="171"/>
      <c r="E50" s="171"/>
      <c r="F50" s="172"/>
      <c r="G50" s="172"/>
      <c r="H50" s="171"/>
      <c r="I50" s="171"/>
      <c r="J50" s="171"/>
      <c r="K50" s="171"/>
      <c r="L50" s="171"/>
      <c r="M50" s="172"/>
      <c r="N50" s="172"/>
      <c r="O50" s="171"/>
      <c r="P50" s="171"/>
      <c r="Q50" s="171"/>
      <c r="R50" s="173"/>
      <c r="S50" s="171"/>
      <c r="T50" s="172"/>
      <c r="U50" s="172"/>
      <c r="V50" s="171"/>
      <c r="W50" s="171"/>
      <c r="X50" s="171"/>
      <c r="Y50" s="171"/>
      <c r="Z50" s="171"/>
      <c r="AA50" s="172"/>
      <c r="AB50" s="172"/>
      <c r="AC50" s="171"/>
      <c r="AD50" s="171"/>
      <c r="AE50" s="171"/>
      <c r="AF50" s="171"/>
      <c r="AG50" s="171"/>
      <c r="AH50" s="172"/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45:AH65545 IZ65545:KD65545 SV65545:TZ65545 ACR65545:ADV65545 AMN65545:ANR65545 AWJ65545:AXN65545 BGF65545:BHJ65545 BQB65545:BRF65545 BZX65545:CBB65545 CJT65545:CKX65545 CTP65545:CUT65545 DDL65545:DEP65545 DNH65545:DOL65545 DXD65545:DYH65545 EGZ65545:EID65545 EQV65545:ERZ65545 FAR65545:FBV65545 FKN65545:FLR65545 FUJ65545:FVN65545 GEF65545:GFJ65545 GOB65545:GPF65545 GXX65545:GZB65545 HHT65545:HIX65545 HRP65545:HST65545 IBL65545:ICP65545 ILH65545:IML65545 IVD65545:IWH65545 JEZ65545:JGD65545 JOV65545:JPZ65545 JYR65545:JZV65545 KIN65545:KJR65545 KSJ65545:KTN65545 LCF65545:LDJ65545 LMB65545:LNF65545 LVX65545:LXB65545 MFT65545:MGX65545 MPP65545:MQT65545 MZL65545:NAP65545 NJH65545:NKL65545 NTD65545:NUH65545 OCZ65545:OED65545 OMV65545:ONZ65545 OWR65545:OXV65545 PGN65545:PHR65545 PQJ65545:PRN65545 QAF65545:QBJ65545 QKB65545:QLF65545 QTX65545:QVB65545 RDT65545:REX65545 RNP65545:ROT65545 RXL65545:RYP65545 SHH65545:SIL65545 SRD65545:SSH65545 TAZ65545:TCD65545 TKV65545:TLZ65545 TUR65545:TVV65545 UEN65545:UFR65545 UOJ65545:UPN65545 UYF65545:UZJ65545 VIB65545:VJF65545 VRX65545:VTB65545 WBT65545:WCX65545 WLP65545:WMT65545 WVL65545:WWP65545 D131081:AH131081 IZ131081:KD131081 SV131081:TZ131081 ACR131081:ADV131081 AMN131081:ANR131081 AWJ131081:AXN131081 BGF131081:BHJ131081 BQB131081:BRF131081 BZX131081:CBB131081 CJT131081:CKX131081 CTP131081:CUT131081 DDL131081:DEP131081 DNH131081:DOL131081 DXD131081:DYH131081 EGZ131081:EID131081 EQV131081:ERZ131081 FAR131081:FBV131081 FKN131081:FLR131081 FUJ131081:FVN131081 GEF131081:GFJ131081 GOB131081:GPF131081 GXX131081:GZB131081 HHT131081:HIX131081 HRP131081:HST131081 IBL131081:ICP131081 ILH131081:IML131081 IVD131081:IWH131081 JEZ131081:JGD131081 JOV131081:JPZ131081 JYR131081:JZV131081 KIN131081:KJR131081 KSJ131081:KTN131081 LCF131081:LDJ131081 LMB131081:LNF131081 LVX131081:LXB131081 MFT131081:MGX131081 MPP131081:MQT131081 MZL131081:NAP131081 NJH131081:NKL131081 NTD131081:NUH131081 OCZ131081:OED131081 OMV131081:ONZ131081 OWR131081:OXV131081 PGN131081:PHR131081 PQJ131081:PRN131081 QAF131081:QBJ131081 QKB131081:QLF131081 QTX131081:QVB131081 RDT131081:REX131081 RNP131081:ROT131081 RXL131081:RYP131081 SHH131081:SIL131081 SRD131081:SSH131081 TAZ131081:TCD131081 TKV131081:TLZ131081 TUR131081:TVV131081 UEN131081:UFR131081 UOJ131081:UPN131081 UYF131081:UZJ131081 VIB131081:VJF131081 VRX131081:VTB131081 WBT131081:WCX131081 WLP131081:WMT131081 WVL131081:WWP131081 D196617:AH196617 IZ196617:KD196617 SV196617:TZ196617 ACR196617:ADV196617 AMN196617:ANR196617 AWJ196617:AXN196617 BGF196617:BHJ196617 BQB196617:BRF196617 BZX196617:CBB196617 CJT196617:CKX196617 CTP196617:CUT196617 DDL196617:DEP196617 DNH196617:DOL196617 DXD196617:DYH196617 EGZ196617:EID196617 EQV196617:ERZ196617 FAR196617:FBV196617 FKN196617:FLR196617 FUJ196617:FVN196617 GEF196617:GFJ196617 GOB196617:GPF196617 GXX196617:GZB196617 HHT196617:HIX196617 HRP196617:HST196617 IBL196617:ICP196617 ILH196617:IML196617 IVD196617:IWH196617 JEZ196617:JGD196617 JOV196617:JPZ196617 JYR196617:JZV196617 KIN196617:KJR196617 KSJ196617:KTN196617 LCF196617:LDJ196617 LMB196617:LNF196617 LVX196617:LXB196617 MFT196617:MGX196617 MPP196617:MQT196617 MZL196617:NAP196617 NJH196617:NKL196617 NTD196617:NUH196617 OCZ196617:OED196617 OMV196617:ONZ196617 OWR196617:OXV196617 PGN196617:PHR196617 PQJ196617:PRN196617 QAF196617:QBJ196617 QKB196617:QLF196617 QTX196617:QVB196617 RDT196617:REX196617 RNP196617:ROT196617 RXL196617:RYP196617 SHH196617:SIL196617 SRD196617:SSH196617 TAZ196617:TCD196617 TKV196617:TLZ196617 TUR196617:TVV196617 UEN196617:UFR196617 UOJ196617:UPN196617 UYF196617:UZJ196617 VIB196617:VJF196617 VRX196617:VTB196617 WBT196617:WCX196617 WLP196617:WMT196617 WVL196617:WWP196617 D262153:AH262153 IZ262153:KD262153 SV262153:TZ262153 ACR262153:ADV262153 AMN262153:ANR262153 AWJ262153:AXN262153 BGF262153:BHJ262153 BQB262153:BRF262153 BZX262153:CBB262153 CJT262153:CKX262153 CTP262153:CUT262153 DDL262153:DEP262153 DNH262153:DOL262153 DXD262153:DYH262153 EGZ262153:EID262153 EQV262153:ERZ262153 FAR262153:FBV262153 FKN262153:FLR262153 FUJ262153:FVN262153 GEF262153:GFJ262153 GOB262153:GPF262153 GXX262153:GZB262153 HHT262153:HIX262153 HRP262153:HST262153 IBL262153:ICP262153 ILH262153:IML262153 IVD262153:IWH262153 JEZ262153:JGD262153 JOV262153:JPZ262153 JYR262153:JZV262153 KIN262153:KJR262153 KSJ262153:KTN262153 LCF262153:LDJ262153 LMB262153:LNF262153 LVX262153:LXB262153 MFT262153:MGX262153 MPP262153:MQT262153 MZL262153:NAP262153 NJH262153:NKL262153 NTD262153:NUH262153 OCZ262153:OED262153 OMV262153:ONZ262153 OWR262153:OXV262153 PGN262153:PHR262153 PQJ262153:PRN262153 QAF262153:QBJ262153 QKB262153:QLF262153 QTX262153:QVB262153 RDT262153:REX262153 RNP262153:ROT262153 RXL262153:RYP262153 SHH262153:SIL262153 SRD262153:SSH262153 TAZ262153:TCD262153 TKV262153:TLZ262153 TUR262153:TVV262153 UEN262153:UFR262153 UOJ262153:UPN262153 UYF262153:UZJ262153 VIB262153:VJF262153 VRX262153:VTB262153 WBT262153:WCX262153 WLP262153:WMT262153 WVL262153:WWP262153 D327689:AH327689 IZ327689:KD327689 SV327689:TZ327689 ACR327689:ADV327689 AMN327689:ANR327689 AWJ327689:AXN327689 BGF327689:BHJ327689 BQB327689:BRF327689 BZX327689:CBB327689 CJT327689:CKX327689 CTP327689:CUT327689 DDL327689:DEP327689 DNH327689:DOL327689 DXD327689:DYH327689 EGZ327689:EID327689 EQV327689:ERZ327689 FAR327689:FBV327689 FKN327689:FLR327689 FUJ327689:FVN327689 GEF327689:GFJ327689 GOB327689:GPF327689 GXX327689:GZB327689 HHT327689:HIX327689 HRP327689:HST327689 IBL327689:ICP327689 ILH327689:IML327689 IVD327689:IWH327689 JEZ327689:JGD327689 JOV327689:JPZ327689 JYR327689:JZV327689 KIN327689:KJR327689 KSJ327689:KTN327689 LCF327689:LDJ327689 LMB327689:LNF327689 LVX327689:LXB327689 MFT327689:MGX327689 MPP327689:MQT327689 MZL327689:NAP327689 NJH327689:NKL327689 NTD327689:NUH327689 OCZ327689:OED327689 OMV327689:ONZ327689 OWR327689:OXV327689 PGN327689:PHR327689 PQJ327689:PRN327689 QAF327689:QBJ327689 QKB327689:QLF327689 QTX327689:QVB327689 RDT327689:REX327689 RNP327689:ROT327689 RXL327689:RYP327689 SHH327689:SIL327689 SRD327689:SSH327689 TAZ327689:TCD327689 TKV327689:TLZ327689 TUR327689:TVV327689 UEN327689:UFR327689 UOJ327689:UPN327689 UYF327689:UZJ327689 VIB327689:VJF327689 VRX327689:VTB327689 WBT327689:WCX327689 WLP327689:WMT327689 WVL327689:WWP327689 D393225:AH393225 IZ393225:KD393225 SV393225:TZ393225 ACR393225:ADV393225 AMN393225:ANR393225 AWJ393225:AXN393225 BGF393225:BHJ393225 BQB393225:BRF393225 BZX393225:CBB393225 CJT393225:CKX393225 CTP393225:CUT393225 DDL393225:DEP393225 DNH393225:DOL393225 DXD393225:DYH393225 EGZ393225:EID393225 EQV393225:ERZ393225 FAR393225:FBV393225 FKN393225:FLR393225 FUJ393225:FVN393225 GEF393225:GFJ393225 GOB393225:GPF393225 GXX393225:GZB393225 HHT393225:HIX393225 HRP393225:HST393225 IBL393225:ICP393225 ILH393225:IML393225 IVD393225:IWH393225 JEZ393225:JGD393225 JOV393225:JPZ393225 JYR393225:JZV393225 KIN393225:KJR393225 KSJ393225:KTN393225 LCF393225:LDJ393225 LMB393225:LNF393225 LVX393225:LXB393225 MFT393225:MGX393225 MPP393225:MQT393225 MZL393225:NAP393225 NJH393225:NKL393225 NTD393225:NUH393225 OCZ393225:OED393225 OMV393225:ONZ393225 OWR393225:OXV393225 PGN393225:PHR393225 PQJ393225:PRN393225 QAF393225:QBJ393225 QKB393225:QLF393225 QTX393225:QVB393225 RDT393225:REX393225 RNP393225:ROT393225 RXL393225:RYP393225 SHH393225:SIL393225 SRD393225:SSH393225 TAZ393225:TCD393225 TKV393225:TLZ393225 TUR393225:TVV393225 UEN393225:UFR393225 UOJ393225:UPN393225 UYF393225:UZJ393225 VIB393225:VJF393225 VRX393225:VTB393225 WBT393225:WCX393225 WLP393225:WMT393225 WVL393225:WWP393225 D458761:AH458761 IZ458761:KD458761 SV458761:TZ458761 ACR458761:ADV458761 AMN458761:ANR458761 AWJ458761:AXN458761 BGF458761:BHJ458761 BQB458761:BRF458761 BZX458761:CBB458761 CJT458761:CKX458761 CTP458761:CUT458761 DDL458761:DEP458761 DNH458761:DOL458761 DXD458761:DYH458761 EGZ458761:EID458761 EQV458761:ERZ458761 FAR458761:FBV458761 FKN458761:FLR458761 FUJ458761:FVN458761 GEF458761:GFJ458761 GOB458761:GPF458761 GXX458761:GZB458761 HHT458761:HIX458761 HRP458761:HST458761 IBL458761:ICP458761 ILH458761:IML458761 IVD458761:IWH458761 JEZ458761:JGD458761 JOV458761:JPZ458761 JYR458761:JZV458761 KIN458761:KJR458761 KSJ458761:KTN458761 LCF458761:LDJ458761 LMB458761:LNF458761 LVX458761:LXB458761 MFT458761:MGX458761 MPP458761:MQT458761 MZL458761:NAP458761 NJH458761:NKL458761 NTD458761:NUH458761 OCZ458761:OED458761 OMV458761:ONZ458761 OWR458761:OXV458761 PGN458761:PHR458761 PQJ458761:PRN458761 QAF458761:QBJ458761 QKB458761:QLF458761 QTX458761:QVB458761 RDT458761:REX458761 RNP458761:ROT458761 RXL458761:RYP458761 SHH458761:SIL458761 SRD458761:SSH458761 TAZ458761:TCD458761 TKV458761:TLZ458761 TUR458761:TVV458761 UEN458761:UFR458761 UOJ458761:UPN458761 UYF458761:UZJ458761 VIB458761:VJF458761 VRX458761:VTB458761 WBT458761:WCX458761 WLP458761:WMT458761 WVL458761:WWP458761 D524297:AH524297 IZ524297:KD524297 SV524297:TZ524297 ACR524297:ADV524297 AMN524297:ANR524297 AWJ524297:AXN524297 BGF524297:BHJ524297 BQB524297:BRF524297 BZX524297:CBB524297 CJT524297:CKX524297 CTP524297:CUT524297 DDL524297:DEP524297 DNH524297:DOL524297 DXD524297:DYH524297 EGZ524297:EID524297 EQV524297:ERZ524297 FAR524297:FBV524297 FKN524297:FLR524297 FUJ524297:FVN524297 GEF524297:GFJ524297 GOB524297:GPF524297 GXX524297:GZB524297 HHT524297:HIX524297 HRP524297:HST524297 IBL524297:ICP524297 ILH524297:IML524297 IVD524297:IWH524297 JEZ524297:JGD524297 JOV524297:JPZ524297 JYR524297:JZV524297 KIN524297:KJR524297 KSJ524297:KTN524297 LCF524297:LDJ524297 LMB524297:LNF524297 LVX524297:LXB524297 MFT524297:MGX524297 MPP524297:MQT524297 MZL524297:NAP524297 NJH524297:NKL524297 NTD524297:NUH524297 OCZ524297:OED524297 OMV524297:ONZ524297 OWR524297:OXV524297 PGN524297:PHR524297 PQJ524297:PRN524297 QAF524297:QBJ524297 QKB524297:QLF524297 QTX524297:QVB524297 RDT524297:REX524297 RNP524297:ROT524297 RXL524297:RYP524297 SHH524297:SIL524297 SRD524297:SSH524297 TAZ524297:TCD524297 TKV524297:TLZ524297 TUR524297:TVV524297 UEN524297:UFR524297 UOJ524297:UPN524297 UYF524297:UZJ524297 VIB524297:VJF524297 VRX524297:VTB524297 WBT524297:WCX524297 WLP524297:WMT524297 WVL524297:WWP524297 D589833:AH589833 IZ589833:KD589833 SV589833:TZ589833 ACR589833:ADV589833 AMN589833:ANR589833 AWJ589833:AXN589833 BGF589833:BHJ589833 BQB589833:BRF589833 BZX589833:CBB589833 CJT589833:CKX589833 CTP589833:CUT589833 DDL589833:DEP589833 DNH589833:DOL589833 DXD589833:DYH589833 EGZ589833:EID589833 EQV589833:ERZ589833 FAR589833:FBV589833 FKN589833:FLR589833 FUJ589833:FVN589833 GEF589833:GFJ589833 GOB589833:GPF589833 GXX589833:GZB589833 HHT589833:HIX589833 HRP589833:HST589833 IBL589833:ICP589833 ILH589833:IML589833 IVD589833:IWH589833 JEZ589833:JGD589833 JOV589833:JPZ589833 JYR589833:JZV589833 KIN589833:KJR589833 KSJ589833:KTN589833 LCF589833:LDJ589833 LMB589833:LNF589833 LVX589833:LXB589833 MFT589833:MGX589833 MPP589833:MQT589833 MZL589833:NAP589833 NJH589833:NKL589833 NTD589833:NUH589833 OCZ589833:OED589833 OMV589833:ONZ589833 OWR589833:OXV589833 PGN589833:PHR589833 PQJ589833:PRN589833 QAF589833:QBJ589833 QKB589833:QLF589833 QTX589833:QVB589833 RDT589833:REX589833 RNP589833:ROT589833 RXL589833:RYP589833 SHH589833:SIL589833 SRD589833:SSH589833 TAZ589833:TCD589833 TKV589833:TLZ589833 TUR589833:TVV589833 UEN589833:UFR589833 UOJ589833:UPN589833 UYF589833:UZJ589833 VIB589833:VJF589833 VRX589833:VTB589833 WBT589833:WCX589833 WLP589833:WMT589833 WVL589833:WWP589833 D655369:AH655369 IZ655369:KD655369 SV655369:TZ655369 ACR655369:ADV655369 AMN655369:ANR655369 AWJ655369:AXN655369 BGF655369:BHJ655369 BQB655369:BRF655369 BZX655369:CBB655369 CJT655369:CKX655369 CTP655369:CUT655369 DDL655369:DEP655369 DNH655369:DOL655369 DXD655369:DYH655369 EGZ655369:EID655369 EQV655369:ERZ655369 FAR655369:FBV655369 FKN655369:FLR655369 FUJ655369:FVN655369 GEF655369:GFJ655369 GOB655369:GPF655369 GXX655369:GZB655369 HHT655369:HIX655369 HRP655369:HST655369 IBL655369:ICP655369 ILH655369:IML655369 IVD655369:IWH655369 JEZ655369:JGD655369 JOV655369:JPZ655369 JYR655369:JZV655369 KIN655369:KJR655369 KSJ655369:KTN655369 LCF655369:LDJ655369 LMB655369:LNF655369 LVX655369:LXB655369 MFT655369:MGX655369 MPP655369:MQT655369 MZL655369:NAP655369 NJH655369:NKL655369 NTD655369:NUH655369 OCZ655369:OED655369 OMV655369:ONZ655369 OWR655369:OXV655369 PGN655369:PHR655369 PQJ655369:PRN655369 QAF655369:QBJ655369 QKB655369:QLF655369 QTX655369:QVB655369 RDT655369:REX655369 RNP655369:ROT655369 RXL655369:RYP655369 SHH655369:SIL655369 SRD655369:SSH655369 TAZ655369:TCD655369 TKV655369:TLZ655369 TUR655369:TVV655369 UEN655369:UFR655369 UOJ655369:UPN655369 UYF655369:UZJ655369 VIB655369:VJF655369 VRX655369:VTB655369 WBT655369:WCX655369 WLP655369:WMT655369 WVL655369:WWP655369 D720905:AH720905 IZ720905:KD720905 SV720905:TZ720905 ACR720905:ADV720905 AMN720905:ANR720905 AWJ720905:AXN720905 BGF720905:BHJ720905 BQB720905:BRF720905 BZX720905:CBB720905 CJT720905:CKX720905 CTP720905:CUT720905 DDL720905:DEP720905 DNH720905:DOL720905 DXD720905:DYH720905 EGZ720905:EID720905 EQV720905:ERZ720905 FAR720905:FBV720905 FKN720905:FLR720905 FUJ720905:FVN720905 GEF720905:GFJ720905 GOB720905:GPF720905 GXX720905:GZB720905 HHT720905:HIX720905 HRP720905:HST720905 IBL720905:ICP720905 ILH720905:IML720905 IVD720905:IWH720905 JEZ720905:JGD720905 JOV720905:JPZ720905 JYR720905:JZV720905 KIN720905:KJR720905 KSJ720905:KTN720905 LCF720905:LDJ720905 LMB720905:LNF720905 LVX720905:LXB720905 MFT720905:MGX720905 MPP720905:MQT720905 MZL720905:NAP720905 NJH720905:NKL720905 NTD720905:NUH720905 OCZ720905:OED720905 OMV720905:ONZ720905 OWR720905:OXV720905 PGN720905:PHR720905 PQJ720905:PRN720905 QAF720905:QBJ720905 QKB720905:QLF720905 QTX720905:QVB720905 RDT720905:REX720905 RNP720905:ROT720905 RXL720905:RYP720905 SHH720905:SIL720905 SRD720905:SSH720905 TAZ720905:TCD720905 TKV720905:TLZ720905 TUR720905:TVV720905 UEN720905:UFR720905 UOJ720905:UPN720905 UYF720905:UZJ720905 VIB720905:VJF720905 VRX720905:VTB720905 WBT720905:WCX720905 WLP720905:WMT720905 WVL720905:WWP720905 D786441:AH786441 IZ786441:KD786441 SV786441:TZ786441 ACR786441:ADV786441 AMN786441:ANR786441 AWJ786441:AXN786441 BGF786441:BHJ786441 BQB786441:BRF786441 BZX786441:CBB786441 CJT786441:CKX786441 CTP786441:CUT786441 DDL786441:DEP786441 DNH786441:DOL786441 DXD786441:DYH786441 EGZ786441:EID786441 EQV786441:ERZ786441 FAR786441:FBV786441 FKN786441:FLR786441 FUJ786441:FVN786441 GEF786441:GFJ786441 GOB786441:GPF786441 GXX786441:GZB786441 HHT786441:HIX786441 HRP786441:HST786441 IBL786441:ICP786441 ILH786441:IML786441 IVD786441:IWH786441 JEZ786441:JGD786441 JOV786441:JPZ786441 JYR786441:JZV786441 KIN786441:KJR786441 KSJ786441:KTN786441 LCF786441:LDJ786441 LMB786441:LNF786441 LVX786441:LXB786441 MFT786441:MGX786441 MPP786441:MQT786441 MZL786441:NAP786441 NJH786441:NKL786441 NTD786441:NUH786441 OCZ786441:OED786441 OMV786441:ONZ786441 OWR786441:OXV786441 PGN786441:PHR786441 PQJ786441:PRN786441 QAF786441:QBJ786441 QKB786441:QLF786441 QTX786441:QVB786441 RDT786441:REX786441 RNP786441:ROT786441 RXL786441:RYP786441 SHH786441:SIL786441 SRD786441:SSH786441 TAZ786441:TCD786441 TKV786441:TLZ786441 TUR786441:TVV786441 UEN786441:UFR786441 UOJ786441:UPN786441 UYF786441:UZJ786441 VIB786441:VJF786441 VRX786441:VTB786441 WBT786441:WCX786441 WLP786441:WMT786441 WVL786441:WWP786441 D851977:AH851977 IZ851977:KD851977 SV851977:TZ851977 ACR851977:ADV851977 AMN851977:ANR851977 AWJ851977:AXN851977 BGF851977:BHJ851977 BQB851977:BRF851977 BZX851977:CBB851977 CJT851977:CKX851977 CTP851977:CUT851977 DDL851977:DEP851977 DNH851977:DOL851977 DXD851977:DYH851977 EGZ851977:EID851977 EQV851977:ERZ851977 FAR851977:FBV851977 FKN851977:FLR851977 FUJ851977:FVN851977 GEF851977:GFJ851977 GOB851977:GPF851977 GXX851977:GZB851977 HHT851977:HIX851977 HRP851977:HST851977 IBL851977:ICP851977 ILH851977:IML851977 IVD851977:IWH851977 JEZ851977:JGD851977 JOV851977:JPZ851977 JYR851977:JZV851977 KIN851977:KJR851977 KSJ851977:KTN851977 LCF851977:LDJ851977 LMB851977:LNF851977 LVX851977:LXB851977 MFT851977:MGX851977 MPP851977:MQT851977 MZL851977:NAP851977 NJH851977:NKL851977 NTD851977:NUH851977 OCZ851977:OED851977 OMV851977:ONZ851977 OWR851977:OXV851977 PGN851977:PHR851977 PQJ851977:PRN851977 QAF851977:QBJ851977 QKB851977:QLF851977 QTX851977:QVB851977 RDT851977:REX851977 RNP851977:ROT851977 RXL851977:RYP851977 SHH851977:SIL851977 SRD851977:SSH851977 TAZ851977:TCD851977 TKV851977:TLZ851977 TUR851977:TVV851977 UEN851977:UFR851977 UOJ851977:UPN851977 UYF851977:UZJ851977 VIB851977:VJF851977 VRX851977:VTB851977 WBT851977:WCX851977 WLP851977:WMT851977 WVL851977:WWP851977 D917513:AH917513 IZ917513:KD917513 SV917513:TZ917513 ACR917513:ADV917513 AMN917513:ANR917513 AWJ917513:AXN917513 BGF917513:BHJ917513 BQB917513:BRF917513 BZX917513:CBB917513 CJT917513:CKX917513 CTP917513:CUT917513 DDL917513:DEP917513 DNH917513:DOL917513 DXD917513:DYH917513 EGZ917513:EID917513 EQV917513:ERZ917513 FAR917513:FBV917513 FKN917513:FLR917513 FUJ917513:FVN917513 GEF917513:GFJ917513 GOB917513:GPF917513 GXX917513:GZB917513 HHT917513:HIX917513 HRP917513:HST917513 IBL917513:ICP917513 ILH917513:IML917513 IVD917513:IWH917513 JEZ917513:JGD917513 JOV917513:JPZ917513 JYR917513:JZV917513 KIN917513:KJR917513 KSJ917513:KTN917513 LCF917513:LDJ917513 LMB917513:LNF917513 LVX917513:LXB917513 MFT917513:MGX917513 MPP917513:MQT917513 MZL917513:NAP917513 NJH917513:NKL917513 NTD917513:NUH917513 OCZ917513:OED917513 OMV917513:ONZ917513 OWR917513:OXV917513 PGN917513:PHR917513 PQJ917513:PRN917513 QAF917513:QBJ917513 QKB917513:QLF917513 QTX917513:QVB917513 RDT917513:REX917513 RNP917513:ROT917513 RXL917513:RYP917513 SHH917513:SIL917513 SRD917513:SSH917513 TAZ917513:TCD917513 TKV917513:TLZ917513 TUR917513:TVV917513 UEN917513:UFR917513 UOJ917513:UPN917513 UYF917513:UZJ917513 VIB917513:VJF917513 VRX917513:VTB917513 WBT917513:WCX917513 WLP917513:WMT917513 WVL917513:WWP917513 D983049:AH983049 IZ983049:KD983049 SV983049:TZ983049 ACR983049:ADV983049 AMN983049:ANR983049 AWJ983049:AXN983049 BGF983049:BHJ983049 BQB983049:BRF983049 BZX983049:CBB983049 CJT983049:CKX983049 CTP983049:CUT983049 DDL983049:DEP983049 DNH983049:DOL983049 DXD983049:DYH983049 EGZ983049:EID983049 EQV983049:ERZ983049 FAR983049:FBV983049 FKN983049:FLR983049 FUJ983049:FVN983049 GEF983049:GFJ983049 GOB983049:GPF983049 GXX983049:GZB983049 HHT983049:HIX983049 HRP983049:HST983049 IBL983049:ICP983049 ILH983049:IML983049 IVD983049:IWH983049 JEZ983049:JGD983049 JOV983049:JPZ983049 JYR983049:JZV983049 KIN983049:KJR983049 KSJ983049:KTN983049 LCF983049:LDJ983049 LMB983049:LNF983049 LVX983049:LXB983049 MFT983049:MGX983049 MPP983049:MQT983049 MZL983049:NAP983049 NJH983049:NKL983049 NTD983049:NUH983049 OCZ983049:OED983049 OMV983049:ONZ983049 OWR983049:OXV983049 PGN983049:PHR983049 PQJ983049:PRN983049 QAF983049:QBJ983049 QKB983049:QLF983049 QTX983049:QVB983049 RDT983049:REX983049 RNP983049:ROT983049 RXL983049:RYP983049 SHH983049:SIL983049 SRD983049:SSH983049 TAZ983049:TCD983049 TKV983049:TLZ983049 TUR983049:TVV983049 UEN983049:UFR983049 UOJ983049:UPN983049 UYF983049:UZJ983049 VIB983049:VJF983049 VRX983049:VTB983049 WBT983049:WCX983049 WLP983049:WMT983049 WVL983049:WWP983049" xr:uid="{ACB97230-921F-4EB3-800B-730FD853A97A}"/>
    <dataValidation type="list" allowBlank="1" showDropDown="1" showInputMessage="1" showErrorMessage="1" errorTitle="Atención" error="Debe informar un valor válido para la celda: X, x, I ó i" sqref="D10:AH65536 IZ10:KD65536 SV10:TZ65536 ACR10:ADV65536 AMN10:ANR65536 AWJ10:AXN65536 BGF10:BHJ65536 BQB10:BRF65536 BZX10:CBB65536 CJT10:CKX65536 CTP10:CUT65536 DDL10:DEP65536 DNH10:DOL65536 DXD10:DYH65536 EGZ10:EID65536 EQV10:ERZ65536 FAR10:FBV65536 FKN10:FLR65536 FUJ10:FVN65536 GEF10:GFJ65536 GOB10:GPF65536 GXX10:GZB65536 HHT10:HIX65536 HRP10:HST65536 IBL10:ICP65536 ILH10:IML65536 IVD10:IWH65536 JEZ10:JGD65536 JOV10:JPZ65536 JYR10:JZV65536 KIN10:KJR65536 KSJ10:KTN65536 LCF10:LDJ65536 LMB10:LNF65536 LVX10:LXB65536 MFT10:MGX65536 MPP10:MQT65536 MZL10:NAP65536 NJH10:NKL65536 NTD10:NUH65536 OCZ10:OED65536 OMV10:ONZ65536 OWR10:OXV65536 PGN10:PHR65536 PQJ10:PRN65536 QAF10:QBJ65536 QKB10:QLF65536 QTX10:QVB65536 RDT10:REX65536 RNP10:ROT65536 RXL10:RYP65536 SHH10:SIL65536 SRD10:SSH65536 TAZ10:TCD65536 TKV10:TLZ65536 TUR10:TVV65536 UEN10:UFR65536 UOJ10:UPN65536 UYF10:UZJ65536 VIB10:VJF65536 VRX10:VTB65536 WBT10:WCX65536 WLP10:WMT65536 WVL10:WWP65536 D65546:AH131072 IZ65546:KD131072 SV65546:TZ131072 ACR65546:ADV131072 AMN65546:ANR131072 AWJ65546:AXN131072 BGF65546:BHJ131072 BQB65546:BRF131072 BZX65546:CBB131072 CJT65546:CKX131072 CTP65546:CUT131072 DDL65546:DEP131072 DNH65546:DOL131072 DXD65546:DYH131072 EGZ65546:EID131072 EQV65546:ERZ131072 FAR65546:FBV131072 FKN65546:FLR131072 FUJ65546:FVN131072 GEF65546:GFJ131072 GOB65546:GPF131072 GXX65546:GZB131072 HHT65546:HIX131072 HRP65546:HST131072 IBL65546:ICP131072 ILH65546:IML131072 IVD65546:IWH131072 JEZ65546:JGD131072 JOV65546:JPZ131072 JYR65546:JZV131072 KIN65546:KJR131072 KSJ65546:KTN131072 LCF65546:LDJ131072 LMB65546:LNF131072 LVX65546:LXB131072 MFT65546:MGX131072 MPP65546:MQT131072 MZL65546:NAP131072 NJH65546:NKL131072 NTD65546:NUH131072 OCZ65546:OED131072 OMV65546:ONZ131072 OWR65546:OXV131072 PGN65546:PHR131072 PQJ65546:PRN131072 QAF65546:QBJ131072 QKB65546:QLF131072 QTX65546:QVB131072 RDT65546:REX131072 RNP65546:ROT131072 RXL65546:RYP131072 SHH65546:SIL131072 SRD65546:SSH131072 TAZ65546:TCD131072 TKV65546:TLZ131072 TUR65546:TVV131072 UEN65546:UFR131072 UOJ65546:UPN131072 UYF65546:UZJ131072 VIB65546:VJF131072 VRX65546:VTB131072 WBT65546:WCX131072 WLP65546:WMT131072 WVL65546:WWP131072 D131082:AH196608 IZ131082:KD196608 SV131082:TZ196608 ACR131082:ADV196608 AMN131082:ANR196608 AWJ131082:AXN196608 BGF131082:BHJ196608 BQB131082:BRF196608 BZX131082:CBB196608 CJT131082:CKX196608 CTP131082:CUT196608 DDL131082:DEP196608 DNH131082:DOL196608 DXD131082:DYH196608 EGZ131082:EID196608 EQV131082:ERZ196608 FAR131082:FBV196608 FKN131082:FLR196608 FUJ131082:FVN196608 GEF131082:GFJ196608 GOB131082:GPF196608 GXX131082:GZB196608 HHT131082:HIX196608 HRP131082:HST196608 IBL131082:ICP196608 ILH131082:IML196608 IVD131082:IWH196608 JEZ131082:JGD196608 JOV131082:JPZ196608 JYR131082:JZV196608 KIN131082:KJR196608 KSJ131082:KTN196608 LCF131082:LDJ196608 LMB131082:LNF196608 LVX131082:LXB196608 MFT131082:MGX196608 MPP131082:MQT196608 MZL131082:NAP196608 NJH131082:NKL196608 NTD131082:NUH196608 OCZ131082:OED196608 OMV131082:ONZ196608 OWR131082:OXV196608 PGN131082:PHR196608 PQJ131082:PRN196608 QAF131082:QBJ196608 QKB131082:QLF196608 QTX131082:QVB196608 RDT131082:REX196608 RNP131082:ROT196608 RXL131082:RYP196608 SHH131082:SIL196608 SRD131082:SSH196608 TAZ131082:TCD196608 TKV131082:TLZ196608 TUR131082:TVV196608 UEN131082:UFR196608 UOJ131082:UPN196608 UYF131082:UZJ196608 VIB131082:VJF196608 VRX131082:VTB196608 WBT131082:WCX196608 WLP131082:WMT196608 WVL131082:WWP196608 D196618:AH262144 IZ196618:KD262144 SV196618:TZ262144 ACR196618:ADV262144 AMN196618:ANR262144 AWJ196618:AXN262144 BGF196618:BHJ262144 BQB196618:BRF262144 BZX196618:CBB262144 CJT196618:CKX262144 CTP196618:CUT262144 DDL196618:DEP262144 DNH196618:DOL262144 DXD196618:DYH262144 EGZ196618:EID262144 EQV196618:ERZ262144 FAR196618:FBV262144 FKN196618:FLR262144 FUJ196618:FVN262144 GEF196618:GFJ262144 GOB196618:GPF262144 GXX196618:GZB262144 HHT196618:HIX262144 HRP196618:HST262144 IBL196618:ICP262144 ILH196618:IML262144 IVD196618:IWH262144 JEZ196618:JGD262144 JOV196618:JPZ262144 JYR196618:JZV262144 KIN196618:KJR262144 KSJ196618:KTN262144 LCF196618:LDJ262144 LMB196618:LNF262144 LVX196618:LXB262144 MFT196618:MGX262144 MPP196618:MQT262144 MZL196618:NAP262144 NJH196618:NKL262144 NTD196618:NUH262144 OCZ196618:OED262144 OMV196618:ONZ262144 OWR196618:OXV262144 PGN196618:PHR262144 PQJ196618:PRN262144 QAF196618:QBJ262144 QKB196618:QLF262144 QTX196618:QVB262144 RDT196618:REX262144 RNP196618:ROT262144 RXL196618:RYP262144 SHH196618:SIL262144 SRD196618:SSH262144 TAZ196618:TCD262144 TKV196618:TLZ262144 TUR196618:TVV262144 UEN196618:UFR262144 UOJ196618:UPN262144 UYF196618:UZJ262144 VIB196618:VJF262144 VRX196618:VTB262144 WBT196618:WCX262144 WLP196618:WMT262144 WVL196618:WWP262144 D262154:AH327680 IZ262154:KD327680 SV262154:TZ327680 ACR262154:ADV327680 AMN262154:ANR327680 AWJ262154:AXN327680 BGF262154:BHJ327680 BQB262154:BRF327680 BZX262154:CBB327680 CJT262154:CKX327680 CTP262154:CUT327680 DDL262154:DEP327680 DNH262154:DOL327680 DXD262154:DYH327680 EGZ262154:EID327680 EQV262154:ERZ327680 FAR262154:FBV327680 FKN262154:FLR327680 FUJ262154:FVN327680 GEF262154:GFJ327680 GOB262154:GPF327680 GXX262154:GZB327680 HHT262154:HIX327680 HRP262154:HST327680 IBL262154:ICP327680 ILH262154:IML327680 IVD262154:IWH327680 JEZ262154:JGD327680 JOV262154:JPZ327680 JYR262154:JZV327680 KIN262154:KJR327680 KSJ262154:KTN327680 LCF262154:LDJ327680 LMB262154:LNF327680 LVX262154:LXB327680 MFT262154:MGX327680 MPP262154:MQT327680 MZL262154:NAP327680 NJH262154:NKL327680 NTD262154:NUH327680 OCZ262154:OED327680 OMV262154:ONZ327680 OWR262154:OXV327680 PGN262154:PHR327680 PQJ262154:PRN327680 QAF262154:QBJ327680 QKB262154:QLF327680 QTX262154:QVB327680 RDT262154:REX327680 RNP262154:ROT327680 RXL262154:RYP327680 SHH262154:SIL327680 SRD262154:SSH327680 TAZ262154:TCD327680 TKV262154:TLZ327680 TUR262154:TVV327680 UEN262154:UFR327680 UOJ262154:UPN327680 UYF262154:UZJ327680 VIB262154:VJF327680 VRX262154:VTB327680 WBT262154:WCX327680 WLP262154:WMT327680 WVL262154:WWP327680 D327690:AH393216 IZ327690:KD393216 SV327690:TZ393216 ACR327690:ADV393216 AMN327690:ANR393216 AWJ327690:AXN393216 BGF327690:BHJ393216 BQB327690:BRF393216 BZX327690:CBB393216 CJT327690:CKX393216 CTP327690:CUT393216 DDL327690:DEP393216 DNH327690:DOL393216 DXD327690:DYH393216 EGZ327690:EID393216 EQV327690:ERZ393216 FAR327690:FBV393216 FKN327690:FLR393216 FUJ327690:FVN393216 GEF327690:GFJ393216 GOB327690:GPF393216 GXX327690:GZB393216 HHT327690:HIX393216 HRP327690:HST393216 IBL327690:ICP393216 ILH327690:IML393216 IVD327690:IWH393216 JEZ327690:JGD393216 JOV327690:JPZ393216 JYR327690:JZV393216 KIN327690:KJR393216 KSJ327690:KTN393216 LCF327690:LDJ393216 LMB327690:LNF393216 LVX327690:LXB393216 MFT327690:MGX393216 MPP327690:MQT393216 MZL327690:NAP393216 NJH327690:NKL393216 NTD327690:NUH393216 OCZ327690:OED393216 OMV327690:ONZ393216 OWR327690:OXV393216 PGN327690:PHR393216 PQJ327690:PRN393216 QAF327690:QBJ393216 QKB327690:QLF393216 QTX327690:QVB393216 RDT327690:REX393216 RNP327690:ROT393216 RXL327690:RYP393216 SHH327690:SIL393216 SRD327690:SSH393216 TAZ327690:TCD393216 TKV327690:TLZ393216 TUR327690:TVV393216 UEN327690:UFR393216 UOJ327690:UPN393216 UYF327690:UZJ393216 VIB327690:VJF393216 VRX327690:VTB393216 WBT327690:WCX393216 WLP327690:WMT393216 WVL327690:WWP393216 D393226:AH458752 IZ393226:KD458752 SV393226:TZ458752 ACR393226:ADV458752 AMN393226:ANR458752 AWJ393226:AXN458752 BGF393226:BHJ458752 BQB393226:BRF458752 BZX393226:CBB458752 CJT393226:CKX458752 CTP393226:CUT458752 DDL393226:DEP458752 DNH393226:DOL458752 DXD393226:DYH458752 EGZ393226:EID458752 EQV393226:ERZ458752 FAR393226:FBV458752 FKN393226:FLR458752 FUJ393226:FVN458752 GEF393226:GFJ458752 GOB393226:GPF458752 GXX393226:GZB458752 HHT393226:HIX458752 HRP393226:HST458752 IBL393226:ICP458752 ILH393226:IML458752 IVD393226:IWH458752 JEZ393226:JGD458752 JOV393226:JPZ458752 JYR393226:JZV458752 KIN393226:KJR458752 KSJ393226:KTN458752 LCF393226:LDJ458752 LMB393226:LNF458752 LVX393226:LXB458752 MFT393226:MGX458752 MPP393226:MQT458752 MZL393226:NAP458752 NJH393226:NKL458752 NTD393226:NUH458752 OCZ393226:OED458752 OMV393226:ONZ458752 OWR393226:OXV458752 PGN393226:PHR458752 PQJ393226:PRN458752 QAF393226:QBJ458752 QKB393226:QLF458752 QTX393226:QVB458752 RDT393226:REX458752 RNP393226:ROT458752 RXL393226:RYP458752 SHH393226:SIL458752 SRD393226:SSH458752 TAZ393226:TCD458752 TKV393226:TLZ458752 TUR393226:TVV458752 UEN393226:UFR458752 UOJ393226:UPN458752 UYF393226:UZJ458752 VIB393226:VJF458752 VRX393226:VTB458752 WBT393226:WCX458752 WLP393226:WMT458752 WVL393226:WWP458752 D458762:AH524288 IZ458762:KD524288 SV458762:TZ524288 ACR458762:ADV524288 AMN458762:ANR524288 AWJ458762:AXN524288 BGF458762:BHJ524288 BQB458762:BRF524288 BZX458762:CBB524288 CJT458762:CKX524288 CTP458762:CUT524288 DDL458762:DEP524288 DNH458762:DOL524288 DXD458762:DYH524288 EGZ458762:EID524288 EQV458762:ERZ524288 FAR458762:FBV524288 FKN458762:FLR524288 FUJ458762:FVN524288 GEF458762:GFJ524288 GOB458762:GPF524288 GXX458762:GZB524288 HHT458762:HIX524288 HRP458762:HST524288 IBL458762:ICP524288 ILH458762:IML524288 IVD458762:IWH524288 JEZ458762:JGD524288 JOV458762:JPZ524288 JYR458762:JZV524288 KIN458762:KJR524288 KSJ458762:KTN524288 LCF458762:LDJ524288 LMB458762:LNF524288 LVX458762:LXB524288 MFT458762:MGX524288 MPP458762:MQT524288 MZL458762:NAP524288 NJH458762:NKL524288 NTD458762:NUH524288 OCZ458762:OED524288 OMV458762:ONZ524288 OWR458762:OXV524288 PGN458762:PHR524288 PQJ458762:PRN524288 QAF458762:QBJ524288 QKB458762:QLF524288 QTX458762:QVB524288 RDT458762:REX524288 RNP458762:ROT524288 RXL458762:RYP524288 SHH458762:SIL524288 SRD458762:SSH524288 TAZ458762:TCD524288 TKV458762:TLZ524288 TUR458762:TVV524288 UEN458762:UFR524288 UOJ458762:UPN524288 UYF458762:UZJ524288 VIB458762:VJF524288 VRX458762:VTB524288 WBT458762:WCX524288 WLP458762:WMT524288 WVL458762:WWP524288 D524298:AH589824 IZ524298:KD589824 SV524298:TZ589824 ACR524298:ADV589824 AMN524298:ANR589824 AWJ524298:AXN589824 BGF524298:BHJ589824 BQB524298:BRF589824 BZX524298:CBB589824 CJT524298:CKX589824 CTP524298:CUT589824 DDL524298:DEP589824 DNH524298:DOL589824 DXD524298:DYH589824 EGZ524298:EID589824 EQV524298:ERZ589824 FAR524298:FBV589824 FKN524298:FLR589824 FUJ524298:FVN589824 GEF524298:GFJ589824 GOB524298:GPF589824 GXX524298:GZB589824 HHT524298:HIX589824 HRP524298:HST589824 IBL524298:ICP589824 ILH524298:IML589824 IVD524298:IWH589824 JEZ524298:JGD589824 JOV524298:JPZ589824 JYR524298:JZV589824 KIN524298:KJR589824 KSJ524298:KTN589824 LCF524298:LDJ589824 LMB524298:LNF589824 LVX524298:LXB589824 MFT524298:MGX589824 MPP524298:MQT589824 MZL524298:NAP589824 NJH524298:NKL589824 NTD524298:NUH589824 OCZ524298:OED589824 OMV524298:ONZ589824 OWR524298:OXV589824 PGN524298:PHR589824 PQJ524298:PRN589824 QAF524298:QBJ589824 QKB524298:QLF589824 QTX524298:QVB589824 RDT524298:REX589824 RNP524298:ROT589824 RXL524298:RYP589824 SHH524298:SIL589824 SRD524298:SSH589824 TAZ524298:TCD589824 TKV524298:TLZ589824 TUR524298:TVV589824 UEN524298:UFR589824 UOJ524298:UPN589824 UYF524298:UZJ589824 VIB524298:VJF589824 VRX524298:VTB589824 WBT524298:WCX589824 WLP524298:WMT589824 WVL524298:WWP589824 D589834:AH655360 IZ589834:KD655360 SV589834:TZ655360 ACR589834:ADV655360 AMN589834:ANR655360 AWJ589834:AXN655360 BGF589834:BHJ655360 BQB589834:BRF655360 BZX589834:CBB655360 CJT589834:CKX655360 CTP589834:CUT655360 DDL589834:DEP655360 DNH589834:DOL655360 DXD589834:DYH655360 EGZ589834:EID655360 EQV589834:ERZ655360 FAR589834:FBV655360 FKN589834:FLR655360 FUJ589834:FVN655360 GEF589834:GFJ655360 GOB589834:GPF655360 GXX589834:GZB655360 HHT589834:HIX655360 HRP589834:HST655360 IBL589834:ICP655360 ILH589834:IML655360 IVD589834:IWH655360 JEZ589834:JGD655360 JOV589834:JPZ655360 JYR589834:JZV655360 KIN589834:KJR655360 KSJ589834:KTN655360 LCF589834:LDJ655360 LMB589834:LNF655360 LVX589834:LXB655360 MFT589834:MGX655360 MPP589834:MQT655360 MZL589834:NAP655360 NJH589834:NKL655360 NTD589834:NUH655360 OCZ589834:OED655360 OMV589834:ONZ655360 OWR589834:OXV655360 PGN589834:PHR655360 PQJ589834:PRN655360 QAF589834:QBJ655360 QKB589834:QLF655360 QTX589834:QVB655360 RDT589834:REX655360 RNP589834:ROT655360 RXL589834:RYP655360 SHH589834:SIL655360 SRD589834:SSH655360 TAZ589834:TCD655360 TKV589834:TLZ655360 TUR589834:TVV655360 UEN589834:UFR655360 UOJ589834:UPN655360 UYF589834:UZJ655360 VIB589834:VJF655360 VRX589834:VTB655360 WBT589834:WCX655360 WLP589834:WMT655360 WVL589834:WWP655360 D655370:AH720896 IZ655370:KD720896 SV655370:TZ720896 ACR655370:ADV720896 AMN655370:ANR720896 AWJ655370:AXN720896 BGF655370:BHJ720896 BQB655370:BRF720896 BZX655370:CBB720896 CJT655370:CKX720896 CTP655370:CUT720896 DDL655370:DEP720896 DNH655370:DOL720896 DXD655370:DYH720896 EGZ655370:EID720896 EQV655370:ERZ720896 FAR655370:FBV720896 FKN655370:FLR720896 FUJ655370:FVN720896 GEF655370:GFJ720896 GOB655370:GPF720896 GXX655370:GZB720896 HHT655370:HIX720896 HRP655370:HST720896 IBL655370:ICP720896 ILH655370:IML720896 IVD655370:IWH720896 JEZ655370:JGD720896 JOV655370:JPZ720896 JYR655370:JZV720896 KIN655370:KJR720896 KSJ655370:KTN720896 LCF655370:LDJ720896 LMB655370:LNF720896 LVX655370:LXB720896 MFT655370:MGX720896 MPP655370:MQT720896 MZL655370:NAP720896 NJH655370:NKL720896 NTD655370:NUH720896 OCZ655370:OED720896 OMV655370:ONZ720896 OWR655370:OXV720896 PGN655370:PHR720896 PQJ655370:PRN720896 QAF655370:QBJ720896 QKB655370:QLF720896 QTX655370:QVB720896 RDT655370:REX720896 RNP655370:ROT720896 RXL655370:RYP720896 SHH655370:SIL720896 SRD655370:SSH720896 TAZ655370:TCD720896 TKV655370:TLZ720896 TUR655370:TVV720896 UEN655370:UFR720896 UOJ655370:UPN720896 UYF655370:UZJ720896 VIB655370:VJF720896 VRX655370:VTB720896 WBT655370:WCX720896 WLP655370:WMT720896 WVL655370:WWP720896 D720906:AH786432 IZ720906:KD786432 SV720906:TZ786432 ACR720906:ADV786432 AMN720906:ANR786432 AWJ720906:AXN786432 BGF720906:BHJ786432 BQB720906:BRF786432 BZX720906:CBB786432 CJT720906:CKX786432 CTP720906:CUT786432 DDL720906:DEP786432 DNH720906:DOL786432 DXD720906:DYH786432 EGZ720906:EID786432 EQV720906:ERZ786432 FAR720906:FBV786432 FKN720906:FLR786432 FUJ720906:FVN786432 GEF720906:GFJ786432 GOB720906:GPF786432 GXX720906:GZB786432 HHT720906:HIX786432 HRP720906:HST786432 IBL720906:ICP786432 ILH720906:IML786432 IVD720906:IWH786432 JEZ720906:JGD786432 JOV720906:JPZ786432 JYR720906:JZV786432 KIN720906:KJR786432 KSJ720906:KTN786432 LCF720906:LDJ786432 LMB720906:LNF786432 LVX720906:LXB786432 MFT720906:MGX786432 MPP720906:MQT786432 MZL720906:NAP786432 NJH720906:NKL786432 NTD720906:NUH786432 OCZ720906:OED786432 OMV720906:ONZ786432 OWR720906:OXV786432 PGN720906:PHR786432 PQJ720906:PRN786432 QAF720906:QBJ786432 QKB720906:QLF786432 QTX720906:QVB786432 RDT720906:REX786432 RNP720906:ROT786432 RXL720906:RYP786432 SHH720906:SIL786432 SRD720906:SSH786432 TAZ720906:TCD786432 TKV720906:TLZ786432 TUR720906:TVV786432 UEN720906:UFR786432 UOJ720906:UPN786432 UYF720906:UZJ786432 VIB720906:VJF786432 VRX720906:VTB786432 WBT720906:WCX786432 WLP720906:WMT786432 WVL720906:WWP786432 D786442:AH851968 IZ786442:KD851968 SV786442:TZ851968 ACR786442:ADV851968 AMN786442:ANR851968 AWJ786442:AXN851968 BGF786442:BHJ851968 BQB786442:BRF851968 BZX786442:CBB851968 CJT786442:CKX851968 CTP786442:CUT851968 DDL786442:DEP851968 DNH786442:DOL851968 DXD786442:DYH851968 EGZ786442:EID851968 EQV786442:ERZ851968 FAR786442:FBV851968 FKN786442:FLR851968 FUJ786442:FVN851968 GEF786442:GFJ851968 GOB786442:GPF851968 GXX786442:GZB851968 HHT786442:HIX851968 HRP786442:HST851968 IBL786442:ICP851968 ILH786442:IML851968 IVD786442:IWH851968 JEZ786442:JGD851968 JOV786442:JPZ851968 JYR786442:JZV851968 KIN786442:KJR851968 KSJ786442:KTN851968 LCF786442:LDJ851968 LMB786442:LNF851968 LVX786442:LXB851968 MFT786442:MGX851968 MPP786442:MQT851968 MZL786442:NAP851968 NJH786442:NKL851968 NTD786442:NUH851968 OCZ786442:OED851968 OMV786442:ONZ851968 OWR786442:OXV851968 PGN786442:PHR851968 PQJ786442:PRN851968 QAF786442:QBJ851968 QKB786442:QLF851968 QTX786442:QVB851968 RDT786442:REX851968 RNP786442:ROT851968 RXL786442:RYP851968 SHH786442:SIL851968 SRD786442:SSH851968 TAZ786442:TCD851968 TKV786442:TLZ851968 TUR786442:TVV851968 UEN786442:UFR851968 UOJ786442:UPN851968 UYF786442:UZJ851968 VIB786442:VJF851968 VRX786442:VTB851968 WBT786442:WCX851968 WLP786442:WMT851968 WVL786442:WWP851968 D851978:AH917504 IZ851978:KD917504 SV851978:TZ917504 ACR851978:ADV917504 AMN851978:ANR917504 AWJ851978:AXN917504 BGF851978:BHJ917504 BQB851978:BRF917504 BZX851978:CBB917504 CJT851978:CKX917504 CTP851978:CUT917504 DDL851978:DEP917504 DNH851978:DOL917504 DXD851978:DYH917504 EGZ851978:EID917504 EQV851978:ERZ917504 FAR851978:FBV917504 FKN851978:FLR917504 FUJ851978:FVN917504 GEF851978:GFJ917504 GOB851978:GPF917504 GXX851978:GZB917504 HHT851978:HIX917504 HRP851978:HST917504 IBL851978:ICP917504 ILH851978:IML917504 IVD851978:IWH917504 JEZ851978:JGD917504 JOV851978:JPZ917504 JYR851978:JZV917504 KIN851978:KJR917504 KSJ851978:KTN917504 LCF851978:LDJ917504 LMB851978:LNF917504 LVX851978:LXB917504 MFT851978:MGX917504 MPP851978:MQT917504 MZL851978:NAP917504 NJH851978:NKL917504 NTD851978:NUH917504 OCZ851978:OED917504 OMV851978:ONZ917504 OWR851978:OXV917504 PGN851978:PHR917504 PQJ851978:PRN917504 QAF851978:QBJ917504 QKB851978:QLF917504 QTX851978:QVB917504 RDT851978:REX917504 RNP851978:ROT917504 RXL851978:RYP917504 SHH851978:SIL917504 SRD851978:SSH917504 TAZ851978:TCD917504 TKV851978:TLZ917504 TUR851978:TVV917504 UEN851978:UFR917504 UOJ851978:UPN917504 UYF851978:UZJ917504 VIB851978:VJF917504 VRX851978:VTB917504 WBT851978:WCX917504 WLP851978:WMT917504 WVL851978:WWP917504 D917514:AH983040 IZ917514:KD983040 SV917514:TZ983040 ACR917514:ADV983040 AMN917514:ANR983040 AWJ917514:AXN983040 BGF917514:BHJ983040 BQB917514:BRF983040 BZX917514:CBB983040 CJT917514:CKX983040 CTP917514:CUT983040 DDL917514:DEP983040 DNH917514:DOL983040 DXD917514:DYH983040 EGZ917514:EID983040 EQV917514:ERZ983040 FAR917514:FBV983040 FKN917514:FLR983040 FUJ917514:FVN983040 GEF917514:GFJ983040 GOB917514:GPF983040 GXX917514:GZB983040 HHT917514:HIX983040 HRP917514:HST983040 IBL917514:ICP983040 ILH917514:IML983040 IVD917514:IWH983040 JEZ917514:JGD983040 JOV917514:JPZ983040 JYR917514:JZV983040 KIN917514:KJR983040 KSJ917514:KTN983040 LCF917514:LDJ983040 LMB917514:LNF983040 LVX917514:LXB983040 MFT917514:MGX983040 MPP917514:MQT983040 MZL917514:NAP983040 NJH917514:NKL983040 NTD917514:NUH983040 OCZ917514:OED983040 OMV917514:ONZ983040 OWR917514:OXV983040 PGN917514:PHR983040 PQJ917514:PRN983040 QAF917514:QBJ983040 QKB917514:QLF983040 QTX917514:QVB983040 RDT917514:REX983040 RNP917514:ROT983040 RXL917514:RYP983040 SHH917514:SIL983040 SRD917514:SSH983040 TAZ917514:TCD983040 TKV917514:TLZ983040 TUR917514:TVV983040 UEN917514:UFR983040 UOJ917514:UPN983040 UYF917514:UZJ983040 VIB917514:VJF983040 VRX917514:VTB983040 WBT917514:WCX983040 WLP917514:WMT983040 WVL917514:WWP983040 D983050:AH1048576 IZ983050:KD1048576 SV983050:TZ1048576 ACR983050:ADV1048576 AMN983050:ANR1048576 AWJ983050:AXN1048576 BGF983050:BHJ1048576 BQB983050:BRF1048576 BZX983050:CBB1048576 CJT983050:CKX1048576 CTP983050:CUT1048576 DDL983050:DEP1048576 DNH983050:DOL1048576 DXD983050:DYH1048576 EGZ983050:EID1048576 EQV983050:ERZ1048576 FAR983050:FBV1048576 FKN983050:FLR1048576 FUJ983050:FVN1048576 GEF983050:GFJ1048576 GOB983050:GPF1048576 GXX983050:GZB1048576 HHT983050:HIX1048576 HRP983050:HST1048576 IBL983050:ICP1048576 ILH983050:IML1048576 IVD983050:IWH1048576 JEZ983050:JGD1048576 JOV983050:JPZ1048576 JYR983050:JZV1048576 KIN983050:KJR1048576 KSJ983050:KTN1048576 LCF983050:LDJ1048576 LMB983050:LNF1048576 LVX983050:LXB1048576 MFT983050:MGX1048576 MPP983050:MQT1048576 MZL983050:NAP1048576 NJH983050:NKL1048576 NTD983050:NUH1048576 OCZ983050:OED1048576 OMV983050:ONZ1048576 OWR983050:OXV1048576 PGN983050:PHR1048576 PQJ983050:PRN1048576 QAF983050:QBJ1048576 QKB983050:QLF1048576 QTX983050:QVB1048576 RDT983050:REX1048576 RNP983050:ROT1048576 RXL983050:RYP1048576 SHH983050:SIL1048576 SRD983050:SSH1048576 TAZ983050:TCD1048576 TKV983050:TLZ1048576 TUR983050:TVV1048576 UEN983050:UFR1048576 UOJ983050:UPN1048576 UYF983050:UZJ1048576 VIB983050:VJF1048576 VRX983050:VTB1048576 WBT983050:WCX1048576 WLP983050:WMT1048576 WVL983050:WWP1048576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>
      <selection activeCell="L22" sqref="L22"/>
    </sheetView>
  </sheetViews>
  <sheetFormatPr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210" t="s">
        <v>244</v>
      </c>
      <c r="F1" s="212" t="s">
        <v>245</v>
      </c>
      <c r="G1" s="212"/>
      <c r="H1" s="212"/>
      <c r="I1" s="210" t="s">
        <v>246</v>
      </c>
      <c r="J1" s="210" t="s">
        <v>247</v>
      </c>
      <c r="K1" s="210" t="s">
        <v>248</v>
      </c>
      <c r="L1" s="210" t="s">
        <v>249</v>
      </c>
      <c r="M1" s="210" t="s">
        <v>250</v>
      </c>
    </row>
    <row r="2" spans="2:16" x14ac:dyDescent="0.25">
      <c r="E2" s="211"/>
      <c r="F2" s="159" t="s">
        <v>251</v>
      </c>
      <c r="G2" s="159" t="s">
        <v>252</v>
      </c>
      <c r="H2" s="159" t="s">
        <v>253</v>
      </c>
      <c r="I2" s="211"/>
      <c r="J2" s="211"/>
      <c r="K2" s="211"/>
      <c r="L2" s="211"/>
      <c r="M2" s="211"/>
      <c r="O2" t="s">
        <v>264</v>
      </c>
    </row>
    <row r="3" spans="2:16" x14ac:dyDescent="0.25">
      <c r="B3" s="209" t="s">
        <v>242</v>
      </c>
      <c r="C3">
        <v>11488</v>
      </c>
      <c r="D3" t="s">
        <v>14</v>
      </c>
      <c r="E3" s="151">
        <v>44562</v>
      </c>
      <c r="F3" s="152">
        <f ca="1">DATEDIF(E3,NOW(),"Y")</f>
        <v>2</v>
      </c>
      <c r="G3" s="152">
        <f ca="1">DATEDIF(E3,NOW(),"YM")</f>
        <v>8</v>
      </c>
      <c r="H3" s="152">
        <f ca="1">DATEDIF(E3,NOW(),"MD")</f>
        <v>21</v>
      </c>
      <c r="I3" s="157" t="s">
        <v>254</v>
      </c>
      <c r="J3" s="151">
        <v>45493</v>
      </c>
      <c r="K3" s="151">
        <v>45505</v>
      </c>
      <c r="L3" s="151">
        <f>K3+VLOOKUP(I3,TIPOS,2,FALSE)</f>
        <v>45540</v>
      </c>
      <c r="M3">
        <f ca="1">IFERROR(DATEDIF(NOW(),L3,"D"),0)</f>
        <v>0</v>
      </c>
      <c r="O3" s="157" t="s">
        <v>254</v>
      </c>
      <c r="P3" s="158">
        <v>35</v>
      </c>
    </row>
    <row r="4" spans="2:16" x14ac:dyDescent="0.25">
      <c r="B4" s="209"/>
      <c r="C4">
        <v>11467</v>
      </c>
      <c r="D4" t="s">
        <v>15</v>
      </c>
      <c r="E4" s="151">
        <v>45342</v>
      </c>
      <c r="F4" s="152">
        <f ca="1">DATEDIF(E4,NOW(),"Y")</f>
        <v>0</v>
      </c>
      <c r="G4" s="152">
        <f ca="1">DATEDIF(E4,NOW(),"YM")</f>
        <v>7</v>
      </c>
      <c r="H4" s="152">
        <f ca="1">DATEDIF(E4,NOW(),"MD")</f>
        <v>2</v>
      </c>
      <c r="I4" s="157" t="s">
        <v>255</v>
      </c>
      <c r="J4" s="151">
        <v>45488</v>
      </c>
      <c r="K4" s="151">
        <v>45505</v>
      </c>
      <c r="L4" s="151">
        <f>K4+VLOOKUP(I4,TIPOS,2,FALSE)</f>
        <v>45550</v>
      </c>
      <c r="M4">
        <f t="shared" ref="M4:M6" ca="1" si="0">IFERROR(DATEDIF(NOW(),L4,"D"),0)</f>
        <v>0</v>
      </c>
      <c r="O4" s="157" t="s">
        <v>255</v>
      </c>
      <c r="P4" s="158">
        <v>45</v>
      </c>
    </row>
    <row r="5" spans="2:16" x14ac:dyDescent="0.25">
      <c r="B5" s="209"/>
      <c r="C5">
        <v>11482</v>
      </c>
      <c r="D5" t="s">
        <v>17</v>
      </c>
      <c r="E5" s="151">
        <v>45488</v>
      </c>
      <c r="F5" s="152">
        <f ca="1">DATEDIF(E5,NOW(),"Y")</f>
        <v>0</v>
      </c>
      <c r="G5" s="152">
        <f ca="1">DATEDIF(E5,NOW(),"YM")</f>
        <v>2</v>
      </c>
      <c r="H5" s="152">
        <f ca="1">DATEDIF(E5,NOW(),"MD")</f>
        <v>7</v>
      </c>
      <c r="I5" s="157" t="s">
        <v>255</v>
      </c>
      <c r="J5" s="151">
        <v>45536</v>
      </c>
      <c r="K5" s="151">
        <v>45537</v>
      </c>
      <c r="L5" s="151">
        <f>K5+VLOOKUP(I5,TIPOS,2,FALSE)</f>
        <v>45582</v>
      </c>
      <c r="M5">
        <f t="shared" ca="1" si="0"/>
        <v>25</v>
      </c>
      <c r="O5" s="157"/>
      <c r="P5" s="158"/>
    </row>
    <row r="6" spans="2:16" x14ac:dyDescent="0.25">
      <c r="B6" s="209"/>
      <c r="C6">
        <v>11524</v>
      </c>
      <c r="D6" t="s">
        <v>116</v>
      </c>
      <c r="E6" s="151">
        <v>45489</v>
      </c>
      <c r="F6" s="152">
        <f ca="1">DATEDIF(E6,NOW(),"Y")</f>
        <v>0</v>
      </c>
      <c r="G6" s="152">
        <f ca="1">DATEDIF(E6,NOW(),"YM")</f>
        <v>2</v>
      </c>
      <c r="H6" s="152">
        <f ca="1">DATEDIF(E6,NOW(),"MD")</f>
        <v>6</v>
      </c>
      <c r="I6" s="157" t="s">
        <v>254</v>
      </c>
      <c r="J6" s="151">
        <v>45505</v>
      </c>
      <c r="K6" s="151">
        <v>45519</v>
      </c>
      <c r="L6" s="151">
        <f>K6+VLOOKUP(I6,TIPOS,2,FALSE)</f>
        <v>45554</v>
      </c>
      <c r="M6">
        <f t="shared" ca="1" si="0"/>
        <v>0</v>
      </c>
      <c r="O6" s="157"/>
      <c r="P6" s="158"/>
    </row>
    <row r="7" spans="2:16" x14ac:dyDescent="0.25">
      <c r="B7" s="209"/>
      <c r="C7">
        <v>11490</v>
      </c>
      <c r="D7" t="s">
        <v>93</v>
      </c>
      <c r="I7" s="158"/>
    </row>
    <row r="8" spans="2:16" x14ac:dyDescent="0.25">
      <c r="B8" s="209"/>
      <c r="C8">
        <v>11438</v>
      </c>
      <c r="D8" t="s">
        <v>2</v>
      </c>
      <c r="I8" s="158"/>
    </row>
    <row r="9" spans="2:16" x14ac:dyDescent="0.25">
      <c r="B9" s="209"/>
      <c r="C9">
        <v>11375</v>
      </c>
      <c r="D9" t="s">
        <v>98</v>
      </c>
      <c r="I9" s="158"/>
    </row>
    <row r="10" spans="2:16" x14ac:dyDescent="0.25">
      <c r="B10" s="209"/>
      <c r="C10">
        <v>11505</v>
      </c>
      <c r="D10" t="s">
        <v>99</v>
      </c>
      <c r="I10" s="158"/>
    </row>
    <row r="11" spans="2:16" x14ac:dyDescent="0.25">
      <c r="B11" s="209"/>
      <c r="C11">
        <v>11525</v>
      </c>
      <c r="D11" t="s">
        <v>118</v>
      </c>
      <c r="I11" s="158"/>
      <c r="O11" s="155" t="s">
        <v>256</v>
      </c>
      <c r="P11" s="156" t="s">
        <v>263</v>
      </c>
    </row>
    <row r="12" spans="2:16" x14ac:dyDescent="0.25">
      <c r="B12" s="209"/>
      <c r="C12">
        <v>2096</v>
      </c>
      <c r="D12" t="s">
        <v>7</v>
      </c>
      <c r="I12" s="158"/>
      <c r="O12" s="94" t="s">
        <v>257</v>
      </c>
      <c r="P12" s="156" t="s">
        <v>258</v>
      </c>
    </row>
    <row r="13" spans="2:16" x14ac:dyDescent="0.25">
      <c r="B13" s="209"/>
      <c r="C13">
        <v>11459</v>
      </c>
      <c r="D13" t="s">
        <v>47</v>
      </c>
      <c r="I13" s="158"/>
      <c r="O13" s="154" t="s">
        <v>259</v>
      </c>
      <c r="P13" s="156" t="s">
        <v>260</v>
      </c>
    </row>
    <row r="14" spans="2:16" x14ac:dyDescent="0.25">
      <c r="B14" s="209"/>
      <c r="C14">
        <v>11461</v>
      </c>
      <c r="D14" t="s">
        <v>49</v>
      </c>
      <c r="I14" s="158"/>
      <c r="O14" s="153" t="s">
        <v>261</v>
      </c>
      <c r="P14" s="156" t="s">
        <v>262</v>
      </c>
    </row>
    <row r="15" spans="2:16" x14ac:dyDescent="0.25">
      <c r="B15" s="209"/>
      <c r="C15">
        <v>11523</v>
      </c>
      <c r="D15" t="s">
        <v>117</v>
      </c>
      <c r="I15" s="158"/>
    </row>
    <row r="16" spans="2:16" x14ac:dyDescent="0.25">
      <c r="B16" s="209"/>
      <c r="C16">
        <v>11483</v>
      </c>
      <c r="D16" t="s">
        <v>18</v>
      </c>
      <c r="I16" s="158"/>
    </row>
    <row r="17" spans="2:9" x14ac:dyDescent="0.25">
      <c r="B17" s="209"/>
      <c r="C17">
        <v>11487</v>
      </c>
      <c r="D17" t="s">
        <v>19</v>
      </c>
      <c r="I17" s="158"/>
    </row>
    <row r="18" spans="2:9" x14ac:dyDescent="0.25">
      <c r="B18" s="209" t="s">
        <v>52</v>
      </c>
      <c r="C18">
        <v>11411</v>
      </c>
      <c r="D18" t="s">
        <v>21</v>
      </c>
      <c r="I18" s="158"/>
    </row>
    <row r="19" spans="2:9" x14ac:dyDescent="0.25">
      <c r="B19" s="209"/>
      <c r="C19">
        <v>11414</v>
      </c>
      <c r="D19" t="s">
        <v>22</v>
      </c>
      <c r="I19" s="158"/>
    </row>
    <row r="20" spans="2:9" x14ac:dyDescent="0.25">
      <c r="B20" s="209"/>
      <c r="C20">
        <v>11453</v>
      </c>
      <c r="D20" t="s">
        <v>23</v>
      </c>
      <c r="I20" s="158"/>
    </row>
    <row r="21" spans="2:9" x14ac:dyDescent="0.25">
      <c r="B21" s="209"/>
      <c r="C21">
        <v>11451</v>
      </c>
      <c r="D21" t="s">
        <v>24</v>
      </c>
      <c r="I21" s="158"/>
    </row>
    <row r="22" spans="2:9" x14ac:dyDescent="0.25">
      <c r="B22" s="209"/>
      <c r="C22">
        <v>11415</v>
      </c>
      <c r="D22" t="s">
        <v>25</v>
      </c>
      <c r="I22" s="158"/>
    </row>
    <row r="23" spans="2:9" x14ac:dyDescent="0.25">
      <c r="B23" s="209"/>
      <c r="C23">
        <v>11413</v>
      </c>
      <c r="D23" t="s">
        <v>26</v>
      </c>
      <c r="I23" s="158"/>
    </row>
    <row r="24" spans="2:9" x14ac:dyDescent="0.25">
      <c r="B24" s="209"/>
      <c r="C24">
        <v>11503</v>
      </c>
      <c r="D24" t="s">
        <v>16</v>
      </c>
      <c r="I24" s="158"/>
    </row>
    <row r="25" spans="2:9" x14ac:dyDescent="0.25">
      <c r="B25" s="209"/>
      <c r="C25">
        <v>11450</v>
      </c>
      <c r="D25" t="s">
        <v>27</v>
      </c>
      <c r="I25" s="158"/>
    </row>
    <row r="26" spans="2:9" x14ac:dyDescent="0.25">
      <c r="B26" s="209"/>
      <c r="C26">
        <v>11473</v>
      </c>
      <c r="D26" t="s">
        <v>28</v>
      </c>
      <c r="I26" s="158"/>
    </row>
    <row r="27" spans="2:9" x14ac:dyDescent="0.25">
      <c r="B27" s="209"/>
      <c r="C27">
        <v>11454</v>
      </c>
      <c r="D27" t="s">
        <v>29</v>
      </c>
      <c r="I27" s="158"/>
    </row>
    <row r="28" spans="2:9" x14ac:dyDescent="0.25">
      <c r="B28" s="209"/>
      <c r="C28">
        <v>11479</v>
      </c>
      <c r="D28" t="s">
        <v>30</v>
      </c>
      <c r="I28" s="158"/>
    </row>
    <row r="29" spans="2:9" x14ac:dyDescent="0.25">
      <c r="B29" s="209"/>
      <c r="C29">
        <v>11489</v>
      </c>
      <c r="D29" t="s">
        <v>31</v>
      </c>
      <c r="I29" s="158"/>
    </row>
    <row r="30" spans="2:9" x14ac:dyDescent="0.25">
      <c r="B30" s="209"/>
      <c r="C30">
        <v>11423</v>
      </c>
      <c r="D30" t="s">
        <v>32</v>
      </c>
      <c r="I30" s="158"/>
    </row>
    <row r="31" spans="2:9" x14ac:dyDescent="0.25">
      <c r="B31" s="209"/>
      <c r="C31">
        <v>11464</v>
      </c>
      <c r="D31" t="s">
        <v>96</v>
      </c>
      <c r="I31" s="158"/>
    </row>
    <row r="32" spans="2:9" x14ac:dyDescent="0.25">
      <c r="B32" s="209"/>
      <c r="C32">
        <v>11492</v>
      </c>
      <c r="D32" t="s">
        <v>94</v>
      </c>
      <c r="I32" s="158"/>
    </row>
    <row r="33" spans="2:9" x14ac:dyDescent="0.25">
      <c r="B33" s="209"/>
      <c r="C33">
        <v>11465</v>
      </c>
      <c r="D33" t="s">
        <v>33</v>
      </c>
      <c r="I33" s="158"/>
    </row>
    <row r="34" spans="2:9" x14ac:dyDescent="0.25">
      <c r="B34" s="209"/>
      <c r="C34">
        <v>11292</v>
      </c>
      <c r="D34" t="s">
        <v>4</v>
      </c>
    </row>
    <row r="35" spans="2:9" x14ac:dyDescent="0.25">
      <c r="B35" s="209"/>
      <c r="C35">
        <v>11474</v>
      </c>
      <c r="D35" t="s">
        <v>34</v>
      </c>
    </row>
    <row r="36" spans="2:9" x14ac:dyDescent="0.25">
      <c r="B36" s="209"/>
      <c r="C36">
        <v>11462</v>
      </c>
      <c r="D36" t="s">
        <v>35</v>
      </c>
    </row>
    <row r="37" spans="2:9" x14ac:dyDescent="0.25">
      <c r="B37" s="209"/>
      <c r="C37">
        <v>11441</v>
      </c>
      <c r="D37" t="s">
        <v>36</v>
      </c>
    </row>
    <row r="38" spans="2:9" x14ac:dyDescent="0.25">
      <c r="B38" s="209"/>
      <c r="C38">
        <v>11376</v>
      </c>
      <c r="D38" t="s">
        <v>37</v>
      </c>
    </row>
    <row r="39" spans="2:9" x14ac:dyDescent="0.25">
      <c r="B39" s="209"/>
      <c r="C39">
        <v>11420</v>
      </c>
      <c r="D39" t="s">
        <v>38</v>
      </c>
    </row>
    <row r="40" spans="2:9" x14ac:dyDescent="0.25">
      <c r="B40" s="209"/>
      <c r="C40">
        <v>11442</v>
      </c>
      <c r="D40" t="s">
        <v>39</v>
      </c>
    </row>
    <row r="41" spans="2:9" x14ac:dyDescent="0.25">
      <c r="B41" s="209"/>
      <c r="C41">
        <v>11439</v>
      </c>
      <c r="D41" t="s">
        <v>40</v>
      </c>
    </row>
    <row r="42" spans="2:9" x14ac:dyDescent="0.25">
      <c r="B42" s="209"/>
      <c r="C42">
        <v>11471</v>
      </c>
      <c r="D42" t="s">
        <v>41</v>
      </c>
    </row>
    <row r="43" spans="2:9" x14ac:dyDescent="0.25">
      <c r="B43" s="209"/>
      <c r="C43">
        <v>11472</v>
      </c>
      <c r="D43" t="s">
        <v>42</v>
      </c>
    </row>
    <row r="44" spans="2:9" x14ac:dyDescent="0.25">
      <c r="B44" s="209"/>
      <c r="C44">
        <v>11460</v>
      </c>
      <c r="D44" t="s">
        <v>43</v>
      </c>
    </row>
    <row r="45" spans="2:9" x14ac:dyDescent="0.25">
      <c r="B45" s="209"/>
      <c r="C45">
        <v>11419</v>
      </c>
      <c r="D45" t="s">
        <v>44</v>
      </c>
    </row>
    <row r="46" spans="2:9" x14ac:dyDescent="0.25">
      <c r="B46" s="209"/>
      <c r="C46">
        <v>11416</v>
      </c>
      <c r="D46" t="s">
        <v>45</v>
      </c>
    </row>
    <row r="47" spans="2:9" x14ac:dyDescent="0.25">
      <c r="B47" s="209"/>
      <c r="C47">
        <v>11452</v>
      </c>
      <c r="D47" t="s">
        <v>46</v>
      </c>
    </row>
    <row r="48" spans="2:9" x14ac:dyDescent="0.25">
      <c r="B48" s="209"/>
      <c r="C48">
        <v>11470</v>
      </c>
      <c r="D48" t="s">
        <v>48</v>
      </c>
    </row>
    <row r="49" spans="1:5" x14ac:dyDescent="0.25">
      <c r="B49" s="209"/>
      <c r="C49">
        <v>11491</v>
      </c>
      <c r="D49" t="s">
        <v>95</v>
      </c>
    </row>
    <row r="50" spans="1:5" x14ac:dyDescent="0.25">
      <c r="B50" s="209"/>
      <c r="C50">
        <v>11412</v>
      </c>
      <c r="D50" t="s">
        <v>50</v>
      </c>
    </row>
    <row r="51" spans="1:5" x14ac:dyDescent="0.25">
      <c r="B51" s="209"/>
      <c r="C51">
        <v>11418</v>
      </c>
      <c r="D51" t="s">
        <v>51</v>
      </c>
    </row>
    <row r="52" spans="1:5" x14ac:dyDescent="0.25">
      <c r="A52" s="209" t="s">
        <v>243</v>
      </c>
      <c r="B52" s="209" t="s">
        <v>81</v>
      </c>
      <c r="C52">
        <v>11290</v>
      </c>
      <c r="D52" t="s">
        <v>3</v>
      </c>
      <c r="E52" s="127">
        <v>11430</v>
      </c>
    </row>
    <row r="53" spans="1:5" x14ac:dyDescent="0.25">
      <c r="A53" s="209"/>
      <c r="B53" s="209"/>
      <c r="C53">
        <v>11291</v>
      </c>
      <c r="D53" t="s">
        <v>6</v>
      </c>
      <c r="E53" s="127">
        <v>11431</v>
      </c>
    </row>
    <row r="54" spans="1:5" x14ac:dyDescent="0.25">
      <c r="A54" s="209"/>
      <c r="B54" s="209"/>
      <c r="C54">
        <v>11363</v>
      </c>
      <c r="D54" t="s">
        <v>5</v>
      </c>
      <c r="E54" s="127">
        <v>11448</v>
      </c>
    </row>
    <row r="55" spans="1:5" x14ac:dyDescent="0.25">
      <c r="A55" s="209"/>
      <c r="B55" s="209"/>
      <c r="C55">
        <v>11401</v>
      </c>
      <c r="D55" t="s">
        <v>108</v>
      </c>
      <c r="E55" s="127">
        <v>11494</v>
      </c>
    </row>
    <row r="56" spans="1:5" x14ac:dyDescent="0.25">
      <c r="A56" s="209"/>
      <c r="B56" s="209"/>
      <c r="C56">
        <v>11406</v>
      </c>
      <c r="D56" t="s">
        <v>73</v>
      </c>
      <c r="E56" s="127">
        <v>11433</v>
      </c>
    </row>
    <row r="57" spans="1:5" x14ac:dyDescent="0.25">
      <c r="A57" s="209"/>
      <c r="B57" s="209"/>
      <c r="C57">
        <v>11407</v>
      </c>
      <c r="D57" t="s">
        <v>80</v>
      </c>
      <c r="E57" s="127">
        <v>11511</v>
      </c>
    </row>
    <row r="58" spans="1:5" x14ac:dyDescent="0.25">
      <c r="A58" s="209"/>
      <c r="B58" s="209"/>
      <c r="C58">
        <v>11408</v>
      </c>
      <c r="D58" t="s">
        <v>64</v>
      </c>
      <c r="E58" s="127">
        <v>11449</v>
      </c>
    </row>
    <row r="59" spans="1:5" x14ac:dyDescent="0.25">
      <c r="A59" s="209"/>
      <c r="B59" s="209"/>
      <c r="C59">
        <v>11421</v>
      </c>
      <c r="D59" t="s">
        <v>62</v>
      </c>
      <c r="E59" s="127">
        <v>11401</v>
      </c>
    </row>
    <row r="60" spans="1:5" x14ac:dyDescent="0.25">
      <c r="A60" s="209"/>
      <c r="B60" s="209"/>
      <c r="C60">
        <v>11422</v>
      </c>
      <c r="D60" t="s">
        <v>69</v>
      </c>
      <c r="E60" s="127">
        <v>11485</v>
      </c>
    </row>
    <row r="61" spans="1:5" x14ac:dyDescent="0.25">
      <c r="A61" s="209"/>
      <c r="B61" s="209"/>
      <c r="C61">
        <v>11428</v>
      </c>
      <c r="D61" t="s">
        <v>65</v>
      </c>
      <c r="E61" s="127">
        <v>11499</v>
      </c>
    </row>
    <row r="62" spans="1:5" x14ac:dyDescent="0.25">
      <c r="A62" s="209"/>
      <c r="B62" s="209"/>
      <c r="C62">
        <v>11430</v>
      </c>
      <c r="D62" t="s">
        <v>53</v>
      </c>
      <c r="E62" s="127">
        <v>11421</v>
      </c>
    </row>
    <row r="63" spans="1:5" x14ac:dyDescent="0.25">
      <c r="A63" s="209"/>
      <c r="B63" s="209"/>
      <c r="C63">
        <v>11431</v>
      </c>
      <c r="D63" t="s">
        <v>54</v>
      </c>
      <c r="E63" s="127">
        <v>11484</v>
      </c>
    </row>
    <row r="64" spans="1:5" x14ac:dyDescent="0.25">
      <c r="A64" s="209"/>
      <c r="B64" s="209"/>
      <c r="C64">
        <v>11432</v>
      </c>
      <c r="D64" t="s">
        <v>68</v>
      </c>
      <c r="E64" s="127">
        <v>11502</v>
      </c>
    </row>
    <row r="65" spans="1:5" x14ac:dyDescent="0.25">
      <c r="A65" s="209"/>
      <c r="B65" s="209"/>
      <c r="C65">
        <v>11433</v>
      </c>
      <c r="D65" t="s">
        <v>57</v>
      </c>
      <c r="E65" s="127">
        <v>11408</v>
      </c>
    </row>
    <row r="66" spans="1:5" x14ac:dyDescent="0.25">
      <c r="A66" s="209"/>
      <c r="B66" s="209"/>
      <c r="C66">
        <v>11434</v>
      </c>
      <c r="D66" t="s">
        <v>76</v>
      </c>
      <c r="E66" s="127">
        <v>11428</v>
      </c>
    </row>
    <row r="67" spans="1:5" x14ac:dyDescent="0.25">
      <c r="A67" s="209"/>
      <c r="B67" s="209"/>
      <c r="C67">
        <v>11444</v>
      </c>
      <c r="D67" t="s">
        <v>75</v>
      </c>
      <c r="E67" s="127">
        <v>11445</v>
      </c>
    </row>
    <row r="68" spans="1:5" x14ac:dyDescent="0.25">
      <c r="A68" s="209"/>
      <c r="B68" s="209"/>
      <c r="C68">
        <v>11445</v>
      </c>
      <c r="D68" t="s">
        <v>67</v>
      </c>
      <c r="E68" s="127">
        <v>11432</v>
      </c>
    </row>
    <row r="69" spans="1:5" x14ac:dyDescent="0.25">
      <c r="A69" s="209"/>
      <c r="B69" s="209"/>
      <c r="C69">
        <v>11448</v>
      </c>
      <c r="D69" t="s">
        <v>55</v>
      </c>
      <c r="E69" s="127">
        <v>11422</v>
      </c>
    </row>
    <row r="70" spans="1:5" x14ac:dyDescent="0.25">
      <c r="A70" s="209"/>
      <c r="B70" s="209"/>
      <c r="C70">
        <v>11449</v>
      </c>
      <c r="D70" t="s">
        <v>58</v>
      </c>
      <c r="E70" s="127">
        <v>11506</v>
      </c>
    </row>
    <row r="71" spans="1:5" x14ac:dyDescent="0.25">
      <c r="A71" s="209"/>
      <c r="B71" s="209"/>
      <c r="C71">
        <v>11455</v>
      </c>
      <c r="D71" t="s">
        <v>77</v>
      </c>
      <c r="E71" s="127">
        <v>11478</v>
      </c>
    </row>
    <row r="72" spans="1:5" x14ac:dyDescent="0.25">
      <c r="A72" s="209"/>
      <c r="B72" s="209"/>
      <c r="C72">
        <v>11456</v>
      </c>
      <c r="D72" t="s">
        <v>72</v>
      </c>
      <c r="E72" s="127">
        <v>11477</v>
      </c>
    </row>
    <row r="73" spans="1:5" x14ac:dyDescent="0.25">
      <c r="A73" s="209"/>
      <c r="B73" s="209"/>
      <c r="C73">
        <v>11457</v>
      </c>
      <c r="D73" t="s">
        <v>61</v>
      </c>
      <c r="E73" s="127">
        <v>11517</v>
      </c>
    </row>
    <row r="74" spans="1:5" x14ac:dyDescent="0.25">
      <c r="A74" s="209"/>
      <c r="B74" s="209"/>
      <c r="C74">
        <v>11458</v>
      </c>
      <c r="D74" t="s">
        <v>60</v>
      </c>
      <c r="E74" s="127">
        <v>11514</v>
      </c>
    </row>
    <row r="75" spans="1:5" x14ac:dyDescent="0.25">
      <c r="A75" s="209"/>
      <c r="B75" s="209"/>
      <c r="C75">
        <v>11463</v>
      </c>
      <c r="D75" t="s">
        <v>79</v>
      </c>
      <c r="E75" s="127">
        <v>11500</v>
      </c>
    </row>
    <row r="76" spans="1:5" x14ac:dyDescent="0.25">
      <c r="A76" s="209"/>
      <c r="B76" s="209"/>
      <c r="C76">
        <v>11469</v>
      </c>
      <c r="D76" t="s">
        <v>74</v>
      </c>
      <c r="E76" s="127">
        <v>11501</v>
      </c>
    </row>
    <row r="77" spans="1:5" x14ac:dyDescent="0.25">
      <c r="A77" s="209"/>
      <c r="B77" s="209"/>
      <c r="C77">
        <v>11475</v>
      </c>
      <c r="D77" t="s">
        <v>56</v>
      </c>
      <c r="E77" s="127">
        <v>11456</v>
      </c>
    </row>
    <row r="78" spans="1:5" x14ac:dyDescent="0.25">
      <c r="A78" s="209"/>
      <c r="B78" s="209"/>
      <c r="C78">
        <v>11477</v>
      </c>
      <c r="D78" t="s">
        <v>71</v>
      </c>
      <c r="E78" s="127">
        <v>11495</v>
      </c>
    </row>
    <row r="79" spans="1:5" x14ac:dyDescent="0.25">
      <c r="A79" s="209"/>
      <c r="B79" s="209"/>
      <c r="C79">
        <v>11478</v>
      </c>
      <c r="D79" t="s">
        <v>70</v>
      </c>
      <c r="E79" s="127">
        <v>11496</v>
      </c>
    </row>
    <row r="80" spans="1:5" x14ac:dyDescent="0.25">
      <c r="A80" s="209"/>
      <c r="B80" s="209"/>
      <c r="C80">
        <v>11480</v>
      </c>
      <c r="D80" t="s">
        <v>66</v>
      </c>
      <c r="E80" s="127">
        <v>11493</v>
      </c>
    </row>
    <row r="81" spans="1:5" x14ac:dyDescent="0.25">
      <c r="A81" s="209"/>
      <c r="B81" s="209"/>
      <c r="C81">
        <v>11484</v>
      </c>
      <c r="D81" t="s">
        <v>63</v>
      </c>
      <c r="E81" s="127">
        <v>11406</v>
      </c>
    </row>
    <row r="82" spans="1:5" x14ac:dyDescent="0.25">
      <c r="A82" s="209"/>
      <c r="B82" s="209"/>
      <c r="C82">
        <v>11485</v>
      </c>
      <c r="D82" t="s">
        <v>59</v>
      </c>
      <c r="E82" s="127">
        <v>11497</v>
      </c>
    </row>
    <row r="83" spans="1:5" x14ac:dyDescent="0.25">
      <c r="A83" s="209"/>
      <c r="B83" s="209" t="s">
        <v>82</v>
      </c>
      <c r="C83">
        <v>11493</v>
      </c>
      <c r="D83" t="s">
        <v>83</v>
      </c>
      <c r="E83" s="127">
        <v>11531</v>
      </c>
    </row>
    <row r="84" spans="1:5" x14ac:dyDescent="0.25">
      <c r="A84" s="209"/>
      <c r="B84" s="209"/>
      <c r="C84">
        <v>11494</v>
      </c>
      <c r="D84" t="s">
        <v>84</v>
      </c>
      <c r="E84" s="127">
        <v>11469</v>
      </c>
    </row>
    <row r="85" spans="1:5" x14ac:dyDescent="0.25">
      <c r="A85" s="209"/>
      <c r="B85" s="209"/>
      <c r="C85">
        <v>11495</v>
      </c>
      <c r="D85" t="s">
        <v>92</v>
      </c>
      <c r="E85" s="127">
        <v>11444</v>
      </c>
    </row>
    <row r="86" spans="1:5" x14ac:dyDescent="0.25">
      <c r="A86" s="209"/>
      <c r="B86" s="209"/>
      <c r="C86">
        <v>11496</v>
      </c>
      <c r="D86" t="s">
        <v>86</v>
      </c>
      <c r="E86" s="127">
        <v>11434</v>
      </c>
    </row>
    <row r="87" spans="1:5" x14ac:dyDescent="0.25">
      <c r="A87" s="209"/>
      <c r="B87" s="209"/>
      <c r="C87">
        <v>11497</v>
      </c>
      <c r="D87" t="s">
        <v>87</v>
      </c>
      <c r="E87" s="127">
        <v>11498</v>
      </c>
    </row>
    <row r="88" spans="1:5" x14ac:dyDescent="0.25">
      <c r="A88" s="209"/>
      <c r="B88" s="209"/>
      <c r="C88">
        <v>11498</v>
      </c>
      <c r="D88" t="s">
        <v>88</v>
      </c>
      <c r="E88" s="127">
        <v>11455</v>
      </c>
    </row>
    <row r="89" spans="1:5" x14ac:dyDescent="0.25">
      <c r="A89" s="209"/>
      <c r="B89" s="209"/>
      <c r="C89">
        <v>11499</v>
      </c>
      <c r="D89" t="s">
        <v>89</v>
      </c>
      <c r="E89" s="127">
        <v>11463</v>
      </c>
    </row>
    <row r="90" spans="1:5" x14ac:dyDescent="0.25">
      <c r="A90" s="209"/>
      <c r="B90" s="209"/>
      <c r="C90">
        <v>11500</v>
      </c>
      <c r="D90" t="s">
        <v>90</v>
      </c>
      <c r="E90" s="127">
        <v>11528</v>
      </c>
    </row>
    <row r="91" spans="1:5" x14ac:dyDescent="0.25">
      <c r="A91" s="209"/>
      <c r="B91" s="209"/>
      <c r="C91">
        <v>11501</v>
      </c>
      <c r="D91" t="s">
        <v>85</v>
      </c>
      <c r="E91" s="127">
        <v>11526</v>
      </c>
    </row>
    <row r="92" spans="1:5" x14ac:dyDescent="0.25">
      <c r="A92" s="209"/>
      <c r="B92" s="209"/>
      <c r="C92">
        <v>11502</v>
      </c>
      <c r="D92" t="s">
        <v>91</v>
      </c>
      <c r="E92" s="127">
        <v>11407</v>
      </c>
    </row>
    <row r="93" spans="1:5" x14ac:dyDescent="0.25">
      <c r="A93" s="209"/>
      <c r="B93" s="209"/>
      <c r="C93">
        <v>11504</v>
      </c>
      <c r="D93" t="s">
        <v>78</v>
      </c>
    </row>
    <row r="94" spans="1:5" x14ac:dyDescent="0.25">
      <c r="A94" s="209"/>
      <c r="B94" s="209"/>
      <c r="C94">
        <v>11506</v>
      </c>
      <c r="D94" t="s">
        <v>100</v>
      </c>
    </row>
    <row r="95" spans="1:5" x14ac:dyDescent="0.25">
      <c r="A95" s="209"/>
      <c r="B95" s="209"/>
      <c r="C95">
        <v>11507</v>
      </c>
      <c r="D95" t="s">
        <v>97</v>
      </c>
    </row>
    <row r="96" spans="1:5" x14ac:dyDescent="0.25">
      <c r="A96" s="209"/>
      <c r="B96" s="209"/>
      <c r="C96">
        <v>11509</v>
      </c>
      <c r="D96" t="s">
        <v>102</v>
      </c>
    </row>
    <row r="97" spans="1:4" x14ac:dyDescent="0.25">
      <c r="A97" s="209"/>
      <c r="B97" s="209"/>
      <c r="C97">
        <v>11510</v>
      </c>
      <c r="D97" t="s">
        <v>101</v>
      </c>
    </row>
    <row r="98" spans="1:4" x14ac:dyDescent="0.25">
      <c r="A98" s="209"/>
      <c r="B98" s="209"/>
      <c r="C98">
        <v>11511</v>
      </c>
      <c r="D98" t="s">
        <v>103</v>
      </c>
    </row>
    <row r="99" spans="1:4" x14ac:dyDescent="0.25">
      <c r="A99" s="209"/>
      <c r="B99" s="209"/>
      <c r="C99">
        <v>11514</v>
      </c>
      <c r="D99" t="s">
        <v>107</v>
      </c>
    </row>
    <row r="100" spans="1:4" x14ac:dyDescent="0.25">
      <c r="A100" s="209"/>
      <c r="B100" s="209"/>
      <c r="C100">
        <v>11515</v>
      </c>
      <c r="D100" t="s">
        <v>109</v>
      </c>
    </row>
    <row r="101" spans="1:4" x14ac:dyDescent="0.25">
      <c r="A101" s="209"/>
      <c r="B101" s="209"/>
      <c r="C101">
        <v>11516</v>
      </c>
      <c r="D101" t="s">
        <v>104</v>
      </c>
    </row>
    <row r="102" spans="1:4" x14ac:dyDescent="0.25">
      <c r="A102" s="209"/>
      <c r="B102" s="209"/>
      <c r="C102">
        <v>11517</v>
      </c>
      <c r="D102" t="s">
        <v>105</v>
      </c>
    </row>
    <row r="103" spans="1:4" x14ac:dyDescent="0.25">
      <c r="A103" s="209"/>
      <c r="B103" s="209"/>
      <c r="C103">
        <v>11518</v>
      </c>
      <c r="D103" t="s">
        <v>106</v>
      </c>
    </row>
    <row r="104" spans="1:4" x14ac:dyDescent="0.25">
      <c r="A104" s="209"/>
      <c r="B104" s="209"/>
      <c r="C104">
        <v>11520</v>
      </c>
      <c r="D104" t="s">
        <v>111</v>
      </c>
    </row>
    <row r="105" spans="1:4" x14ac:dyDescent="0.25">
      <c r="A105" s="209"/>
      <c r="B105" s="209"/>
      <c r="C105">
        <v>11521</v>
      </c>
      <c r="D105" t="s">
        <v>113</v>
      </c>
    </row>
    <row r="106" spans="1:4" x14ac:dyDescent="0.25">
      <c r="A106" s="209"/>
      <c r="B106" s="209"/>
      <c r="C106">
        <v>11522</v>
      </c>
      <c r="D106" t="s">
        <v>112</v>
      </c>
    </row>
    <row r="107" spans="1:4" x14ac:dyDescent="0.25">
      <c r="A107" s="209"/>
      <c r="B107" s="209"/>
      <c r="C107">
        <v>11526</v>
      </c>
      <c r="D107" t="s">
        <v>114</v>
      </c>
    </row>
    <row r="108" spans="1:4" x14ac:dyDescent="0.25">
      <c r="A108" s="209"/>
      <c r="B108" s="209"/>
      <c r="C108">
        <v>11527</v>
      </c>
      <c r="D108" t="s">
        <v>115</v>
      </c>
    </row>
    <row r="109" spans="1:4" x14ac:dyDescent="0.25">
      <c r="A109" s="209"/>
      <c r="B109" s="209"/>
      <c r="C109">
        <v>11528</v>
      </c>
      <c r="D109" t="s">
        <v>126</v>
      </c>
    </row>
    <row r="110" spans="1:4" x14ac:dyDescent="0.25">
      <c r="A110" s="209"/>
      <c r="B110" s="209"/>
      <c r="C110">
        <v>11529</v>
      </c>
      <c r="D110" t="s">
        <v>124</v>
      </c>
    </row>
    <row r="111" spans="1:4" x14ac:dyDescent="0.25">
      <c r="A111" s="209"/>
      <c r="B111" s="209"/>
      <c r="C111">
        <v>11530</v>
      </c>
      <c r="D111" t="s">
        <v>125</v>
      </c>
    </row>
    <row r="112" spans="1:4" x14ac:dyDescent="0.25">
      <c r="A112" s="209"/>
      <c r="B112" s="209"/>
      <c r="C112">
        <v>11531</v>
      </c>
      <c r="D112" t="s">
        <v>129</v>
      </c>
    </row>
    <row r="113" spans="1:4" x14ac:dyDescent="0.25">
      <c r="A113" s="209"/>
      <c r="B113" s="209"/>
      <c r="C113">
        <v>11533</v>
      </c>
      <c r="D113" t="s">
        <v>207</v>
      </c>
    </row>
    <row r="114" spans="1:4" x14ac:dyDescent="0.25">
      <c r="A114" s="209"/>
      <c r="B114" s="209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481" priority="10"/>
  </conditionalFormatting>
  <conditionalFormatting sqref="M3:M15">
    <cfRule type="cellIs" dxfId="480" priority="6" operator="greaterThan">
      <formula>10</formula>
    </cfRule>
    <cfRule type="cellIs" dxfId="479" priority="8" operator="between">
      <formula>1</formula>
      <formula>5</formula>
    </cfRule>
    <cfRule type="cellIs" dxfId="478" priority="11" operator="between">
      <formula>6</formula>
      <formula>10</formula>
    </cfRule>
  </conditionalFormatting>
  <conditionalFormatting sqref="M3:M15">
    <cfRule type="containsBlanks" dxfId="477" priority="3">
      <formula>LEN(TRIM(M3))=0</formula>
    </cfRule>
    <cfRule type="cellIs" dxfId="476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I448"/>
  <sheetViews>
    <sheetView topLeftCell="B1" zoomScale="85" zoomScaleNormal="85" workbookViewId="0">
      <pane ySplit="3" topLeftCell="A4" activePane="bottomLeft" state="frozen"/>
      <selection pane="bottomLeft"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18" t="s">
        <v>2200</v>
      </c>
      <c r="E2" s="219"/>
      <c r="F2" s="219"/>
      <c r="G2" s="220"/>
      <c r="H2" s="221" t="s">
        <v>2201</v>
      </c>
      <c r="I2" s="222"/>
      <c r="J2" s="222"/>
      <c r="K2" s="223"/>
      <c r="L2" s="221" t="s">
        <v>2168</v>
      </c>
      <c r="M2" s="222"/>
      <c r="N2" s="222"/>
      <c r="O2" s="223"/>
      <c r="P2" s="224" t="s">
        <v>2196</v>
      </c>
      <c r="Q2" s="222"/>
      <c r="R2" s="222"/>
      <c r="S2" s="223"/>
      <c r="T2" s="224" t="s">
        <v>2197</v>
      </c>
      <c r="U2" s="222"/>
      <c r="V2" s="222"/>
      <c r="W2" s="223"/>
      <c r="X2" s="224" t="s">
        <v>2198</v>
      </c>
      <c r="Y2" s="222"/>
      <c r="Z2" s="222"/>
      <c r="AA2" s="223"/>
      <c r="AB2" s="224" t="s">
        <v>2199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/>
      <c r="G4" s="139"/>
      <c r="H4" s="136"/>
      <c r="I4" s="137"/>
      <c r="J4" s="138"/>
      <c r="K4" s="139"/>
      <c r="L4" s="136"/>
      <c r="M4" s="137"/>
      <c r="N4" s="138"/>
      <c r="O4" s="139"/>
      <c r="P4" s="136"/>
      <c r="Q4" s="137"/>
      <c r="R4" s="138" t="s">
        <v>2148</v>
      </c>
      <c r="S4" s="139"/>
      <c r="T4" s="136"/>
      <c r="U4" s="137"/>
      <c r="V4" s="138" t="s">
        <v>2151</v>
      </c>
      <c r="W4" s="139"/>
      <c r="X4" s="136"/>
      <c r="Y4" s="137"/>
      <c r="Z4" s="140" t="s">
        <v>2150</v>
      </c>
      <c r="AA4" s="139"/>
      <c r="AB4" s="136"/>
      <c r="AC4" s="137"/>
      <c r="AD4" s="140" t="s">
        <v>2150</v>
      </c>
      <c r="AE4" s="139"/>
      <c r="AF4" s="141">
        <f>F4+J4+N4+R4+V4+Z4+AD4</f>
        <v>34</v>
      </c>
      <c r="AG4">
        <f>SUM(AF4:AF7)</f>
        <v>34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/>
      <c r="G8" s="139"/>
      <c r="H8" s="136"/>
      <c r="I8" s="137"/>
      <c r="J8" s="138"/>
      <c r="K8" s="139"/>
      <c r="L8" s="136"/>
      <c r="M8" s="137"/>
      <c r="N8" s="138"/>
      <c r="O8" s="139"/>
      <c r="P8" s="136"/>
      <c r="Q8" s="137"/>
      <c r="R8" s="138" t="s">
        <v>2145</v>
      </c>
      <c r="S8" s="139"/>
      <c r="T8" s="136"/>
      <c r="U8" s="137"/>
      <c r="V8" s="138" t="s">
        <v>2145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14</v>
      </c>
      <c r="AG8">
        <f t="shared" ref="AG8" si="1">SUM(AF8:AF11)</f>
        <v>14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/>
      <c r="G12" s="139"/>
      <c r="H12" s="136"/>
      <c r="I12" s="137"/>
      <c r="J12" s="138"/>
      <c r="K12" s="139"/>
      <c r="L12" s="136"/>
      <c r="M12" s="137"/>
      <c r="N12" s="138"/>
      <c r="O12" s="139"/>
      <c r="P12" s="136"/>
      <c r="Q12" s="137"/>
      <c r="R12" s="138" t="s">
        <v>2149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11.5</v>
      </c>
      <c r="AG12">
        <f t="shared" ref="AG12" si="3">SUM(AF12:AF15)</f>
        <v>11.5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/>
      <c r="G16" s="139"/>
      <c r="H16" s="136"/>
      <c r="I16" s="137"/>
      <c r="J16" s="138"/>
      <c r="K16" s="139"/>
      <c r="L16" s="136"/>
      <c r="M16" s="137"/>
      <c r="N16" s="138"/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14</v>
      </c>
      <c r="AG16">
        <f t="shared" ref="AG16" si="5">SUM(AF16:AF19)</f>
        <v>14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/>
      <c r="G24" s="139"/>
      <c r="H24" s="136"/>
      <c r="I24" s="137"/>
      <c r="J24" s="138"/>
      <c r="K24" s="139"/>
      <c r="L24" s="136"/>
      <c r="M24" s="137"/>
      <c r="N24" s="138"/>
      <c r="O24" s="139"/>
      <c r="P24" s="136"/>
      <c r="Q24" s="137"/>
      <c r="R24" s="138" t="s">
        <v>2143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2142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13</v>
      </c>
      <c r="AG24">
        <f t="shared" ref="AG24" si="10">SUM(AF24:AF27)</f>
        <v>13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/>
      <c r="G28" s="139"/>
      <c r="H28" s="136"/>
      <c r="I28" s="137"/>
      <c r="J28" s="138"/>
      <c r="K28" s="139"/>
      <c r="L28" s="136"/>
      <c r="M28" s="137"/>
      <c r="N28" s="138"/>
      <c r="O28" s="139"/>
      <c r="P28" s="136"/>
      <c r="Q28" s="137"/>
      <c r="R28" s="138" t="s">
        <v>2143</v>
      </c>
      <c r="S28" s="139"/>
      <c r="T28" s="136"/>
      <c r="U28" s="137"/>
      <c r="V28" s="138" t="s">
        <v>2149</v>
      </c>
      <c r="W28" s="139"/>
      <c r="X28" s="136"/>
      <c r="Y28" s="137"/>
      <c r="Z28" s="140" t="s">
        <v>2142</v>
      </c>
      <c r="AA28" s="139"/>
      <c r="AB28" s="136"/>
      <c r="AC28" s="137"/>
      <c r="AD28" s="140" t="s">
        <v>2142</v>
      </c>
      <c r="AE28" s="139"/>
      <c r="AF28" s="141">
        <f t="shared" si="9"/>
        <v>11</v>
      </c>
      <c r="AG28">
        <f t="shared" ref="AG28" si="11">SUM(AF28:AF31)</f>
        <v>11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/>
      <c r="G32" s="139"/>
      <c r="H32" s="136"/>
      <c r="I32" s="137"/>
      <c r="J32" s="138"/>
      <c r="K32" s="139"/>
      <c r="L32" s="136"/>
      <c r="M32" s="137"/>
      <c r="N32" s="138"/>
      <c r="O32" s="139"/>
      <c r="P32" s="136"/>
      <c r="Q32" s="137"/>
      <c r="R32" s="138" t="s">
        <v>2145</v>
      </c>
      <c r="S32" s="139"/>
      <c r="T32" s="136"/>
      <c r="U32" s="137"/>
      <c r="V32" s="138" t="s">
        <v>2143</v>
      </c>
      <c r="W32" s="139"/>
      <c r="X32" s="136"/>
      <c r="Y32" s="137"/>
      <c r="Z32" s="140" t="s">
        <v>2142</v>
      </c>
      <c r="AA32" s="139"/>
      <c r="AB32" s="136"/>
      <c r="AC32" s="137"/>
      <c r="AD32" s="140" t="s">
        <v>2142</v>
      </c>
      <c r="AE32" s="139"/>
      <c r="AF32" s="141">
        <f t="shared" si="9"/>
        <v>13.5</v>
      </c>
      <c r="AG32">
        <f t="shared" ref="AG32" si="12">SUM(AF32:AF35)</f>
        <v>13.5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/>
      <c r="G36" s="139"/>
      <c r="H36" s="136"/>
      <c r="I36" s="137"/>
      <c r="J36" s="138"/>
      <c r="K36" s="139"/>
      <c r="L36" s="136"/>
      <c r="M36" s="137"/>
      <c r="N36" s="138"/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/>
      <c r="G40" s="139"/>
      <c r="H40" s="136"/>
      <c r="I40" s="137"/>
      <c r="J40" s="138"/>
      <c r="K40" s="139"/>
      <c r="L40" s="136"/>
      <c r="M40" s="137"/>
      <c r="N40" s="138"/>
      <c r="O40" s="139"/>
      <c r="P40" s="136"/>
      <c r="Q40" s="137"/>
      <c r="R40" s="138" t="s">
        <v>2145</v>
      </c>
      <c r="S40" s="139"/>
      <c r="T40" s="136"/>
      <c r="U40" s="137"/>
      <c r="V40" s="138" t="s">
        <v>2143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13.5</v>
      </c>
      <c r="AG40">
        <f t="shared" ref="AG40" si="14">SUM(AF40:AF43)</f>
        <v>13.5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/>
      <c r="G44" s="139"/>
      <c r="H44" s="136"/>
      <c r="I44" s="137"/>
      <c r="J44" s="138"/>
      <c r="K44" s="139"/>
      <c r="L44" s="136"/>
      <c r="M44" s="137"/>
      <c r="N44" s="138"/>
      <c r="O44" s="139"/>
      <c r="P44" s="136"/>
      <c r="Q44" s="137"/>
      <c r="R44" s="138" t="s">
        <v>2148</v>
      </c>
      <c r="S44" s="139"/>
      <c r="T44" s="136"/>
      <c r="U44" s="137"/>
      <c r="V44" s="138" t="s">
        <v>2164</v>
      </c>
      <c r="W44" s="139"/>
      <c r="X44" s="136"/>
      <c r="Y44" s="137"/>
      <c r="Z44" s="140" t="s">
        <v>2142</v>
      </c>
      <c r="AA44" s="139"/>
      <c r="AB44" s="136"/>
      <c r="AC44" s="137"/>
      <c r="AD44" s="140" t="s">
        <v>2142</v>
      </c>
      <c r="AE44" s="139"/>
      <c r="AF44" s="141">
        <f t="shared" si="9"/>
        <v>13.5</v>
      </c>
      <c r="AG44">
        <f t="shared" ref="AG44" si="15">SUM(AF44:AF47)</f>
        <v>13.5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/>
      <c r="G48" s="139"/>
      <c r="H48" s="136"/>
      <c r="I48" s="137"/>
      <c r="J48" s="138"/>
      <c r="K48" s="139"/>
      <c r="L48" s="136"/>
      <c r="M48" s="137"/>
      <c r="N48" s="138"/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/>
      <c r="G56" s="139"/>
      <c r="H56" s="136"/>
      <c r="I56" s="137"/>
      <c r="J56" s="138"/>
      <c r="K56" s="139"/>
      <c r="L56" s="136"/>
      <c r="M56" s="137"/>
      <c r="N56" s="138"/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/>
      <c r="G60" s="139"/>
      <c r="H60" s="136"/>
      <c r="I60" s="137"/>
      <c r="J60" s="138"/>
      <c r="K60" s="139"/>
      <c r="L60" s="136"/>
      <c r="M60" s="137"/>
      <c r="N60" s="138"/>
      <c r="O60" s="139"/>
      <c r="P60" s="136"/>
      <c r="Q60" s="137"/>
      <c r="R60" s="138" t="s">
        <v>2145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2142</v>
      </c>
      <c r="AA60" s="139"/>
      <c r="AB60" s="136"/>
      <c r="AC60" s="137"/>
      <c r="AD60" s="140" t="s">
        <v>2142</v>
      </c>
      <c r="AE60" s="139"/>
      <c r="AF60" s="141">
        <f t="shared" si="9"/>
        <v>14</v>
      </c>
      <c r="AG60">
        <f t="shared" ref="AG60" si="19">SUM(AF60:AF63)</f>
        <v>14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/>
      <c r="G64" s="139"/>
      <c r="H64" s="136"/>
      <c r="I64" s="137"/>
      <c r="J64" s="138"/>
      <c r="K64" s="139"/>
      <c r="L64" s="136"/>
      <c r="M64" s="137"/>
      <c r="N64" s="138"/>
      <c r="O64" s="139"/>
      <c r="P64" s="136"/>
      <c r="Q64" s="137"/>
      <c r="R64" s="138" t="s">
        <v>2145</v>
      </c>
      <c r="S64" s="139"/>
      <c r="T64" s="136"/>
      <c r="U64" s="137"/>
      <c r="V64" s="138" t="s">
        <v>2145</v>
      </c>
      <c r="W64" s="139"/>
      <c r="X64" s="136"/>
      <c r="Y64" s="137"/>
      <c r="Z64" s="140" t="s">
        <v>2142</v>
      </c>
      <c r="AA64" s="139"/>
      <c r="AB64" s="136"/>
      <c r="AC64" s="137"/>
      <c r="AD64" s="140" t="s">
        <v>2142</v>
      </c>
      <c r="AE64" s="139"/>
      <c r="AF64" s="141">
        <f t="shared" si="9"/>
        <v>14</v>
      </c>
      <c r="AG64">
        <f t="shared" ref="AG64" si="20">SUM(AF64:AF67)</f>
        <v>14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/>
      <c r="G68" s="139"/>
      <c r="H68" s="136"/>
      <c r="I68" s="137"/>
      <c r="J68" s="138"/>
      <c r="K68" s="139"/>
      <c r="L68" s="136"/>
      <c r="M68" s="137"/>
      <c r="N68" s="138"/>
      <c r="O68" s="139"/>
      <c r="P68" s="136"/>
      <c r="Q68" s="137"/>
      <c r="R68" s="138" t="s">
        <v>2143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2142</v>
      </c>
      <c r="AA68" s="139"/>
      <c r="AB68" s="136"/>
      <c r="AC68" s="137"/>
      <c r="AD68" s="140" t="s">
        <v>2142</v>
      </c>
      <c r="AE68" s="139"/>
      <c r="AF68" s="141">
        <f t="shared" si="9"/>
        <v>13.5</v>
      </c>
      <c r="AG68">
        <f t="shared" ref="AG68" si="21">SUM(AF68:AF71)</f>
        <v>13.5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/>
      <c r="G72" s="139"/>
      <c r="H72" s="136"/>
      <c r="I72" s="137"/>
      <c r="J72" s="138"/>
      <c r="K72" s="139"/>
      <c r="L72" s="136"/>
      <c r="M72" s="137"/>
      <c r="N72" s="138"/>
      <c r="O72" s="139"/>
      <c r="P72" s="136"/>
      <c r="Q72" s="137"/>
      <c r="R72" s="138" t="s">
        <v>2145</v>
      </c>
      <c r="S72" s="139"/>
      <c r="T72" s="136"/>
      <c r="U72" s="137"/>
      <c r="V72" s="138" t="s">
        <v>2144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12</v>
      </c>
      <c r="AG72">
        <f t="shared" ref="AG72" si="22">SUM(AF72:AF75)</f>
        <v>12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/>
      <c r="G80" s="139"/>
      <c r="H80" s="136"/>
      <c r="I80" s="137"/>
      <c r="J80" s="138"/>
      <c r="K80" s="139"/>
      <c r="L80" s="136"/>
      <c r="M80" s="137"/>
      <c r="N80" s="138"/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 t="s">
        <v>2142</v>
      </c>
      <c r="AE80" s="139"/>
      <c r="AF80" s="141">
        <f t="shared" si="9"/>
        <v>14</v>
      </c>
      <c r="AG80">
        <f t="shared" ref="AG80" si="24">SUM(AF80:AF83)</f>
        <v>14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/>
      <c r="G92" s="139"/>
      <c r="H92" s="136"/>
      <c r="I92" s="137"/>
      <c r="J92" s="138"/>
      <c r="K92" s="139"/>
      <c r="L92" s="136"/>
      <c r="M92" s="137"/>
      <c r="N92" s="138"/>
      <c r="O92" s="139"/>
      <c r="P92" s="136"/>
      <c r="Q92" s="137"/>
      <c r="R92" s="138" t="s">
        <v>2143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13</v>
      </c>
      <c r="AG92">
        <f t="shared" ref="AG92" si="28">SUM(AF92:AF95)</f>
        <v>13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/>
      <c r="G96" s="139"/>
      <c r="H96" s="136"/>
      <c r="I96" s="137"/>
      <c r="J96" s="138"/>
      <c r="K96" s="139"/>
      <c r="L96" s="136"/>
      <c r="M96" s="137"/>
      <c r="N96" s="138"/>
      <c r="O96" s="139"/>
      <c r="P96" s="136"/>
      <c r="Q96" s="137"/>
      <c r="R96" s="138" t="s">
        <v>2148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14</v>
      </c>
      <c r="AG96">
        <f t="shared" ref="AG96" si="29">SUM(AF96:AF99)</f>
        <v>14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/>
      <c r="G100" s="139"/>
      <c r="H100" s="136"/>
      <c r="I100" s="137"/>
      <c r="J100" s="138"/>
      <c r="K100" s="139"/>
      <c r="L100" s="136"/>
      <c r="M100" s="137"/>
      <c r="N100" s="138"/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2143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13.5</v>
      </c>
      <c r="AG100">
        <f t="shared" ref="AG100" si="30">SUM(AF100:AF103)</f>
        <v>13.5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/>
      <c r="G108" s="139"/>
      <c r="H108" s="136"/>
      <c r="I108" s="137"/>
      <c r="J108" s="138"/>
      <c r="K108" s="139"/>
      <c r="L108" s="136"/>
      <c r="M108" s="137"/>
      <c r="N108" s="138"/>
      <c r="O108" s="139"/>
      <c r="P108" s="136"/>
      <c r="Q108" s="137"/>
      <c r="R108" s="138" t="s">
        <v>2143</v>
      </c>
      <c r="S108" s="139"/>
      <c r="T108" s="136"/>
      <c r="U108" s="137"/>
      <c r="V108" s="138" t="s">
        <v>2143</v>
      </c>
      <c r="W108" s="139"/>
      <c r="X108" s="136"/>
      <c r="Y108" s="137"/>
      <c r="Z108" s="140" t="s">
        <v>2142</v>
      </c>
      <c r="AA108" s="139"/>
      <c r="AB108" s="136"/>
      <c r="AC108" s="137"/>
      <c r="AD108" s="140" t="s">
        <v>2142</v>
      </c>
      <c r="AE108" s="139"/>
      <c r="AF108" s="141">
        <f t="shared" si="26"/>
        <v>13</v>
      </c>
      <c r="AG108">
        <f t="shared" ref="AG108" si="32">SUM(AF108:AF111)</f>
        <v>13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/>
      <c r="G120" s="139"/>
      <c r="H120" s="136"/>
      <c r="I120" s="137"/>
      <c r="J120" s="138"/>
      <c r="K120" s="139"/>
      <c r="L120" s="136"/>
      <c r="M120" s="137"/>
      <c r="N120" s="138"/>
      <c r="O120" s="139"/>
      <c r="P120" s="136"/>
      <c r="Q120" s="137"/>
      <c r="R120" s="138" t="s">
        <v>2158</v>
      </c>
      <c r="S120" s="139"/>
      <c r="T120" s="136"/>
      <c r="U120" s="137"/>
      <c r="V120" s="138" t="s">
        <v>2159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16.5</v>
      </c>
      <c r="AG120">
        <f t="shared" ref="AG120" si="35">SUM(AF120:AF123)</f>
        <v>16.5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/>
      <c r="G128" s="139"/>
      <c r="H128" s="136"/>
      <c r="I128" s="137"/>
      <c r="J128" s="138"/>
      <c r="K128" s="139"/>
      <c r="L128" s="136"/>
      <c r="M128" s="137"/>
      <c r="N128" s="138"/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6.5</v>
      </c>
      <c r="AG128">
        <f t="shared" ref="AG128" si="37">SUM(AF128:AF131)</f>
        <v>6.5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/>
      <c r="G132" s="139"/>
      <c r="H132" s="136"/>
      <c r="I132" s="137"/>
      <c r="J132" s="138"/>
      <c r="K132" s="139"/>
      <c r="L132" s="136"/>
      <c r="M132" s="137"/>
      <c r="N132" s="138"/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2143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6.5</v>
      </c>
      <c r="AG132">
        <f t="shared" ref="AG132" si="38">SUM(AF132:AF135)</f>
        <v>6.5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/>
      <c r="G136" s="139"/>
      <c r="H136" s="136"/>
      <c r="I136" s="137"/>
      <c r="J136" s="138"/>
      <c r="K136" s="139"/>
      <c r="L136" s="136"/>
      <c r="M136" s="137"/>
      <c r="N136" s="138"/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/>
      <c r="G140" s="139"/>
      <c r="H140" s="136"/>
      <c r="I140" s="137"/>
      <c r="J140" s="138"/>
      <c r="K140" s="139"/>
      <c r="L140" s="136"/>
      <c r="M140" s="137"/>
      <c r="N140" s="138"/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/>
      <c r="G144" s="139"/>
      <c r="H144" s="136"/>
      <c r="I144" s="137"/>
      <c r="J144" s="138"/>
      <c r="K144" s="139"/>
      <c r="L144" s="136"/>
      <c r="M144" s="137"/>
      <c r="N144" s="138"/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/>
      <c r="G156" s="139"/>
      <c r="H156" s="136"/>
      <c r="I156" s="137"/>
      <c r="J156" s="138"/>
      <c r="K156" s="139"/>
      <c r="L156" s="136"/>
      <c r="M156" s="137"/>
      <c r="N156" s="138"/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/>
      <c r="G160" s="139"/>
      <c r="H160" s="136"/>
      <c r="I160" s="137"/>
      <c r="J160" s="138"/>
      <c r="K160" s="139"/>
      <c r="L160" s="136"/>
      <c r="M160" s="137"/>
      <c r="N160" s="138"/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/>
      <c r="G164" s="139"/>
      <c r="H164" s="136"/>
      <c r="I164" s="137"/>
      <c r="J164" s="138"/>
      <c r="K164" s="139"/>
      <c r="L164" s="136"/>
      <c r="M164" s="137"/>
      <c r="N164" s="138"/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/>
      <c r="G168" s="139"/>
      <c r="H168" s="136"/>
      <c r="I168" s="137"/>
      <c r="J168" s="138"/>
      <c r="K168" s="139"/>
      <c r="L168" s="136"/>
      <c r="M168" s="137"/>
      <c r="N168" s="138"/>
      <c r="O168" s="139"/>
      <c r="P168" s="136"/>
      <c r="Q168" s="137"/>
      <c r="R168" s="138" t="s">
        <v>2142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2142</v>
      </c>
      <c r="AA168" s="139"/>
      <c r="AB168" s="136"/>
      <c r="AC168" s="137"/>
      <c r="AD168" s="140" t="s">
        <v>2142</v>
      </c>
      <c r="AE168" s="139"/>
      <c r="AF168" s="141">
        <f t="shared" si="43"/>
        <v>7</v>
      </c>
      <c r="AG168">
        <f t="shared" ref="AG168" si="48">SUM(AF168:AF171)</f>
        <v>7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/>
      <c r="G172" s="139"/>
      <c r="H172" s="136"/>
      <c r="I172" s="137"/>
      <c r="J172" s="138"/>
      <c r="K172" s="139"/>
      <c r="L172" s="136"/>
      <c r="M172" s="137"/>
      <c r="N172" s="138"/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2143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6.5</v>
      </c>
      <c r="AG172">
        <f t="shared" ref="AG172" si="49">SUM(AF172:AF175)</f>
        <v>6.5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/>
      <c r="G176" s="139"/>
      <c r="H176" s="136"/>
      <c r="I176" s="137"/>
      <c r="J176" s="138"/>
      <c r="K176" s="139"/>
      <c r="L176" s="136"/>
      <c r="M176" s="137"/>
      <c r="N176" s="138"/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/>
      <c r="G180" s="139"/>
      <c r="H180" s="136"/>
      <c r="I180" s="137"/>
      <c r="J180" s="138"/>
      <c r="K180" s="139"/>
      <c r="L180" s="136"/>
      <c r="M180" s="137"/>
      <c r="N180" s="138"/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/>
      <c r="G184" s="139"/>
      <c r="H184" s="136"/>
      <c r="I184" s="137"/>
      <c r="J184" s="138"/>
      <c r="K184" s="139"/>
      <c r="L184" s="136"/>
      <c r="M184" s="137"/>
      <c r="N184" s="138"/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/>
      <c r="G192" s="139"/>
      <c r="H192" s="136"/>
      <c r="I192" s="137"/>
      <c r="J192" s="138"/>
      <c r="K192" s="139"/>
      <c r="L192" s="136"/>
      <c r="M192" s="137"/>
      <c r="N192" s="138"/>
      <c r="O192" s="139"/>
      <c r="P192" s="136"/>
      <c r="Q192" s="137"/>
      <c r="R192" s="138" t="s">
        <v>2145</v>
      </c>
      <c r="S192" s="139"/>
      <c r="T192" s="136"/>
      <c r="U192" s="137"/>
      <c r="V192" s="138" t="s">
        <v>2148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14.5</v>
      </c>
      <c r="AG192">
        <f t="shared" ref="AG192" si="54">SUM(AF192:AF195)</f>
        <v>14.5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/>
      <c r="G196" s="139"/>
      <c r="H196" s="136"/>
      <c r="I196" s="137"/>
      <c r="J196" s="138"/>
      <c r="K196" s="139"/>
      <c r="L196" s="136"/>
      <c r="M196" s="137"/>
      <c r="N196" s="138"/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2143</v>
      </c>
      <c r="W196" s="139"/>
      <c r="X196" s="136"/>
      <c r="Y196" s="137"/>
      <c r="Z196" s="140" t="s">
        <v>2142</v>
      </c>
      <c r="AA196" s="139"/>
      <c r="AB196" s="136"/>
      <c r="AC196" s="137"/>
      <c r="AD196" s="140" t="s">
        <v>2142</v>
      </c>
      <c r="AE196" s="139"/>
      <c r="AF196" s="141">
        <f t="shared" si="43"/>
        <v>13</v>
      </c>
      <c r="AG196">
        <f t="shared" ref="AG196" si="55">SUM(AF196:AF199)</f>
        <v>13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/>
      <c r="G200" s="139"/>
      <c r="H200" s="136"/>
      <c r="I200" s="137"/>
      <c r="J200" s="138"/>
      <c r="K200" s="139"/>
      <c r="L200" s="136"/>
      <c r="M200" s="137"/>
      <c r="N200" s="138"/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/>
      <c r="G204" s="139"/>
      <c r="H204" s="136"/>
      <c r="I204" s="137"/>
      <c r="J204" s="138"/>
      <c r="K204" s="139"/>
      <c r="L204" s="136"/>
      <c r="M204" s="137"/>
      <c r="N204" s="138"/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14</v>
      </c>
      <c r="AG204">
        <f t="shared" ref="AG204" si="57">SUM(AF204:AF207)</f>
        <v>14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/>
      <c r="G208" s="139"/>
      <c r="H208" s="136"/>
      <c r="I208" s="137"/>
      <c r="J208" s="138"/>
      <c r="K208" s="139"/>
      <c r="L208" s="136"/>
      <c r="M208" s="137"/>
      <c r="N208" s="138"/>
      <c r="O208" s="139"/>
      <c r="P208" s="136"/>
      <c r="Q208" s="137"/>
      <c r="R208" s="138" t="s">
        <v>2148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2142</v>
      </c>
      <c r="AA208" s="139"/>
      <c r="AB208" s="136"/>
      <c r="AC208" s="137"/>
      <c r="AD208" s="140" t="s">
        <v>2142</v>
      </c>
      <c r="AE208" s="139"/>
      <c r="AF208" s="141">
        <f t="shared" si="43"/>
        <v>14</v>
      </c>
      <c r="AG208">
        <f t="shared" ref="AG208" si="58">SUM(AF208:AF211)</f>
        <v>14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/>
      <c r="G212" s="139"/>
      <c r="H212" s="136"/>
      <c r="I212" s="137"/>
      <c r="J212" s="138"/>
      <c r="K212" s="139"/>
      <c r="L212" s="136"/>
      <c r="M212" s="137"/>
      <c r="N212" s="138"/>
      <c r="O212" s="139"/>
      <c r="P212" s="136"/>
      <c r="Q212" s="137"/>
      <c r="R212" s="138" t="s">
        <v>2145</v>
      </c>
      <c r="S212" s="139"/>
      <c r="T212" s="136"/>
      <c r="U212" s="137"/>
      <c r="V212" s="138" t="s">
        <v>2143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13.5</v>
      </c>
      <c r="AG212">
        <f t="shared" ref="AG212" si="59">SUM(AF212:AF215)</f>
        <v>13.5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/>
      <c r="G216" s="139"/>
      <c r="H216" s="136"/>
      <c r="I216" s="137"/>
      <c r="J216" s="138"/>
      <c r="K216" s="139"/>
      <c r="L216" s="136"/>
      <c r="M216" s="137"/>
      <c r="N216" s="138"/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2142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14</v>
      </c>
      <c r="AG216">
        <f t="shared" ref="AG216" si="61">SUM(AF216:AF219)</f>
        <v>14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/>
      <c r="G220" s="139"/>
      <c r="H220" s="136"/>
      <c r="I220" s="137"/>
      <c r="J220" s="138"/>
      <c r="K220" s="139"/>
      <c r="L220" s="136"/>
      <c r="M220" s="137"/>
      <c r="N220" s="138"/>
      <c r="O220" s="139"/>
      <c r="P220" s="136"/>
      <c r="Q220" s="137"/>
      <c r="R220" s="138" t="s">
        <v>2143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2142</v>
      </c>
      <c r="AA220" s="139"/>
      <c r="AB220" s="136"/>
      <c r="AC220" s="137"/>
      <c r="AD220" s="140" t="s">
        <v>2142</v>
      </c>
      <c r="AE220" s="139"/>
      <c r="AF220" s="141">
        <f t="shared" si="60"/>
        <v>13.5</v>
      </c>
      <c r="AG220">
        <f t="shared" ref="AG220" si="62">SUM(AF220:AF223)</f>
        <v>13.5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/>
      <c r="G232" s="139"/>
      <c r="H232" s="136"/>
      <c r="I232" s="137"/>
      <c r="J232" s="138"/>
      <c r="K232" s="139"/>
      <c r="L232" s="136"/>
      <c r="M232" s="137"/>
      <c r="N232" s="138"/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2144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/>
      <c r="G444" s="139"/>
      <c r="H444" s="136"/>
      <c r="I444" s="137"/>
      <c r="J444" s="138"/>
      <c r="K444" s="139"/>
      <c r="L444" s="136"/>
      <c r="M444" s="137"/>
      <c r="N444" s="138"/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AF2:AF3"/>
    <mergeCell ref="B1:AF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235">
    <cfRule type="duplicateValues" dxfId="475" priority="2239"/>
  </conditionalFormatting>
  <conditionalFormatting sqref="B4:B235">
    <cfRule type="duplicateValues" dxfId="474" priority="2194"/>
    <cfRule type="duplicateValues" dxfId="473" priority="2195"/>
    <cfRule type="duplicateValues" dxfId="472" priority="2196"/>
  </conditionalFormatting>
  <conditionalFormatting sqref="B4:B235">
    <cfRule type="duplicateValues" dxfId="471" priority="2177"/>
  </conditionalFormatting>
  <conditionalFormatting sqref="B4:B235 B448:B20329">
    <cfRule type="duplicateValues" dxfId="470" priority="2016"/>
    <cfRule type="duplicateValues" dxfId="469" priority="2017"/>
  </conditionalFormatting>
  <conditionalFormatting sqref="B4:B235 B448:B20328">
    <cfRule type="duplicateValues" dxfId="468" priority="2015"/>
  </conditionalFormatting>
  <conditionalFormatting sqref="B4:B235 B448:B20327">
    <cfRule type="duplicateValues" dxfId="467" priority="2014"/>
  </conditionalFormatting>
  <conditionalFormatting sqref="AH52">
    <cfRule type="duplicateValues" dxfId="466" priority="174"/>
  </conditionalFormatting>
  <conditionalFormatting sqref="AH52:AJ52">
    <cfRule type="duplicateValues" dxfId="465" priority="175"/>
  </conditionalFormatting>
  <conditionalFormatting sqref="B4:B235">
    <cfRule type="duplicateValues" dxfId="464" priority="7430"/>
  </conditionalFormatting>
  <conditionalFormatting sqref="AH124:AH247">
    <cfRule type="duplicateValues" dxfId="463" priority="11208"/>
  </conditionalFormatting>
  <conditionalFormatting sqref="AH124:AH247">
    <cfRule type="duplicateValues" dxfId="462" priority="11209"/>
    <cfRule type="duplicateValues" dxfId="461" priority="11210"/>
    <cfRule type="duplicateValues" dxfId="460" priority="11211"/>
    <cfRule type="duplicateValues" dxfId="459" priority="11212"/>
    <cfRule type="duplicateValues" dxfId="458" priority="11213"/>
    <cfRule type="duplicateValues" dxfId="457" priority="11214"/>
    <cfRule type="duplicateValues" dxfId="456" priority="11215"/>
    <cfRule type="duplicateValues" dxfId="455" priority="11216"/>
    <cfRule type="duplicateValues" dxfId="454" priority="11217"/>
    <cfRule type="duplicateValues" dxfId="453" priority="11218"/>
  </conditionalFormatting>
  <conditionalFormatting sqref="AH124:AH247">
    <cfRule type="duplicateValues" dxfId="452" priority="11219"/>
    <cfRule type="duplicateValues" dxfId="451" priority="11220"/>
  </conditionalFormatting>
  <conditionalFormatting sqref="AH124:AH247">
    <cfRule type="duplicateValues" dxfId="450" priority="11221"/>
    <cfRule type="duplicateValues" dxfId="449" priority="11222"/>
    <cfRule type="duplicateValues" dxfId="448" priority="11223"/>
    <cfRule type="duplicateValues" dxfId="447" priority="11224"/>
  </conditionalFormatting>
  <conditionalFormatting sqref="AH124:AH247">
    <cfRule type="duplicateValues" dxfId="446" priority="11225"/>
    <cfRule type="duplicateValues" dxfId="445" priority="11226"/>
    <cfRule type="duplicateValues" dxfId="444" priority="11227"/>
    <cfRule type="duplicateValues" dxfId="443" priority="11228"/>
    <cfRule type="duplicateValues" dxfId="442" priority="11229"/>
    <cfRule type="duplicateValues" dxfId="441" priority="11230"/>
    <cfRule type="duplicateValues" dxfId="440" priority="11231"/>
    <cfRule type="duplicateValues" dxfId="439" priority="11232"/>
    <cfRule type="duplicateValues" dxfId="438" priority="11233"/>
    <cfRule type="duplicateValues" dxfId="437" priority="11234"/>
    <cfRule type="duplicateValues" dxfId="436" priority="11235"/>
    <cfRule type="duplicateValues" dxfId="435" priority="11236"/>
    <cfRule type="duplicateValues" dxfId="434" priority="11237"/>
    <cfRule type="duplicateValues" dxfId="433" priority="11238"/>
  </conditionalFormatting>
  <conditionalFormatting sqref="B4:B20118">
    <cfRule type="duplicateValues" dxfId="432" priority="19837"/>
  </conditionalFormatting>
  <conditionalFormatting sqref="B4:B20115">
    <cfRule type="duplicateValues" dxfId="431" priority="19859"/>
  </conditionalFormatting>
  <conditionalFormatting sqref="B4:B20117">
    <cfRule type="duplicateValues" dxfId="430" priority="20075"/>
  </conditionalFormatting>
  <conditionalFormatting sqref="B4:B20114">
    <cfRule type="duplicateValues" dxfId="429" priority="20087"/>
  </conditionalFormatting>
  <conditionalFormatting sqref="B236:B243">
    <cfRule type="duplicateValues" dxfId="428" priority="52"/>
  </conditionalFormatting>
  <conditionalFormatting sqref="B236:B243">
    <cfRule type="duplicateValues" dxfId="427" priority="49"/>
    <cfRule type="duplicateValues" dxfId="426" priority="50"/>
    <cfRule type="duplicateValues" dxfId="425" priority="51"/>
  </conditionalFormatting>
  <conditionalFormatting sqref="B236:B243">
    <cfRule type="duplicateValues" dxfId="424" priority="48"/>
  </conditionalFormatting>
  <conditionalFormatting sqref="B236:B243">
    <cfRule type="duplicateValues" dxfId="423" priority="46"/>
    <cfRule type="duplicateValues" dxfId="422" priority="47"/>
  </conditionalFormatting>
  <conditionalFormatting sqref="B236:B243">
    <cfRule type="duplicateValues" dxfId="421" priority="45"/>
  </conditionalFormatting>
  <conditionalFormatting sqref="B236:B243">
    <cfRule type="duplicateValues" dxfId="420" priority="44"/>
  </conditionalFormatting>
  <conditionalFormatting sqref="B236:B243">
    <cfRule type="duplicateValues" dxfId="419" priority="53"/>
  </conditionalFormatting>
  <conditionalFormatting sqref="B244:B439">
    <cfRule type="duplicateValues" dxfId="418" priority="42"/>
  </conditionalFormatting>
  <conditionalFormatting sqref="B244:B439">
    <cfRule type="duplicateValues" dxfId="417" priority="39"/>
    <cfRule type="duplicateValues" dxfId="416" priority="40"/>
    <cfRule type="duplicateValues" dxfId="415" priority="41"/>
  </conditionalFormatting>
  <conditionalFormatting sqref="B244:B439">
    <cfRule type="duplicateValues" dxfId="414" priority="38"/>
  </conditionalFormatting>
  <conditionalFormatting sqref="B244:B439">
    <cfRule type="duplicateValues" dxfId="413" priority="36"/>
    <cfRule type="duplicateValues" dxfId="412" priority="37"/>
  </conditionalFormatting>
  <conditionalFormatting sqref="B244:B439">
    <cfRule type="duplicateValues" dxfId="411" priority="35"/>
  </conditionalFormatting>
  <conditionalFormatting sqref="B244:B439">
    <cfRule type="duplicateValues" dxfId="410" priority="34"/>
  </conditionalFormatting>
  <conditionalFormatting sqref="B244:B439">
    <cfRule type="duplicateValues" dxfId="409" priority="43"/>
  </conditionalFormatting>
  <conditionalFormatting sqref="B444:B447">
    <cfRule type="duplicateValues" dxfId="408" priority="32"/>
  </conditionalFormatting>
  <conditionalFormatting sqref="B444:B447">
    <cfRule type="duplicateValues" dxfId="407" priority="29"/>
    <cfRule type="duplicateValues" dxfId="406" priority="30"/>
    <cfRule type="duplicateValues" dxfId="405" priority="31"/>
  </conditionalFormatting>
  <conditionalFormatting sqref="B444:B447">
    <cfRule type="duplicateValues" dxfId="404" priority="28"/>
  </conditionalFormatting>
  <conditionalFormatting sqref="B444:B447">
    <cfRule type="duplicateValues" dxfId="403" priority="26"/>
    <cfRule type="duplicateValues" dxfId="402" priority="27"/>
  </conditionalFormatting>
  <conditionalFormatting sqref="B444:B447">
    <cfRule type="duplicateValues" dxfId="401" priority="25"/>
  </conditionalFormatting>
  <conditionalFormatting sqref="B444:B447">
    <cfRule type="duplicateValues" dxfId="400" priority="24"/>
  </conditionalFormatting>
  <conditionalFormatting sqref="B444:B447">
    <cfRule type="duplicateValues" dxfId="399" priority="33"/>
  </conditionalFormatting>
  <conditionalFormatting sqref="B440:B443">
    <cfRule type="duplicateValues" dxfId="398" priority="22"/>
  </conditionalFormatting>
  <conditionalFormatting sqref="B440:B443">
    <cfRule type="duplicateValues" dxfId="397" priority="19"/>
    <cfRule type="duplicateValues" dxfId="396" priority="20"/>
    <cfRule type="duplicateValues" dxfId="395" priority="21"/>
  </conditionalFormatting>
  <conditionalFormatting sqref="B440:B443">
    <cfRule type="duplicateValues" dxfId="394" priority="18"/>
  </conditionalFormatting>
  <conditionalFormatting sqref="B440:B443">
    <cfRule type="duplicateValues" dxfId="393" priority="16"/>
    <cfRule type="duplicateValues" dxfId="392" priority="17"/>
  </conditionalFormatting>
  <conditionalFormatting sqref="B440:B443">
    <cfRule type="duplicateValues" dxfId="391" priority="15"/>
  </conditionalFormatting>
  <conditionalFormatting sqref="B440:B443">
    <cfRule type="duplicateValues" dxfId="390" priority="14"/>
  </conditionalFormatting>
  <conditionalFormatting sqref="B440:B443">
    <cfRule type="duplicateValues" dxfId="389" priority="23"/>
  </conditionalFormatting>
  <conditionalFormatting sqref="B4:B20000">
    <cfRule type="duplicateValues" dxfId="388" priority="4"/>
    <cfRule type="duplicateValues" dxfId="387" priority="5"/>
    <cfRule type="duplicateValues" dxfId="386" priority="6"/>
    <cfRule type="duplicateValues" dxfId="385" priority="7"/>
    <cfRule type="duplicateValues" dxfId="384" priority="8"/>
    <cfRule type="duplicateValues" dxfId="383" priority="9"/>
    <cfRule type="duplicateValues" dxfId="382" priority="10"/>
    <cfRule type="duplicateValues" dxfId="381" priority="11"/>
    <cfRule type="duplicateValues" dxfId="380" priority="12"/>
    <cfRule type="duplicateValues" dxfId="379" priority="13"/>
    <cfRule type="duplicateValues" dxfId="378" priority="3"/>
    <cfRule type="duplicateValues" dxfId="377" priority="2"/>
    <cfRule type="duplicateValues" dxfId="376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5E75-B987-44BD-899D-988B467BE016}">
  <sheetPr codeName="Sheet3"/>
  <dimension ref="A1:AI448"/>
  <sheetViews>
    <sheetView topLeftCell="A61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2169</v>
      </c>
      <c r="E2" s="219"/>
      <c r="F2" s="219"/>
      <c r="G2" s="220"/>
      <c r="H2" s="224" t="s">
        <v>2170</v>
      </c>
      <c r="I2" s="222"/>
      <c r="J2" s="222"/>
      <c r="K2" s="223"/>
      <c r="L2" s="224" t="s">
        <v>2171</v>
      </c>
      <c r="M2" s="222"/>
      <c r="N2" s="222"/>
      <c r="O2" s="223"/>
      <c r="P2" s="224" t="s">
        <v>2172</v>
      </c>
      <c r="Q2" s="222"/>
      <c r="R2" s="222"/>
      <c r="S2" s="223"/>
      <c r="T2" s="224" t="s">
        <v>2173</v>
      </c>
      <c r="U2" s="222"/>
      <c r="V2" s="222"/>
      <c r="W2" s="223"/>
      <c r="X2" s="224" t="s">
        <v>2174</v>
      </c>
      <c r="Y2" s="222"/>
      <c r="Z2" s="222"/>
      <c r="AA2" s="223"/>
      <c r="AB2" s="224" t="s">
        <v>2175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2144</v>
      </c>
      <c r="G4" s="139"/>
      <c r="H4" s="136"/>
      <c r="I4" s="137"/>
      <c r="J4" s="138" t="s">
        <v>2152</v>
      </c>
      <c r="K4" s="139"/>
      <c r="L4" s="136"/>
      <c r="M4" s="137"/>
      <c r="N4" s="138" t="s">
        <v>2148</v>
      </c>
      <c r="O4" s="139"/>
      <c r="P4" s="136"/>
      <c r="Q4" s="137"/>
      <c r="R4" s="138" t="s">
        <v>2152</v>
      </c>
      <c r="S4" s="139"/>
      <c r="T4" s="136"/>
      <c r="U4" s="137"/>
      <c r="V4" s="138" t="s">
        <v>2151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34</v>
      </c>
      <c r="AG8">
        <f t="shared" ref="AG8" si="1">SUM(AF8:AF11)</f>
        <v>34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2143</v>
      </c>
      <c r="S12" s="139"/>
      <c r="T12" s="136"/>
      <c r="U12" s="137"/>
      <c r="V12" s="138" t="s">
        <v>2148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40</v>
      </c>
      <c r="AG12">
        <f t="shared" ref="AG12" si="3">SUM(AF12:AF15)</f>
        <v>40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2164</v>
      </c>
      <c r="K16" s="139"/>
      <c r="L16" s="136"/>
      <c r="M16" s="137"/>
      <c r="N16" s="138" t="s">
        <v>2148</v>
      </c>
      <c r="O16" s="139"/>
      <c r="P16" s="136"/>
      <c r="Q16" s="137"/>
      <c r="R16" s="138" t="s">
        <v>2144</v>
      </c>
      <c r="S16" s="139"/>
      <c r="T16" s="136"/>
      <c r="U16" s="137"/>
      <c r="V16" s="138" t="s">
        <v>2142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25.5</v>
      </c>
      <c r="AG16">
        <f t="shared" ref="AG16" si="5">SUM(AF16:AF19)</f>
        <v>25.5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2145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2142</v>
      </c>
      <c r="W24" s="139"/>
      <c r="X24" s="136"/>
      <c r="Y24" s="137"/>
      <c r="Z24" s="140" t="s">
        <v>2149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32.5</v>
      </c>
      <c r="AG24">
        <f t="shared" ref="AG24" si="10">SUM(AF24:AF27)</f>
        <v>32.5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40.5</v>
      </c>
      <c r="AG28">
        <f t="shared" ref="AG28" si="11">SUM(AF28:AF31)</f>
        <v>40.5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2143</v>
      </c>
      <c r="K32" s="139"/>
      <c r="L32" s="136"/>
      <c r="M32" s="137"/>
      <c r="N32" s="138" t="s">
        <v>2142</v>
      </c>
      <c r="O32" s="139"/>
      <c r="P32" s="136"/>
      <c r="Q32" s="137"/>
      <c r="R32" s="138" t="s">
        <v>2143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24.5</v>
      </c>
      <c r="AG32">
        <f t="shared" ref="AG32" si="12">SUM(AF32:AF35)</f>
        <v>24.5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2149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18.5</v>
      </c>
      <c r="AG40">
        <f t="shared" ref="AG40" si="14">SUM(AF40:AF43)</f>
        <v>18.5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2142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2164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31.5</v>
      </c>
      <c r="AG44">
        <f t="shared" ref="AG44" si="15">SUM(AF44:AF47)</f>
        <v>31.5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2145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2143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32</v>
      </c>
      <c r="AG56">
        <f t="shared" ref="AG56" si="18">SUM(AF56:AF59)</f>
        <v>32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2164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2148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</v>
      </c>
      <c r="AG60">
        <f t="shared" ref="AG60" si="19">SUM(AF60:AF63)</f>
        <v>40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 t="s">
        <v>2142</v>
      </c>
      <c r="AE64" s="139"/>
      <c r="AF64" s="141">
        <f t="shared" si="9"/>
        <v>38.5</v>
      </c>
      <c r="AG64">
        <f t="shared" ref="AG64" si="20">SUM(AF64:AF67)</f>
        <v>38.5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2143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2158</v>
      </c>
      <c r="AA72" s="139"/>
      <c r="AB72" s="136"/>
      <c r="AC72" s="137"/>
      <c r="AD72" s="140" t="s">
        <v>2142</v>
      </c>
      <c r="AE72" s="139"/>
      <c r="AF72" s="141">
        <f t="shared" si="9"/>
        <v>37</v>
      </c>
      <c r="AG72">
        <f t="shared" ref="AG72" si="22">SUM(AF72:AF75)</f>
        <v>37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2148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33.5</v>
      </c>
      <c r="AG80">
        <f t="shared" ref="AG80" si="24">SUM(AF80:AF83)</f>
        <v>33.5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2164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2144</v>
      </c>
      <c r="AA92" s="139"/>
      <c r="AB92" s="136"/>
      <c r="AC92" s="137"/>
      <c r="AD92" s="140" t="s">
        <v>2142</v>
      </c>
      <c r="AE92" s="139"/>
      <c r="AF92" s="141">
        <f t="shared" si="26"/>
        <v>31.5</v>
      </c>
      <c r="AG92">
        <f t="shared" ref="AG92" si="28">SUM(AF92:AF95)</f>
        <v>31.5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2148</v>
      </c>
      <c r="G96" s="139"/>
      <c r="H96" s="136"/>
      <c r="I96" s="137"/>
      <c r="J96" s="138" t="s">
        <v>2144</v>
      </c>
      <c r="K96" s="139"/>
      <c r="L96" s="136"/>
      <c r="M96" s="137"/>
      <c r="N96" s="138" t="s">
        <v>2143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2142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25.5</v>
      </c>
      <c r="AG96">
        <f t="shared" ref="AG96" si="29">SUM(AF96:AF99)</f>
        <v>25.5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2145</v>
      </c>
      <c r="G100" s="139"/>
      <c r="H100" s="136"/>
      <c r="I100" s="137"/>
      <c r="J100" s="138" t="s">
        <v>2148</v>
      </c>
      <c r="K100" s="139"/>
      <c r="L100" s="136"/>
      <c r="M100" s="137"/>
      <c r="N100" s="138" t="s">
        <v>2145</v>
      </c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2157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32.5</v>
      </c>
      <c r="AG100">
        <f t="shared" ref="AG100" si="30">SUM(AF100:AF103)</f>
        <v>32.5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40</v>
      </c>
      <c r="AG108">
        <f t="shared" ref="AG108" si="32">SUM(AF108:AF111)</f>
        <v>45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>
        <v>5</v>
      </c>
      <c r="AE111" s="143"/>
      <c r="AF111" s="148">
        <f t="shared" si="26"/>
        <v>5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2160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2155</v>
      </c>
      <c r="O120" s="139"/>
      <c r="P120" s="136"/>
      <c r="Q120" s="137"/>
      <c r="R120" s="138" t="s">
        <v>2149</v>
      </c>
      <c r="S120" s="139"/>
      <c r="T120" s="136"/>
      <c r="U120" s="137"/>
      <c r="V120" s="138" t="s">
        <v>2158</v>
      </c>
      <c r="W120" s="139"/>
      <c r="X120" s="136"/>
      <c r="Y120" s="137"/>
      <c r="Z120" s="140" t="s">
        <v>2144</v>
      </c>
      <c r="AA120" s="139"/>
      <c r="AB120" s="136"/>
      <c r="AC120" s="137"/>
      <c r="AD120" s="140" t="s">
        <v>2142</v>
      </c>
      <c r="AE120" s="139"/>
      <c r="AF120" s="141">
        <f t="shared" si="26"/>
        <v>22</v>
      </c>
      <c r="AG120">
        <f t="shared" ref="AG120" si="35">SUM(AF120:AF123)</f>
        <v>22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2145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27.5</v>
      </c>
      <c r="AG128">
        <f t="shared" ref="AG128" si="37">SUM(AF128:AF131)</f>
        <v>27.5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2143</v>
      </c>
      <c r="K132" s="139"/>
      <c r="L132" s="136"/>
      <c r="M132" s="137"/>
      <c r="N132" s="138" t="s">
        <v>2145</v>
      </c>
      <c r="O132" s="139"/>
      <c r="P132" s="136"/>
      <c r="Q132" s="137"/>
      <c r="R132" s="138" t="s">
        <v>2144</v>
      </c>
      <c r="S132" s="139"/>
      <c r="T132" s="136"/>
      <c r="U132" s="137"/>
      <c r="V132" s="138" t="s">
        <v>2145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37.5</v>
      </c>
      <c r="AG132">
        <f t="shared" ref="AG132" si="38">SUM(AF132:AF135)</f>
        <v>37.5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2155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38.5</v>
      </c>
      <c r="AG168">
        <f t="shared" ref="AG168" si="48">SUM(AF168:AF171)</f>
        <v>38.5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2143</v>
      </c>
      <c r="O172" s="139"/>
      <c r="P172" s="136"/>
      <c r="Q172" s="137"/>
      <c r="R172" s="138" t="s">
        <v>2145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2144</v>
      </c>
      <c r="AA172" s="139"/>
      <c r="AB172" s="136"/>
      <c r="AC172" s="137"/>
      <c r="AD172" s="140" t="s">
        <v>2142</v>
      </c>
      <c r="AE172" s="139"/>
      <c r="AF172" s="141">
        <f t="shared" si="43"/>
        <v>39.5</v>
      </c>
      <c r="AG172">
        <f t="shared" ref="AG172" si="49">SUM(AF172:AF175)</f>
        <v>39.5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2164</v>
      </c>
      <c r="G196" s="139"/>
      <c r="H196" s="136"/>
      <c r="I196" s="137"/>
      <c r="J196" s="138" t="s">
        <v>2155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2155</v>
      </c>
      <c r="S196" s="139"/>
      <c r="T196" s="136"/>
      <c r="U196" s="137"/>
      <c r="V196" s="138" t="s">
        <v>2162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30</v>
      </c>
      <c r="AG196">
        <f t="shared" ref="AG196" si="55">SUM(AF196:AF199)</f>
        <v>30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2142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2149</v>
      </c>
      <c r="G204" s="139"/>
      <c r="H204" s="136"/>
      <c r="I204" s="137"/>
      <c r="J204" s="138" t="s">
        <v>2145</v>
      </c>
      <c r="K204" s="139"/>
      <c r="L204" s="136"/>
      <c r="M204" s="137"/>
      <c r="N204" s="138" t="s">
        <v>2143</v>
      </c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37</v>
      </c>
      <c r="AG204">
        <f t="shared" ref="AG204" si="57">SUM(AF204:AF207)</f>
        <v>37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2145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2143</v>
      </c>
      <c r="O208" s="139"/>
      <c r="P208" s="136"/>
      <c r="Q208" s="137"/>
      <c r="R208" s="138" t="s">
        <v>2143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2155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5.5</v>
      </c>
      <c r="AG212">
        <f t="shared" ref="AG212" si="59">SUM(AF212:AF215)</f>
        <v>5.5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2142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33</v>
      </c>
      <c r="AG216">
        <f t="shared" ref="AG216" si="61">SUM(AF216:AF219)</f>
        <v>33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2148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2143</v>
      </c>
      <c r="G232" s="139"/>
      <c r="H232" s="136"/>
      <c r="I232" s="137"/>
      <c r="J232" s="138" t="s">
        <v>2164</v>
      </c>
      <c r="K232" s="139"/>
      <c r="L232" s="136"/>
      <c r="M232" s="137"/>
      <c r="N232" s="138" t="s">
        <v>2143</v>
      </c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2145</v>
      </c>
      <c r="W232" s="139"/>
      <c r="X232" s="136"/>
      <c r="Y232" s="137"/>
      <c r="Z232" s="140" t="s">
        <v>2144</v>
      </c>
      <c r="AA232" s="139"/>
      <c r="AB232" s="136"/>
      <c r="AC232" s="137"/>
      <c r="AD232" s="140" t="s">
        <v>2142</v>
      </c>
      <c r="AE232" s="139"/>
      <c r="AF232" s="141">
        <f t="shared" si="60"/>
        <v>38</v>
      </c>
      <c r="AG232">
        <f t="shared" ref="AG232" si="65">SUM(AF232:AF235)</f>
        <v>38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375" priority="51"/>
  </conditionalFormatting>
  <conditionalFormatting sqref="B4:B235">
    <cfRule type="duplicateValues" dxfId="374" priority="48"/>
    <cfRule type="duplicateValues" dxfId="373" priority="49"/>
    <cfRule type="duplicateValues" dxfId="372" priority="50"/>
  </conditionalFormatting>
  <conditionalFormatting sqref="B4:B235">
    <cfRule type="duplicateValues" dxfId="371" priority="47"/>
  </conditionalFormatting>
  <conditionalFormatting sqref="B4:B235 B448:B20329">
    <cfRule type="duplicateValues" dxfId="370" priority="45"/>
    <cfRule type="duplicateValues" dxfId="369" priority="46"/>
  </conditionalFormatting>
  <conditionalFormatting sqref="B4:B235 B448:B20328">
    <cfRule type="duplicateValues" dxfId="368" priority="44"/>
  </conditionalFormatting>
  <conditionalFormatting sqref="B4:B235 B448:B20327">
    <cfRule type="duplicateValues" dxfId="367" priority="43"/>
  </conditionalFormatting>
  <conditionalFormatting sqref="AH52">
    <cfRule type="duplicateValues" dxfId="366" priority="41"/>
  </conditionalFormatting>
  <conditionalFormatting sqref="AH52:AJ52">
    <cfRule type="duplicateValues" dxfId="365" priority="42"/>
  </conditionalFormatting>
  <conditionalFormatting sqref="B4:B235">
    <cfRule type="duplicateValues" dxfId="364" priority="52"/>
  </conditionalFormatting>
  <conditionalFormatting sqref="AH124:AH247">
    <cfRule type="duplicateValues" dxfId="363" priority="53"/>
  </conditionalFormatting>
  <conditionalFormatting sqref="AH124:AH247">
    <cfRule type="duplicateValues" dxfId="362" priority="54"/>
    <cfRule type="duplicateValues" dxfId="361" priority="55"/>
    <cfRule type="duplicateValues" dxfId="360" priority="56"/>
    <cfRule type="duplicateValues" dxfId="359" priority="57"/>
    <cfRule type="duplicateValues" dxfId="358" priority="58"/>
    <cfRule type="duplicateValues" dxfId="357" priority="59"/>
    <cfRule type="duplicateValues" dxfId="356" priority="60"/>
    <cfRule type="duplicateValues" dxfId="355" priority="61"/>
    <cfRule type="duplicateValues" dxfId="354" priority="62"/>
    <cfRule type="duplicateValues" dxfId="353" priority="63"/>
  </conditionalFormatting>
  <conditionalFormatting sqref="AH124:AH247">
    <cfRule type="duplicateValues" dxfId="352" priority="64"/>
    <cfRule type="duplicateValues" dxfId="351" priority="65"/>
  </conditionalFormatting>
  <conditionalFormatting sqref="AH124:AH247">
    <cfRule type="duplicateValues" dxfId="350" priority="66"/>
    <cfRule type="duplicateValues" dxfId="349" priority="67"/>
    <cfRule type="duplicateValues" dxfId="348" priority="68"/>
    <cfRule type="duplicateValues" dxfId="347" priority="69"/>
  </conditionalFormatting>
  <conditionalFormatting sqref="AH124:AH247">
    <cfRule type="duplicateValues" dxfId="346" priority="70"/>
    <cfRule type="duplicateValues" dxfId="345" priority="71"/>
    <cfRule type="duplicateValues" dxfId="344" priority="72"/>
    <cfRule type="duplicateValues" dxfId="343" priority="73"/>
    <cfRule type="duplicateValues" dxfId="342" priority="74"/>
    <cfRule type="duplicateValues" dxfId="341" priority="75"/>
    <cfRule type="duplicateValues" dxfId="340" priority="76"/>
    <cfRule type="duplicateValues" dxfId="339" priority="77"/>
    <cfRule type="duplicateValues" dxfId="338" priority="78"/>
    <cfRule type="duplicateValues" dxfId="337" priority="79"/>
    <cfRule type="duplicateValues" dxfId="336" priority="80"/>
    <cfRule type="duplicateValues" dxfId="335" priority="81"/>
    <cfRule type="duplicateValues" dxfId="334" priority="82"/>
    <cfRule type="duplicateValues" dxfId="333" priority="83"/>
  </conditionalFormatting>
  <conditionalFormatting sqref="B4:B20118">
    <cfRule type="duplicateValues" dxfId="332" priority="84"/>
  </conditionalFormatting>
  <conditionalFormatting sqref="B4:B20115">
    <cfRule type="duplicateValues" dxfId="331" priority="85"/>
  </conditionalFormatting>
  <conditionalFormatting sqref="B4:B20117">
    <cfRule type="duplicateValues" dxfId="330" priority="86"/>
  </conditionalFormatting>
  <conditionalFormatting sqref="B4:B20114">
    <cfRule type="duplicateValues" dxfId="329" priority="87"/>
  </conditionalFormatting>
  <conditionalFormatting sqref="B236:B243">
    <cfRule type="duplicateValues" dxfId="328" priority="39"/>
  </conditionalFormatting>
  <conditionalFormatting sqref="B236:B243">
    <cfRule type="duplicateValues" dxfId="327" priority="36"/>
    <cfRule type="duplicateValues" dxfId="326" priority="37"/>
    <cfRule type="duplicateValues" dxfId="325" priority="38"/>
  </conditionalFormatting>
  <conditionalFormatting sqref="B236:B243">
    <cfRule type="duplicateValues" dxfId="324" priority="35"/>
  </conditionalFormatting>
  <conditionalFormatting sqref="B236:B243">
    <cfRule type="duplicateValues" dxfId="323" priority="33"/>
    <cfRule type="duplicateValues" dxfId="322" priority="34"/>
  </conditionalFormatting>
  <conditionalFormatting sqref="B236:B243">
    <cfRule type="duplicateValues" dxfId="321" priority="32"/>
  </conditionalFormatting>
  <conditionalFormatting sqref="B236:B243">
    <cfRule type="duplicateValues" dxfId="320" priority="31"/>
  </conditionalFormatting>
  <conditionalFormatting sqref="B236:B243">
    <cfRule type="duplicateValues" dxfId="319" priority="40"/>
  </conditionalFormatting>
  <conditionalFormatting sqref="B244:B439">
    <cfRule type="duplicateValues" dxfId="318" priority="29"/>
  </conditionalFormatting>
  <conditionalFormatting sqref="B244:B439">
    <cfRule type="duplicateValues" dxfId="317" priority="26"/>
    <cfRule type="duplicateValues" dxfId="316" priority="27"/>
    <cfRule type="duplicateValues" dxfId="315" priority="28"/>
  </conditionalFormatting>
  <conditionalFormatting sqref="B244:B439">
    <cfRule type="duplicateValues" dxfId="314" priority="25"/>
  </conditionalFormatting>
  <conditionalFormatting sqref="B244:B439">
    <cfRule type="duplicateValues" dxfId="313" priority="23"/>
    <cfRule type="duplicateValues" dxfId="312" priority="24"/>
  </conditionalFormatting>
  <conditionalFormatting sqref="B244:B439">
    <cfRule type="duplicateValues" dxfId="311" priority="22"/>
  </conditionalFormatting>
  <conditionalFormatting sqref="B244:B439">
    <cfRule type="duplicateValues" dxfId="310" priority="21"/>
  </conditionalFormatting>
  <conditionalFormatting sqref="B244:B439">
    <cfRule type="duplicateValues" dxfId="309" priority="30"/>
  </conditionalFormatting>
  <conditionalFormatting sqref="B444:B447">
    <cfRule type="duplicateValues" dxfId="308" priority="19"/>
  </conditionalFormatting>
  <conditionalFormatting sqref="B444:B447">
    <cfRule type="duplicateValues" dxfId="307" priority="16"/>
    <cfRule type="duplicateValues" dxfId="306" priority="17"/>
    <cfRule type="duplicateValues" dxfId="305" priority="18"/>
  </conditionalFormatting>
  <conditionalFormatting sqref="B444:B447">
    <cfRule type="duplicateValues" dxfId="304" priority="15"/>
  </conditionalFormatting>
  <conditionalFormatting sqref="B444:B447">
    <cfRule type="duplicateValues" dxfId="303" priority="13"/>
    <cfRule type="duplicateValues" dxfId="302" priority="14"/>
  </conditionalFormatting>
  <conditionalFormatting sqref="B444:B447">
    <cfRule type="duplicateValues" dxfId="301" priority="12"/>
  </conditionalFormatting>
  <conditionalFormatting sqref="B444:B447">
    <cfRule type="duplicateValues" dxfId="300" priority="11"/>
  </conditionalFormatting>
  <conditionalFormatting sqref="B444:B447">
    <cfRule type="duplicateValues" dxfId="299" priority="20"/>
  </conditionalFormatting>
  <conditionalFormatting sqref="B440:B443">
    <cfRule type="duplicateValues" dxfId="298" priority="9"/>
  </conditionalFormatting>
  <conditionalFormatting sqref="B440:B443">
    <cfRule type="duplicateValues" dxfId="297" priority="6"/>
    <cfRule type="duplicateValues" dxfId="296" priority="7"/>
    <cfRule type="duplicateValues" dxfId="295" priority="8"/>
  </conditionalFormatting>
  <conditionalFormatting sqref="B440:B443">
    <cfRule type="duplicateValues" dxfId="294" priority="5"/>
  </conditionalFormatting>
  <conditionalFormatting sqref="B440:B443">
    <cfRule type="duplicateValues" dxfId="293" priority="3"/>
    <cfRule type="duplicateValues" dxfId="292" priority="4"/>
  </conditionalFormatting>
  <conditionalFormatting sqref="B440:B443">
    <cfRule type="duplicateValues" dxfId="291" priority="2"/>
  </conditionalFormatting>
  <conditionalFormatting sqref="B440:B443">
    <cfRule type="duplicateValues" dxfId="290" priority="1"/>
  </conditionalFormatting>
  <conditionalFormatting sqref="B440:B443">
    <cfRule type="duplicateValues" dxfId="289" priority="1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49FB-2B40-40AC-9765-BA54C300B6BF}">
  <sheetPr codeName="Sheet4"/>
  <dimension ref="A1:AI448"/>
  <sheetViews>
    <sheetView topLeftCell="B61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2176</v>
      </c>
      <c r="E2" s="219"/>
      <c r="F2" s="219"/>
      <c r="G2" s="220"/>
      <c r="H2" s="224" t="s">
        <v>2177</v>
      </c>
      <c r="I2" s="222"/>
      <c r="J2" s="222"/>
      <c r="K2" s="223"/>
      <c r="L2" s="224" t="s">
        <v>2178</v>
      </c>
      <c r="M2" s="222"/>
      <c r="N2" s="222"/>
      <c r="O2" s="223"/>
      <c r="P2" s="224" t="s">
        <v>2179</v>
      </c>
      <c r="Q2" s="222"/>
      <c r="R2" s="222"/>
      <c r="S2" s="223"/>
      <c r="T2" s="224" t="s">
        <v>2180</v>
      </c>
      <c r="U2" s="222"/>
      <c r="V2" s="222"/>
      <c r="W2" s="223"/>
      <c r="X2" s="224" t="s">
        <v>2181</v>
      </c>
      <c r="Y2" s="222"/>
      <c r="Z2" s="222"/>
      <c r="AA2" s="223"/>
      <c r="AB2" s="224" t="s">
        <v>2182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2152</v>
      </c>
      <c r="G4" s="139"/>
      <c r="H4" s="136"/>
      <c r="I4" s="137"/>
      <c r="J4" s="138" t="s">
        <v>2154</v>
      </c>
      <c r="K4" s="139"/>
      <c r="L4" s="136"/>
      <c r="M4" s="137"/>
      <c r="N4" s="138" t="s">
        <v>2152</v>
      </c>
      <c r="O4" s="139"/>
      <c r="P4" s="136"/>
      <c r="Q4" s="137"/>
      <c r="R4" s="138" t="s">
        <v>2142</v>
      </c>
      <c r="S4" s="139"/>
      <c r="T4" s="136"/>
      <c r="U4" s="137"/>
      <c r="V4" s="138" t="s">
        <v>2152</v>
      </c>
      <c r="W4" s="139"/>
      <c r="X4" s="136"/>
      <c r="Y4" s="137"/>
      <c r="Z4" s="140" t="s">
        <v>2143</v>
      </c>
      <c r="AA4" s="139"/>
      <c r="AB4" s="136"/>
      <c r="AC4" s="137"/>
      <c r="AD4" s="140" t="s">
        <v>2142</v>
      </c>
      <c r="AE4" s="139"/>
      <c r="AF4" s="141">
        <f>F4+J4+N4+R4+V4+Z4+AD4</f>
        <v>43</v>
      </c>
      <c r="AG4">
        <f>SUM(AF4:AF7)</f>
        <v>43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2146</v>
      </c>
      <c r="S8" s="139"/>
      <c r="T8" s="136"/>
      <c r="U8" s="137"/>
      <c r="V8" s="138" t="s">
        <v>2145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35.5</v>
      </c>
      <c r="AG8">
        <f t="shared" ref="AG8" si="1">SUM(AF8:AF11)</f>
        <v>35.5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2148</v>
      </c>
      <c r="G12" s="139"/>
      <c r="H12" s="136"/>
      <c r="I12" s="137"/>
      <c r="J12" s="138" t="s">
        <v>2144</v>
      </c>
      <c r="K12" s="139"/>
      <c r="L12" s="136"/>
      <c r="M12" s="137"/>
      <c r="N12" s="138" t="s">
        <v>2144</v>
      </c>
      <c r="O12" s="139"/>
      <c r="P12" s="136"/>
      <c r="Q12" s="137"/>
      <c r="R12" s="138" t="s">
        <v>2146</v>
      </c>
      <c r="S12" s="139"/>
      <c r="T12" s="136"/>
      <c r="U12" s="137"/>
      <c r="V12" s="138" t="s">
        <v>2144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31</v>
      </c>
      <c r="AG12">
        <f t="shared" ref="AG12" si="3">SUM(AF12:AF15)</f>
        <v>31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2157</v>
      </c>
      <c r="S16" s="139"/>
      <c r="T16" s="136"/>
      <c r="U16" s="137"/>
      <c r="V16" s="138" t="s">
        <v>2148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37.5</v>
      </c>
      <c r="AG16">
        <f t="shared" ref="AG16" si="5">SUM(AF16:AF19)</f>
        <v>37.5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2164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2146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35</v>
      </c>
      <c r="AG24">
        <f t="shared" ref="AG24" si="10">SUM(AF24:AF27)</f>
        <v>35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2157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37.5</v>
      </c>
      <c r="AG28">
        <f t="shared" ref="AG28" si="11">SUM(AF28:AF31)</f>
        <v>37.5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2146</v>
      </c>
      <c r="S32" s="139"/>
      <c r="T32" s="136"/>
      <c r="U32" s="137"/>
      <c r="V32" s="138" t="s">
        <v>2148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36.5</v>
      </c>
      <c r="AG32">
        <f t="shared" ref="AG32" si="12">SUM(AF32:AF35)</f>
        <v>36.5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2142</v>
      </c>
      <c r="G40" s="139"/>
      <c r="H40" s="136"/>
      <c r="I40" s="137"/>
      <c r="J40" s="138" t="s">
        <v>2142</v>
      </c>
      <c r="K40" s="139"/>
      <c r="L40" s="136"/>
      <c r="M40" s="137"/>
      <c r="N40" s="138" t="s">
        <v>2142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0</v>
      </c>
      <c r="AG40">
        <f t="shared" ref="AG40" si="14">SUM(AF40:AF43)</f>
        <v>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2155</v>
      </c>
      <c r="G44" s="139"/>
      <c r="H44" s="136"/>
      <c r="I44" s="137"/>
      <c r="J44" s="138" t="s">
        <v>2148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2146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35</v>
      </c>
      <c r="AG44">
        <f t="shared" ref="AG44" si="15">SUM(AF44:AF47)</f>
        <v>35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2143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2143</v>
      </c>
      <c r="O56" s="139"/>
      <c r="P56" s="136"/>
      <c r="Q56" s="137"/>
      <c r="R56" s="138" t="s">
        <v>2146</v>
      </c>
      <c r="S56" s="139"/>
      <c r="T56" s="136"/>
      <c r="U56" s="137"/>
      <c r="V56" s="138" t="s">
        <v>2145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35</v>
      </c>
      <c r="AG56">
        <f t="shared" ref="AG56" si="18">SUM(AF56:AF59)</f>
        <v>35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2150</v>
      </c>
      <c r="G60" s="139"/>
      <c r="H60" s="136"/>
      <c r="I60" s="137"/>
      <c r="J60" s="138" t="s">
        <v>2142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2157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31</v>
      </c>
      <c r="AG60">
        <f t="shared" ref="AG60" si="19">SUM(AF60:AF63)</f>
        <v>31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2145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2146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35.5</v>
      </c>
      <c r="AG64">
        <f t="shared" ref="AG64" si="20">SUM(AF64:AF67)</f>
        <v>35.5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2143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2157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36.5</v>
      </c>
      <c r="AG68">
        <f t="shared" ref="AG68" si="21">SUM(AF68:AF71)</f>
        <v>36.5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2164</v>
      </c>
      <c r="G72" s="139"/>
      <c r="H72" s="136"/>
      <c r="I72" s="137"/>
      <c r="J72" s="138" t="s">
        <v>2144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2146</v>
      </c>
      <c r="S72" s="139"/>
      <c r="T72" s="136"/>
      <c r="U72" s="137"/>
      <c r="V72" s="138" t="s">
        <v>2145</v>
      </c>
      <c r="W72" s="139"/>
      <c r="X72" s="136"/>
      <c r="Y72" s="137"/>
      <c r="Z72" s="140" t="s">
        <v>2144</v>
      </c>
      <c r="AA72" s="139"/>
      <c r="AB72" s="136"/>
      <c r="AC72" s="137"/>
      <c r="AD72" s="140" t="s">
        <v>2142</v>
      </c>
      <c r="AE72" s="139"/>
      <c r="AF72" s="141">
        <f t="shared" si="9"/>
        <v>33.5</v>
      </c>
      <c r="AG72">
        <f t="shared" ref="AG72" si="22">SUM(AF72:AF75)</f>
        <v>33.5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2142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2146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2149</v>
      </c>
      <c r="AA80" s="139"/>
      <c r="AB80" s="136"/>
      <c r="AC80" s="137"/>
      <c r="AD80" s="140" t="s">
        <v>2142</v>
      </c>
      <c r="AE80" s="139"/>
      <c r="AF80" s="141">
        <f t="shared" si="9"/>
        <v>22</v>
      </c>
      <c r="AG80">
        <f t="shared" ref="AG80" si="24">SUM(AF80:AF83)</f>
        <v>22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2145</v>
      </c>
      <c r="K92" s="139"/>
      <c r="L92" s="136"/>
      <c r="M92" s="137"/>
      <c r="N92" s="138" t="s">
        <v>2144</v>
      </c>
      <c r="O92" s="139"/>
      <c r="P92" s="136"/>
      <c r="Q92" s="137"/>
      <c r="R92" s="138" t="s">
        <v>2146</v>
      </c>
      <c r="S92" s="139"/>
      <c r="T92" s="136"/>
      <c r="U92" s="137"/>
      <c r="V92" s="138" t="s">
        <v>2155</v>
      </c>
      <c r="W92" s="139"/>
      <c r="X92" s="136"/>
      <c r="Y92" s="137"/>
      <c r="Z92" s="140" t="s">
        <v>2149</v>
      </c>
      <c r="AA92" s="139"/>
      <c r="AB92" s="136"/>
      <c r="AC92" s="137"/>
      <c r="AD92" s="140" t="s">
        <v>2142</v>
      </c>
      <c r="AE92" s="139"/>
      <c r="AF92" s="141">
        <f t="shared" si="26"/>
        <v>32.5</v>
      </c>
      <c r="AG92">
        <f t="shared" ref="AG92" si="28">SUM(AF92:AF95)</f>
        <v>32.5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2145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2146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2149</v>
      </c>
      <c r="AA96" s="139"/>
      <c r="AB96" s="136"/>
      <c r="AC96" s="137"/>
      <c r="AD96" s="140" t="s">
        <v>2142</v>
      </c>
      <c r="AE96" s="139"/>
      <c r="AF96" s="141">
        <f t="shared" si="26"/>
        <v>36</v>
      </c>
      <c r="AG96">
        <f t="shared" ref="AG96" si="29">SUM(AF96:AF99)</f>
        <v>36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2146</v>
      </c>
      <c r="S108" s="139"/>
      <c r="T108" s="136"/>
      <c r="U108" s="137"/>
      <c r="V108" s="138" t="s">
        <v>2148</v>
      </c>
      <c r="W108" s="139"/>
      <c r="X108" s="136"/>
      <c r="Y108" s="137"/>
      <c r="Z108" s="140" t="s">
        <v>2149</v>
      </c>
      <c r="AA108" s="139"/>
      <c r="AB108" s="136"/>
      <c r="AC108" s="137"/>
      <c r="AD108" s="140" t="s">
        <v>2142</v>
      </c>
      <c r="AE108" s="139"/>
      <c r="AF108" s="141">
        <f t="shared" si="26"/>
        <v>36.5</v>
      </c>
      <c r="AG108">
        <f t="shared" ref="AG108" si="32">SUM(AF108:AF111)</f>
        <v>36.5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2152</v>
      </c>
      <c r="G120" s="139"/>
      <c r="H120" s="136"/>
      <c r="I120" s="137"/>
      <c r="J120" s="138" t="s">
        <v>2149</v>
      </c>
      <c r="K120" s="139"/>
      <c r="L120" s="136"/>
      <c r="M120" s="137"/>
      <c r="N120" s="138" t="s">
        <v>2144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2142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24</v>
      </c>
      <c r="AG120">
        <f t="shared" ref="AG120" si="35">SUM(AF120:AF123)</f>
        <v>24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2145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2146</v>
      </c>
      <c r="S128" s="139"/>
      <c r="T128" s="136"/>
      <c r="U128" s="137"/>
      <c r="V128" s="138" t="s">
        <v>2145</v>
      </c>
      <c r="W128" s="139"/>
      <c r="X128" s="136"/>
      <c r="Y128" s="137"/>
      <c r="Z128" s="140" t="s">
        <v>2147</v>
      </c>
      <c r="AA128" s="139"/>
      <c r="AB128" s="136"/>
      <c r="AC128" s="137"/>
      <c r="AD128" s="140" t="s">
        <v>2142</v>
      </c>
      <c r="AE128" s="139"/>
      <c r="AF128" s="141">
        <f t="shared" si="26"/>
        <v>32</v>
      </c>
      <c r="AG128">
        <f t="shared" ref="AG128" si="37">SUM(AF128:AF131)</f>
        <v>32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2145</v>
      </c>
      <c r="K132" s="139"/>
      <c r="L132" s="136"/>
      <c r="M132" s="137"/>
      <c r="N132" s="138" t="s">
        <v>2144</v>
      </c>
      <c r="O132" s="139"/>
      <c r="P132" s="136"/>
      <c r="Q132" s="137"/>
      <c r="R132" s="138" t="s">
        <v>2146</v>
      </c>
      <c r="S132" s="139"/>
      <c r="T132" s="136"/>
      <c r="U132" s="137"/>
      <c r="V132" s="138" t="s">
        <v>2148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35</v>
      </c>
      <c r="AG132">
        <f t="shared" ref="AG132" si="38">SUM(AF132:AF135)</f>
        <v>35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2146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 t="s">
        <v>2142</v>
      </c>
      <c r="AE168" s="139"/>
      <c r="AF168" s="141">
        <f t="shared" si="43"/>
        <v>36</v>
      </c>
      <c r="AG168">
        <f t="shared" ref="AG168" si="48">SUM(AF168:AF171)</f>
        <v>36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2145</v>
      </c>
      <c r="O172" s="139"/>
      <c r="P172" s="136"/>
      <c r="Q172" s="137"/>
      <c r="R172" s="138" t="s">
        <v>2146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2147</v>
      </c>
      <c r="AA172" s="139"/>
      <c r="AB172" s="136"/>
      <c r="AC172" s="137"/>
      <c r="AD172" s="140" t="s">
        <v>2142</v>
      </c>
      <c r="AE172" s="139"/>
      <c r="AF172" s="141">
        <f t="shared" si="43"/>
        <v>32</v>
      </c>
      <c r="AG172">
        <f t="shared" ref="AG172" si="49">SUM(AF172:AF175)</f>
        <v>32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2143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2158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 t="s">
        <v>2142</v>
      </c>
      <c r="AE196" s="139"/>
      <c r="AF196" s="141">
        <f t="shared" si="43"/>
        <v>34.5</v>
      </c>
      <c r="AG196">
        <f t="shared" ref="AG196" si="55">SUM(AF196:AF199)</f>
        <v>34.5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2149</v>
      </c>
      <c r="O200" s="139"/>
      <c r="P200" s="136"/>
      <c r="Q200" s="137"/>
      <c r="R200" s="138" t="s">
        <v>2146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 t="s">
        <v>2142</v>
      </c>
      <c r="AE200" s="139"/>
      <c r="AF200" s="141">
        <f t="shared" si="43"/>
        <v>19.5</v>
      </c>
      <c r="AG200">
        <f t="shared" ref="AG200" si="56">SUM(AF200:AF203)</f>
        <v>19.5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2145</v>
      </c>
      <c r="G204" s="139"/>
      <c r="H204" s="136"/>
      <c r="I204" s="137"/>
      <c r="J204" s="138" t="s">
        <v>2150</v>
      </c>
      <c r="K204" s="139"/>
      <c r="L204" s="136"/>
      <c r="M204" s="137"/>
      <c r="N204" s="138" t="s">
        <v>2150</v>
      </c>
      <c r="O204" s="139"/>
      <c r="P204" s="136"/>
      <c r="Q204" s="137"/>
      <c r="R204" s="138" t="s">
        <v>2151</v>
      </c>
      <c r="S204" s="139"/>
      <c r="T204" s="136"/>
      <c r="U204" s="137"/>
      <c r="V204" s="138" t="s">
        <v>2148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46</v>
      </c>
      <c r="AG204">
        <f t="shared" ref="AG204" si="57">SUM(AF204:AF207)</f>
        <v>46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2146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 t="s">
        <v>2142</v>
      </c>
      <c r="AE208" s="139"/>
      <c r="AF208" s="141">
        <f t="shared" si="43"/>
        <v>35.5</v>
      </c>
      <c r="AG208">
        <f t="shared" ref="AG208" si="58">SUM(AF208:AF211)</f>
        <v>35.5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2146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36.5</v>
      </c>
      <c r="AG216">
        <f t="shared" ref="AG216" si="61">SUM(AF216:AF219)</f>
        <v>36.5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2146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2146</v>
      </c>
      <c r="AA220" s="139"/>
      <c r="AB220" s="136"/>
      <c r="AC220" s="137"/>
      <c r="AD220" s="140" t="s">
        <v>2142</v>
      </c>
      <c r="AE220" s="139"/>
      <c r="AF220" s="141">
        <f t="shared" si="60"/>
        <v>34.5</v>
      </c>
      <c r="AG220">
        <f t="shared" ref="AG220" si="62">SUM(AF220:AF223)</f>
        <v>34.5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2145</v>
      </c>
      <c r="K232" s="139"/>
      <c r="L232" s="136"/>
      <c r="M232" s="137"/>
      <c r="N232" s="138" t="s">
        <v>2145</v>
      </c>
      <c r="O232" s="139"/>
      <c r="P232" s="136"/>
      <c r="Q232" s="137"/>
      <c r="R232" s="138" t="s">
        <v>2146</v>
      </c>
      <c r="S232" s="139"/>
      <c r="T232" s="136"/>
      <c r="U232" s="137"/>
      <c r="V232" s="138" t="s">
        <v>2143</v>
      </c>
      <c r="W232" s="139"/>
      <c r="X232" s="136"/>
      <c r="Y232" s="137"/>
      <c r="Z232" s="140" t="s">
        <v>2149</v>
      </c>
      <c r="AA232" s="139"/>
      <c r="AB232" s="136"/>
      <c r="AC232" s="137"/>
      <c r="AD232" s="140" t="s">
        <v>2142</v>
      </c>
      <c r="AE232" s="139"/>
      <c r="AF232" s="141">
        <f t="shared" si="60"/>
        <v>35.5</v>
      </c>
      <c r="AG232">
        <f t="shared" ref="AG232" si="65">SUM(AF232:AF235)</f>
        <v>35.5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88" priority="51"/>
  </conditionalFormatting>
  <conditionalFormatting sqref="B4:B235">
    <cfRule type="duplicateValues" dxfId="287" priority="48"/>
    <cfRule type="duplicateValues" dxfId="286" priority="49"/>
    <cfRule type="duplicateValues" dxfId="285" priority="50"/>
  </conditionalFormatting>
  <conditionalFormatting sqref="B4:B235">
    <cfRule type="duplicateValues" dxfId="284" priority="47"/>
  </conditionalFormatting>
  <conditionalFormatting sqref="B4:B235 B448:B20329">
    <cfRule type="duplicateValues" dxfId="283" priority="45"/>
    <cfRule type="duplicateValues" dxfId="282" priority="46"/>
  </conditionalFormatting>
  <conditionalFormatting sqref="B4:B235 B448:B20328">
    <cfRule type="duplicateValues" dxfId="281" priority="44"/>
  </conditionalFormatting>
  <conditionalFormatting sqref="B4:B235 B448:B20327">
    <cfRule type="duplicateValues" dxfId="280" priority="43"/>
  </conditionalFormatting>
  <conditionalFormatting sqref="AH52">
    <cfRule type="duplicateValues" dxfId="279" priority="41"/>
  </conditionalFormatting>
  <conditionalFormatting sqref="AH52:AJ52">
    <cfRule type="duplicateValues" dxfId="278" priority="42"/>
  </conditionalFormatting>
  <conditionalFormatting sqref="B4:B235">
    <cfRule type="duplicateValues" dxfId="277" priority="52"/>
  </conditionalFormatting>
  <conditionalFormatting sqref="AH124:AH247">
    <cfRule type="duplicateValues" dxfId="276" priority="53"/>
  </conditionalFormatting>
  <conditionalFormatting sqref="AH124:AH247">
    <cfRule type="duplicateValues" dxfId="275" priority="54"/>
    <cfRule type="duplicateValues" dxfId="274" priority="55"/>
    <cfRule type="duplicateValues" dxfId="273" priority="56"/>
    <cfRule type="duplicateValues" dxfId="272" priority="57"/>
    <cfRule type="duplicateValues" dxfId="271" priority="58"/>
    <cfRule type="duplicateValues" dxfId="270" priority="59"/>
    <cfRule type="duplicateValues" dxfId="269" priority="60"/>
    <cfRule type="duplicateValues" dxfId="268" priority="61"/>
    <cfRule type="duplicateValues" dxfId="267" priority="62"/>
    <cfRule type="duplicateValues" dxfId="266" priority="63"/>
  </conditionalFormatting>
  <conditionalFormatting sqref="AH124:AH247">
    <cfRule type="duplicateValues" dxfId="265" priority="64"/>
    <cfRule type="duplicateValues" dxfId="264" priority="65"/>
  </conditionalFormatting>
  <conditionalFormatting sqref="AH124:AH247">
    <cfRule type="duplicateValues" dxfId="263" priority="66"/>
    <cfRule type="duplicateValues" dxfId="262" priority="67"/>
    <cfRule type="duplicateValues" dxfId="261" priority="68"/>
    <cfRule type="duplicateValues" dxfId="260" priority="69"/>
  </conditionalFormatting>
  <conditionalFormatting sqref="AH124:AH247">
    <cfRule type="duplicateValues" dxfId="259" priority="70"/>
    <cfRule type="duplicateValues" dxfId="258" priority="71"/>
    <cfRule type="duplicateValues" dxfId="257" priority="72"/>
    <cfRule type="duplicateValues" dxfId="256" priority="73"/>
    <cfRule type="duplicateValues" dxfId="255" priority="74"/>
    <cfRule type="duplicateValues" dxfId="254" priority="75"/>
    <cfRule type="duplicateValues" dxfId="253" priority="76"/>
    <cfRule type="duplicateValues" dxfId="252" priority="77"/>
    <cfRule type="duplicateValues" dxfId="251" priority="78"/>
    <cfRule type="duplicateValues" dxfId="250" priority="79"/>
    <cfRule type="duplicateValues" dxfId="249" priority="80"/>
    <cfRule type="duplicateValues" dxfId="248" priority="81"/>
    <cfRule type="duplicateValues" dxfId="247" priority="82"/>
    <cfRule type="duplicateValues" dxfId="246" priority="83"/>
  </conditionalFormatting>
  <conditionalFormatting sqref="B4:B20118">
    <cfRule type="duplicateValues" dxfId="245" priority="84"/>
  </conditionalFormatting>
  <conditionalFormatting sqref="B4:B20115">
    <cfRule type="duplicateValues" dxfId="244" priority="85"/>
  </conditionalFormatting>
  <conditionalFormatting sqref="B4:B20117">
    <cfRule type="duplicateValues" dxfId="243" priority="86"/>
  </conditionalFormatting>
  <conditionalFormatting sqref="B4:B20114">
    <cfRule type="duplicateValues" dxfId="242" priority="87"/>
  </conditionalFormatting>
  <conditionalFormatting sqref="B236:B243">
    <cfRule type="duplicateValues" dxfId="241" priority="39"/>
  </conditionalFormatting>
  <conditionalFormatting sqref="B236:B243">
    <cfRule type="duplicateValues" dxfId="240" priority="36"/>
    <cfRule type="duplicateValues" dxfId="239" priority="37"/>
    <cfRule type="duplicateValues" dxfId="238" priority="38"/>
  </conditionalFormatting>
  <conditionalFormatting sqref="B236:B243">
    <cfRule type="duplicateValues" dxfId="237" priority="35"/>
  </conditionalFormatting>
  <conditionalFormatting sqref="B236:B243">
    <cfRule type="duplicateValues" dxfId="236" priority="33"/>
    <cfRule type="duplicateValues" dxfId="235" priority="34"/>
  </conditionalFormatting>
  <conditionalFormatting sqref="B236:B243">
    <cfRule type="duplicateValues" dxfId="234" priority="32"/>
  </conditionalFormatting>
  <conditionalFormatting sqref="B236:B243">
    <cfRule type="duplicateValues" dxfId="233" priority="31"/>
  </conditionalFormatting>
  <conditionalFormatting sqref="B236:B243">
    <cfRule type="duplicateValues" dxfId="232" priority="40"/>
  </conditionalFormatting>
  <conditionalFormatting sqref="B244:B439">
    <cfRule type="duplicateValues" dxfId="231" priority="29"/>
  </conditionalFormatting>
  <conditionalFormatting sqref="B244:B439">
    <cfRule type="duplicateValues" dxfId="230" priority="26"/>
    <cfRule type="duplicateValues" dxfId="229" priority="27"/>
    <cfRule type="duplicateValues" dxfId="228" priority="28"/>
  </conditionalFormatting>
  <conditionalFormatting sqref="B244:B439">
    <cfRule type="duplicateValues" dxfId="227" priority="25"/>
  </conditionalFormatting>
  <conditionalFormatting sqref="B244:B439">
    <cfRule type="duplicateValues" dxfId="226" priority="23"/>
    <cfRule type="duplicateValues" dxfId="225" priority="24"/>
  </conditionalFormatting>
  <conditionalFormatting sqref="B244:B439">
    <cfRule type="duplicateValues" dxfId="224" priority="22"/>
  </conditionalFormatting>
  <conditionalFormatting sqref="B244:B439">
    <cfRule type="duplicateValues" dxfId="223" priority="21"/>
  </conditionalFormatting>
  <conditionalFormatting sqref="B244:B439">
    <cfRule type="duplicateValues" dxfId="222" priority="30"/>
  </conditionalFormatting>
  <conditionalFormatting sqref="B444:B447">
    <cfRule type="duplicateValues" dxfId="221" priority="19"/>
  </conditionalFormatting>
  <conditionalFormatting sqref="B444:B447">
    <cfRule type="duplicateValues" dxfId="220" priority="16"/>
    <cfRule type="duplicateValues" dxfId="219" priority="17"/>
    <cfRule type="duplicateValues" dxfId="218" priority="18"/>
  </conditionalFormatting>
  <conditionalFormatting sqref="B444:B447">
    <cfRule type="duplicateValues" dxfId="217" priority="15"/>
  </conditionalFormatting>
  <conditionalFormatting sqref="B444:B447">
    <cfRule type="duplicateValues" dxfId="216" priority="13"/>
    <cfRule type="duplicateValues" dxfId="215" priority="14"/>
  </conditionalFormatting>
  <conditionalFormatting sqref="B444:B447">
    <cfRule type="duplicateValues" dxfId="214" priority="12"/>
  </conditionalFormatting>
  <conditionalFormatting sqref="B444:B447">
    <cfRule type="duplicateValues" dxfId="213" priority="11"/>
  </conditionalFormatting>
  <conditionalFormatting sqref="B444:B447">
    <cfRule type="duplicateValues" dxfId="212" priority="20"/>
  </conditionalFormatting>
  <conditionalFormatting sqref="B440:B443">
    <cfRule type="duplicateValues" dxfId="211" priority="9"/>
  </conditionalFormatting>
  <conditionalFormatting sqref="B440:B443">
    <cfRule type="duplicateValues" dxfId="210" priority="6"/>
    <cfRule type="duplicateValues" dxfId="209" priority="7"/>
    <cfRule type="duplicateValues" dxfId="208" priority="8"/>
  </conditionalFormatting>
  <conditionalFormatting sqref="B440:B443">
    <cfRule type="duplicateValues" dxfId="207" priority="5"/>
  </conditionalFormatting>
  <conditionalFormatting sqref="B440:B443">
    <cfRule type="duplicateValues" dxfId="206" priority="3"/>
    <cfRule type="duplicateValues" dxfId="205" priority="4"/>
  </conditionalFormatting>
  <conditionalFormatting sqref="B440:B443">
    <cfRule type="duplicateValues" dxfId="204" priority="2"/>
  </conditionalFormatting>
  <conditionalFormatting sqref="B440:B443">
    <cfRule type="duplicateValues" dxfId="203" priority="1"/>
  </conditionalFormatting>
  <conditionalFormatting sqref="B440:B443">
    <cfRule type="duplicateValues" dxfId="202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668-A253-42AA-B647-D4793F2C8738}">
  <sheetPr codeName="Sheet5"/>
  <dimension ref="A1:AI448"/>
  <sheetViews>
    <sheetView topLeftCell="A61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2183</v>
      </c>
      <c r="E2" s="219"/>
      <c r="F2" s="219"/>
      <c r="G2" s="220"/>
      <c r="H2" s="224" t="s">
        <v>2184</v>
      </c>
      <c r="I2" s="222"/>
      <c r="J2" s="222"/>
      <c r="K2" s="223"/>
      <c r="L2" s="224" t="s">
        <v>2185</v>
      </c>
      <c r="M2" s="222"/>
      <c r="N2" s="222"/>
      <c r="O2" s="223"/>
      <c r="P2" s="224" t="s">
        <v>2186</v>
      </c>
      <c r="Q2" s="222"/>
      <c r="R2" s="222"/>
      <c r="S2" s="223"/>
      <c r="T2" s="224" t="s">
        <v>2187</v>
      </c>
      <c r="U2" s="222"/>
      <c r="V2" s="222"/>
      <c r="W2" s="223"/>
      <c r="X2" s="224" t="s">
        <v>2188</v>
      </c>
      <c r="Y2" s="222"/>
      <c r="Z2" s="222"/>
      <c r="AA2" s="223"/>
      <c r="AB2" s="224" t="s">
        <v>2189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2153</v>
      </c>
      <c r="G4" s="139"/>
      <c r="H4" s="136"/>
      <c r="I4" s="137"/>
      <c r="J4" s="138" t="s">
        <v>2152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2150</v>
      </c>
      <c r="S4" s="139"/>
      <c r="T4" s="136"/>
      <c r="U4" s="137"/>
      <c r="V4" s="138" t="s">
        <v>2143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39</v>
      </c>
      <c r="AG8">
        <f t="shared" ref="AG8" si="1">SUM(AF8:AF11)</f>
        <v>39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2148</v>
      </c>
      <c r="K12" s="139"/>
      <c r="L12" s="136"/>
      <c r="M12" s="137"/>
      <c r="N12" s="138" t="s">
        <v>2143</v>
      </c>
      <c r="O12" s="139"/>
      <c r="P12" s="136"/>
      <c r="Q12" s="137"/>
      <c r="R12" s="138" t="s">
        <v>2153</v>
      </c>
      <c r="S12" s="139"/>
      <c r="T12" s="136"/>
      <c r="U12" s="137"/>
      <c r="V12" s="138" t="s">
        <v>2142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29.5</v>
      </c>
      <c r="AG12">
        <f t="shared" ref="AG12" si="3">SUM(AF12:AF15)</f>
        <v>29.5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2162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2143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2155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38.5</v>
      </c>
      <c r="AG28">
        <f t="shared" ref="AG28" si="11">SUM(AF28:AF31)</f>
        <v>38.5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2142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2142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2144</v>
      </c>
      <c r="AA32" s="139"/>
      <c r="AB32" s="136"/>
      <c r="AC32" s="137"/>
      <c r="AD32" s="140" t="s">
        <v>2142</v>
      </c>
      <c r="AE32" s="139"/>
      <c r="AF32" s="141">
        <f t="shared" si="9"/>
        <v>26</v>
      </c>
      <c r="AG32">
        <f t="shared" ref="AG32" si="12">SUM(AF32:AF35)</f>
        <v>26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2146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3.5</v>
      </c>
      <c r="AG36">
        <f t="shared" ref="AG36" si="13">SUM(AF36:AF39)</f>
        <v>3.5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2144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2150</v>
      </c>
      <c r="S40" s="139"/>
      <c r="T40" s="136"/>
      <c r="U40" s="137"/>
      <c r="V40" s="138" t="s">
        <v>2150</v>
      </c>
      <c r="W40" s="139"/>
      <c r="X40" s="136"/>
      <c r="Y40" s="137"/>
      <c r="Z40" s="140" t="s">
        <v>2144</v>
      </c>
      <c r="AA40" s="139"/>
      <c r="AB40" s="136"/>
      <c r="AC40" s="137"/>
      <c r="AD40" s="140" t="s">
        <v>2142</v>
      </c>
      <c r="AE40" s="139"/>
      <c r="AF40" s="141">
        <f t="shared" si="9"/>
        <v>40</v>
      </c>
      <c r="AG40">
        <f t="shared" ref="AG40" si="14">SUM(AF40:AF43)</f>
        <v>40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2143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2143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2165</v>
      </c>
      <c r="AA44" s="139"/>
      <c r="AB44" s="136"/>
      <c r="AC44" s="137"/>
      <c r="AD44" s="140" t="s">
        <v>2142</v>
      </c>
      <c r="AE44" s="139"/>
      <c r="AF44" s="141">
        <f t="shared" si="9"/>
        <v>36.5</v>
      </c>
      <c r="AG44">
        <f t="shared" ref="AG44" si="15">SUM(AF44:AF47)</f>
        <v>36.5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2147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0.5</v>
      </c>
      <c r="AG48">
        <f t="shared" ref="AG48" si="16">SUM(AF48:AF51)</f>
        <v>0.5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2144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19</v>
      </c>
      <c r="AG56">
        <f t="shared" ref="AG56" si="18">SUM(AF56:AF59)</f>
        <v>19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2145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40.5</v>
      </c>
      <c r="AG60">
        <f t="shared" ref="AG60" si="19">SUM(AF60:AF63)</f>
        <v>40.5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2162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2142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26</v>
      </c>
      <c r="AG64">
        <f t="shared" ref="AG64" si="20">SUM(AF64:AF67)</f>
        <v>26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2142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2142</v>
      </c>
      <c r="K72" s="139"/>
      <c r="L72" s="136"/>
      <c r="M72" s="137"/>
      <c r="N72" s="138" t="s">
        <v>2142</v>
      </c>
      <c r="O72" s="139"/>
      <c r="P72" s="136"/>
      <c r="Q72" s="137"/>
      <c r="R72" s="138" t="s">
        <v>2142</v>
      </c>
      <c r="S72" s="139"/>
      <c r="T72" s="136"/>
      <c r="U72" s="137"/>
      <c r="V72" s="138" t="s">
        <v>2142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7</v>
      </c>
      <c r="AG72">
        <f t="shared" ref="AG72" si="22">SUM(AF72:AF75)</f>
        <v>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2142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</v>
      </c>
      <c r="AG80">
        <f t="shared" ref="AG80" si="24">SUM(AF80:AF83)</f>
        <v>33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2143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2148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28</v>
      </c>
      <c r="AG92">
        <f t="shared" ref="AG92" si="28">SUM(AF92:AF95)</f>
        <v>28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2144</v>
      </c>
      <c r="AA96" s="139"/>
      <c r="AB96" s="136"/>
      <c r="AC96" s="137"/>
      <c r="AD96" s="140" t="s">
        <v>2142</v>
      </c>
      <c r="AE96" s="139"/>
      <c r="AF96" s="141">
        <f t="shared" si="26"/>
        <v>39</v>
      </c>
      <c r="AG96">
        <f t="shared" ref="AG96" si="29">SUM(AF96:AF99)</f>
        <v>39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2143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39.5</v>
      </c>
      <c r="AG108">
        <f t="shared" ref="AG108" si="32">SUM(AF108:AF111)</f>
        <v>39.5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2142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2157</v>
      </c>
      <c r="O120" s="139"/>
      <c r="P120" s="136"/>
      <c r="Q120" s="137"/>
      <c r="R120" s="138" t="s">
        <v>2161</v>
      </c>
      <c r="S120" s="139"/>
      <c r="T120" s="136"/>
      <c r="U120" s="137"/>
      <c r="V120" s="138" t="s">
        <v>2156</v>
      </c>
      <c r="W120" s="139"/>
      <c r="X120" s="136"/>
      <c r="Y120" s="137"/>
      <c r="Z120" s="140" t="s">
        <v>2151</v>
      </c>
      <c r="AA120" s="139"/>
      <c r="AB120" s="136"/>
      <c r="AC120" s="137"/>
      <c r="AD120" s="140" t="s">
        <v>2142</v>
      </c>
      <c r="AE120" s="139"/>
      <c r="AF120" s="141">
        <f t="shared" si="26"/>
        <v>38.5</v>
      </c>
      <c r="AG120">
        <f t="shared" ref="AG120" si="35">SUM(AF120:AF123)</f>
        <v>38.5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2144</v>
      </c>
      <c r="G132" s="139"/>
      <c r="H132" s="136"/>
      <c r="I132" s="137"/>
      <c r="J132" s="138" t="s">
        <v>2144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10</v>
      </c>
      <c r="AG132">
        <f t="shared" ref="AG132" si="38">SUM(AF132:AF135)</f>
        <v>10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2162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2145</v>
      </c>
      <c r="W136" s="139"/>
      <c r="X136" s="136"/>
      <c r="Y136" s="137"/>
      <c r="Z136" s="140" t="s">
        <v>2146</v>
      </c>
      <c r="AA136" s="139"/>
      <c r="AB136" s="136"/>
      <c r="AC136" s="137"/>
      <c r="AD136" s="140" t="s">
        <v>2142</v>
      </c>
      <c r="AE136" s="139"/>
      <c r="AF136" s="141">
        <f t="shared" si="26"/>
        <v>19</v>
      </c>
      <c r="AG136">
        <f t="shared" ref="AG136" si="39">SUM(AF136:AF139)</f>
        <v>19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 t="s">
        <v>2142</v>
      </c>
      <c r="AE140" s="139"/>
      <c r="AF140" s="141">
        <f t="shared" si="26"/>
        <v>12</v>
      </c>
      <c r="AG140">
        <f t="shared" ref="AG140" si="40">SUM(AF140:AF143)</f>
        <v>12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2148</v>
      </c>
      <c r="S144" s="139"/>
      <c r="T144" s="136"/>
      <c r="U144" s="137"/>
      <c r="V144" s="138" t="s">
        <v>2164</v>
      </c>
      <c r="W144" s="139"/>
      <c r="X144" s="136"/>
      <c r="Y144" s="137"/>
      <c r="Z144" s="140" t="s">
        <v>2149</v>
      </c>
      <c r="AA144" s="139"/>
      <c r="AB144" s="136"/>
      <c r="AC144" s="137"/>
      <c r="AD144" s="140" t="s">
        <v>2142</v>
      </c>
      <c r="AE144" s="139"/>
      <c r="AF144" s="141">
        <f t="shared" si="26"/>
        <v>18</v>
      </c>
      <c r="AG144">
        <f t="shared" ref="AG144" si="41">SUM(AF144:AF147)</f>
        <v>18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2162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2148</v>
      </c>
      <c r="W156" s="139"/>
      <c r="X156" s="136"/>
      <c r="Y156" s="137"/>
      <c r="Z156" s="140" t="s">
        <v>2156</v>
      </c>
      <c r="AA156" s="139"/>
      <c r="AB156" s="136"/>
      <c r="AC156" s="137"/>
      <c r="AD156" s="140" t="s">
        <v>2142</v>
      </c>
      <c r="AE156" s="139"/>
      <c r="AF156" s="141">
        <f t="shared" si="43"/>
        <v>26</v>
      </c>
      <c r="AG156">
        <f t="shared" ref="AG156" si="45">SUM(AF156:AF159)</f>
        <v>26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2148</v>
      </c>
      <c r="O160" s="139"/>
      <c r="P160" s="136"/>
      <c r="Q160" s="137"/>
      <c r="R160" s="138" t="s">
        <v>2148</v>
      </c>
      <c r="S160" s="139"/>
      <c r="T160" s="136"/>
      <c r="U160" s="137"/>
      <c r="V160" s="138" t="s">
        <v>2150</v>
      </c>
      <c r="W160" s="139"/>
      <c r="X160" s="136"/>
      <c r="Y160" s="137"/>
      <c r="Z160" s="140" t="s">
        <v>2144</v>
      </c>
      <c r="AA160" s="139"/>
      <c r="AB160" s="136"/>
      <c r="AC160" s="137"/>
      <c r="AD160" s="140" t="s">
        <v>2142</v>
      </c>
      <c r="AE160" s="139"/>
      <c r="AF160" s="141">
        <f t="shared" si="43"/>
        <v>28</v>
      </c>
      <c r="AG160">
        <f t="shared" ref="AG160" si="46">SUM(AF160:AF163)</f>
        <v>28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2162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 t="s">
        <v>2142</v>
      </c>
      <c r="AE164" s="139"/>
      <c r="AF164" s="141">
        <f t="shared" si="43"/>
        <v>20.5</v>
      </c>
      <c r="AG164">
        <f t="shared" ref="AG164" si="47">SUM(AF164:AF167)</f>
        <v>20.5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2142</v>
      </c>
      <c r="G168" s="139"/>
      <c r="H168" s="136"/>
      <c r="I168" s="137"/>
      <c r="J168" s="138" t="s">
        <v>2143</v>
      </c>
      <c r="K168" s="139"/>
      <c r="L168" s="136"/>
      <c r="M168" s="137"/>
      <c r="N168" s="138" t="s">
        <v>2148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33</v>
      </c>
      <c r="AG168">
        <f t="shared" ref="AG168" si="48">SUM(AF168:AF171)</f>
        <v>33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2149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11.5</v>
      </c>
      <c r="AG172">
        <f t="shared" ref="AG172" si="49">SUM(AF172:AF175)</f>
        <v>11.5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2143</v>
      </c>
      <c r="W176" s="139"/>
      <c r="X176" s="136"/>
      <c r="Y176" s="137"/>
      <c r="Z176" s="140" t="s">
        <v>2144</v>
      </c>
      <c r="AA176" s="139"/>
      <c r="AB176" s="136"/>
      <c r="AC176" s="137"/>
      <c r="AD176" s="140" t="s">
        <v>2142</v>
      </c>
      <c r="AE176" s="139"/>
      <c r="AF176" s="141">
        <f t="shared" si="43"/>
        <v>11.5</v>
      </c>
      <c r="AG176">
        <f t="shared" ref="AG176" si="50">SUM(AF176:AF179)</f>
        <v>11.5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2145</v>
      </c>
      <c r="O196" s="139"/>
      <c r="P196" s="136"/>
      <c r="Q196" s="137"/>
      <c r="R196" s="138" t="s">
        <v>2145</v>
      </c>
      <c r="S196" s="139"/>
      <c r="T196" s="136"/>
      <c r="U196" s="137"/>
      <c r="V196" s="138" t="s">
        <v>2155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2143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2145</v>
      </c>
      <c r="S200" s="139"/>
      <c r="T200" s="136"/>
      <c r="U200" s="137"/>
      <c r="V200" s="138" t="s">
        <v>2155</v>
      </c>
      <c r="W200" s="139"/>
      <c r="X200" s="136"/>
      <c r="Y200" s="137"/>
      <c r="Z200" s="140" t="s">
        <v>2144</v>
      </c>
      <c r="AA200" s="139"/>
      <c r="AB200" s="136"/>
      <c r="AC200" s="137"/>
      <c r="AD200" s="140" t="s">
        <v>2142</v>
      </c>
      <c r="AE200" s="139"/>
      <c r="AF200" s="141">
        <f t="shared" si="43"/>
        <v>38</v>
      </c>
      <c r="AG200">
        <f t="shared" ref="AG200" si="56">SUM(AF200:AF203)</f>
        <v>38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2165</v>
      </c>
      <c r="G204" s="139"/>
      <c r="H204" s="136"/>
      <c r="I204" s="137"/>
      <c r="J204" s="138" t="s">
        <v>2149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7</v>
      </c>
      <c r="AG204">
        <f t="shared" ref="AG204" si="57">SUM(AF204:AF207)</f>
        <v>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40</v>
      </c>
      <c r="AG216">
        <f t="shared" ref="AG216" si="61">SUM(AF216:AF219)</f>
        <v>40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2150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2143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2144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01" priority="51"/>
  </conditionalFormatting>
  <conditionalFormatting sqref="B4:B235">
    <cfRule type="duplicateValues" dxfId="200" priority="48"/>
    <cfRule type="duplicateValues" dxfId="199" priority="49"/>
    <cfRule type="duplicateValues" dxfId="198" priority="50"/>
  </conditionalFormatting>
  <conditionalFormatting sqref="B4:B235">
    <cfRule type="duplicateValues" dxfId="197" priority="47"/>
  </conditionalFormatting>
  <conditionalFormatting sqref="B4:B235 B448:B20329">
    <cfRule type="duplicateValues" dxfId="196" priority="45"/>
    <cfRule type="duplicateValues" dxfId="195" priority="46"/>
  </conditionalFormatting>
  <conditionalFormatting sqref="B4:B235 B448:B20328">
    <cfRule type="duplicateValues" dxfId="194" priority="44"/>
  </conditionalFormatting>
  <conditionalFormatting sqref="B4:B235 B448:B20327">
    <cfRule type="duplicateValues" dxfId="193" priority="43"/>
  </conditionalFormatting>
  <conditionalFormatting sqref="AH52">
    <cfRule type="duplicateValues" dxfId="192" priority="41"/>
  </conditionalFormatting>
  <conditionalFormatting sqref="AH52:AJ52">
    <cfRule type="duplicateValues" dxfId="191" priority="42"/>
  </conditionalFormatting>
  <conditionalFormatting sqref="B4:B235">
    <cfRule type="duplicateValues" dxfId="190" priority="52"/>
  </conditionalFormatting>
  <conditionalFormatting sqref="AH124:AH247">
    <cfRule type="duplicateValues" dxfId="189" priority="53"/>
  </conditionalFormatting>
  <conditionalFormatting sqref="AH124:AH247">
    <cfRule type="duplicateValues" dxfId="188" priority="54"/>
    <cfRule type="duplicateValues" dxfId="187" priority="55"/>
    <cfRule type="duplicateValues" dxfId="186" priority="56"/>
    <cfRule type="duplicateValues" dxfId="185" priority="57"/>
    <cfRule type="duplicateValues" dxfId="184" priority="58"/>
    <cfRule type="duplicateValues" dxfId="183" priority="59"/>
    <cfRule type="duplicateValues" dxfId="182" priority="60"/>
    <cfRule type="duplicateValues" dxfId="181" priority="61"/>
    <cfRule type="duplicateValues" dxfId="180" priority="62"/>
    <cfRule type="duplicateValues" dxfId="179" priority="63"/>
  </conditionalFormatting>
  <conditionalFormatting sqref="AH124:AH247">
    <cfRule type="duplicateValues" dxfId="178" priority="64"/>
    <cfRule type="duplicateValues" dxfId="177" priority="65"/>
  </conditionalFormatting>
  <conditionalFormatting sqref="AH124:AH247">
    <cfRule type="duplicateValues" dxfId="176" priority="66"/>
    <cfRule type="duplicateValues" dxfId="175" priority="67"/>
    <cfRule type="duplicateValues" dxfId="174" priority="68"/>
    <cfRule type="duplicateValues" dxfId="173" priority="69"/>
  </conditionalFormatting>
  <conditionalFormatting sqref="AH124:AH247">
    <cfRule type="duplicateValues" dxfId="172" priority="70"/>
    <cfRule type="duplicateValues" dxfId="171" priority="71"/>
    <cfRule type="duplicateValues" dxfId="170" priority="72"/>
    <cfRule type="duplicateValues" dxfId="169" priority="73"/>
    <cfRule type="duplicateValues" dxfId="168" priority="74"/>
    <cfRule type="duplicateValues" dxfId="167" priority="75"/>
    <cfRule type="duplicateValues" dxfId="166" priority="76"/>
    <cfRule type="duplicateValues" dxfId="165" priority="77"/>
    <cfRule type="duplicateValues" dxfId="164" priority="78"/>
    <cfRule type="duplicateValues" dxfId="163" priority="79"/>
    <cfRule type="duplicateValues" dxfId="162" priority="80"/>
    <cfRule type="duplicateValues" dxfId="161" priority="81"/>
    <cfRule type="duplicateValues" dxfId="160" priority="82"/>
    <cfRule type="duplicateValues" dxfId="159" priority="83"/>
  </conditionalFormatting>
  <conditionalFormatting sqref="B4:B20118">
    <cfRule type="duplicateValues" dxfId="158" priority="84"/>
  </conditionalFormatting>
  <conditionalFormatting sqref="B4:B20115">
    <cfRule type="duplicateValues" dxfId="157" priority="85"/>
  </conditionalFormatting>
  <conditionalFormatting sqref="B4:B20117">
    <cfRule type="duplicateValues" dxfId="156" priority="86"/>
  </conditionalFormatting>
  <conditionalFormatting sqref="B4:B20114">
    <cfRule type="duplicateValues" dxfId="155" priority="87"/>
  </conditionalFormatting>
  <conditionalFormatting sqref="B236:B243">
    <cfRule type="duplicateValues" dxfId="154" priority="39"/>
  </conditionalFormatting>
  <conditionalFormatting sqref="B236:B243">
    <cfRule type="duplicateValues" dxfId="153" priority="36"/>
    <cfRule type="duplicateValues" dxfId="152" priority="37"/>
    <cfRule type="duplicateValues" dxfId="151" priority="38"/>
  </conditionalFormatting>
  <conditionalFormatting sqref="B236:B243">
    <cfRule type="duplicateValues" dxfId="150" priority="35"/>
  </conditionalFormatting>
  <conditionalFormatting sqref="B236:B243">
    <cfRule type="duplicateValues" dxfId="149" priority="33"/>
    <cfRule type="duplicateValues" dxfId="148" priority="34"/>
  </conditionalFormatting>
  <conditionalFormatting sqref="B236:B243">
    <cfRule type="duplicateValues" dxfId="147" priority="32"/>
  </conditionalFormatting>
  <conditionalFormatting sqref="B236:B243">
    <cfRule type="duplicateValues" dxfId="146" priority="31"/>
  </conditionalFormatting>
  <conditionalFormatting sqref="B236:B243">
    <cfRule type="duplicateValues" dxfId="145" priority="40"/>
  </conditionalFormatting>
  <conditionalFormatting sqref="B244:B439">
    <cfRule type="duplicateValues" dxfId="144" priority="29"/>
  </conditionalFormatting>
  <conditionalFormatting sqref="B244:B439">
    <cfRule type="duplicateValues" dxfId="143" priority="26"/>
    <cfRule type="duplicateValues" dxfId="142" priority="27"/>
    <cfRule type="duplicateValues" dxfId="141" priority="28"/>
  </conditionalFormatting>
  <conditionalFormatting sqref="B244:B439">
    <cfRule type="duplicateValues" dxfId="140" priority="25"/>
  </conditionalFormatting>
  <conditionalFormatting sqref="B244:B439">
    <cfRule type="duplicateValues" dxfId="139" priority="23"/>
    <cfRule type="duplicateValues" dxfId="138" priority="24"/>
  </conditionalFormatting>
  <conditionalFormatting sqref="B244:B439">
    <cfRule type="duplicateValues" dxfId="137" priority="22"/>
  </conditionalFormatting>
  <conditionalFormatting sqref="B244:B439">
    <cfRule type="duplicateValues" dxfId="136" priority="21"/>
  </conditionalFormatting>
  <conditionalFormatting sqref="B244:B439">
    <cfRule type="duplicateValues" dxfId="135" priority="30"/>
  </conditionalFormatting>
  <conditionalFormatting sqref="B444:B447">
    <cfRule type="duplicateValues" dxfId="134" priority="19"/>
  </conditionalFormatting>
  <conditionalFormatting sqref="B444:B447">
    <cfRule type="duplicateValues" dxfId="133" priority="16"/>
    <cfRule type="duplicateValues" dxfId="132" priority="17"/>
    <cfRule type="duplicateValues" dxfId="131" priority="18"/>
  </conditionalFormatting>
  <conditionalFormatting sqref="B444:B447">
    <cfRule type="duplicateValues" dxfId="130" priority="15"/>
  </conditionalFormatting>
  <conditionalFormatting sqref="B444:B447">
    <cfRule type="duplicateValues" dxfId="129" priority="13"/>
    <cfRule type="duplicateValues" dxfId="128" priority="14"/>
  </conditionalFormatting>
  <conditionalFormatting sqref="B444:B447">
    <cfRule type="duplicateValues" dxfId="127" priority="12"/>
  </conditionalFormatting>
  <conditionalFormatting sqref="B444:B447">
    <cfRule type="duplicateValues" dxfId="126" priority="11"/>
  </conditionalFormatting>
  <conditionalFormatting sqref="B444:B447">
    <cfRule type="duplicateValues" dxfId="125" priority="20"/>
  </conditionalFormatting>
  <conditionalFormatting sqref="B440:B443">
    <cfRule type="duplicateValues" dxfId="124" priority="9"/>
  </conditionalFormatting>
  <conditionalFormatting sqref="B440:B443">
    <cfRule type="duplicateValues" dxfId="123" priority="6"/>
    <cfRule type="duplicateValues" dxfId="122" priority="7"/>
    <cfRule type="duplicateValues" dxfId="121" priority="8"/>
  </conditionalFormatting>
  <conditionalFormatting sqref="B440:B443">
    <cfRule type="duplicateValues" dxfId="120" priority="5"/>
  </conditionalFormatting>
  <conditionalFormatting sqref="B440:B443">
    <cfRule type="duplicateValues" dxfId="119" priority="3"/>
    <cfRule type="duplicateValues" dxfId="118" priority="4"/>
  </conditionalFormatting>
  <conditionalFormatting sqref="B440:B443">
    <cfRule type="duplicateValues" dxfId="117" priority="2"/>
  </conditionalFormatting>
  <conditionalFormatting sqref="B440:B443">
    <cfRule type="duplicateValues" dxfId="116" priority="1"/>
  </conditionalFormatting>
  <conditionalFormatting sqref="B440:B443">
    <cfRule type="duplicateValues" dxfId="115" priority="10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672A-7D82-4CAC-A32C-71F0D2869166}">
  <sheetPr codeName="Sheet6"/>
  <dimension ref="A1:AI448"/>
  <sheetViews>
    <sheetView topLeftCell="A61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2190</v>
      </c>
      <c r="E2" s="219"/>
      <c r="F2" s="219"/>
      <c r="G2" s="220"/>
      <c r="H2" s="224" t="s">
        <v>2191</v>
      </c>
      <c r="I2" s="222"/>
      <c r="J2" s="222"/>
      <c r="K2" s="223"/>
      <c r="L2" s="224" t="s">
        <v>2192</v>
      </c>
      <c r="M2" s="222"/>
      <c r="N2" s="222"/>
      <c r="O2" s="223"/>
      <c r="P2" s="224" t="s">
        <v>2193</v>
      </c>
      <c r="Q2" s="222"/>
      <c r="R2" s="222"/>
      <c r="S2" s="223"/>
      <c r="T2" s="224" t="s">
        <v>2194</v>
      </c>
      <c r="U2" s="222"/>
      <c r="V2" s="222"/>
      <c r="W2" s="223"/>
      <c r="X2" s="224" t="s">
        <v>2195</v>
      </c>
      <c r="Y2" s="222"/>
      <c r="Z2" s="222"/>
      <c r="AA2" s="223"/>
      <c r="AB2" s="221" t="s">
        <v>2202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2154</v>
      </c>
      <c r="G4" s="139"/>
      <c r="H4" s="136"/>
      <c r="I4" s="137"/>
      <c r="J4" s="138" t="s">
        <v>2142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2152</v>
      </c>
      <c r="S4" s="139"/>
      <c r="T4" s="136"/>
      <c r="U4" s="137"/>
      <c r="V4" s="138" t="s">
        <v>2149</v>
      </c>
      <c r="W4" s="139"/>
      <c r="X4" s="136"/>
      <c r="Y4" s="137"/>
      <c r="Z4" s="140" t="s">
        <v>2155</v>
      </c>
      <c r="AA4" s="139"/>
      <c r="AB4" s="136"/>
      <c r="AC4" s="137"/>
      <c r="AD4" s="140"/>
      <c r="AE4" s="139"/>
      <c r="AF4" s="141">
        <f>F4+J4+N4+R4+V4+Z4+AD4</f>
        <v>37.5</v>
      </c>
      <c r="AG4">
        <f>SUM(AF4:AF7)</f>
        <v>37.5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2144</v>
      </c>
      <c r="AA8" s="139"/>
      <c r="AB8" s="136"/>
      <c r="AC8" s="137"/>
      <c r="AD8" s="140"/>
      <c r="AE8" s="139"/>
      <c r="AF8" s="141">
        <f>F8+J8+N8+R8+V8+Z8+AD8</f>
        <v>39.5</v>
      </c>
      <c r="AG8">
        <f t="shared" ref="AG8" si="1">SUM(AF8:AF11)</f>
        <v>39.5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2144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2145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2144</v>
      </c>
      <c r="AA12" s="139"/>
      <c r="AB12" s="136"/>
      <c r="AC12" s="137"/>
      <c r="AD12" s="140"/>
      <c r="AE12" s="139"/>
      <c r="AF12" s="141">
        <f>F12+J12+N12+R12+V12+Z12+AD12</f>
        <v>38</v>
      </c>
      <c r="AG12">
        <f t="shared" ref="AG12" si="3">SUM(AF12:AF15)</f>
        <v>38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/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2143</v>
      </c>
      <c r="K24" s="139"/>
      <c r="L24" s="136"/>
      <c r="M24" s="137"/>
      <c r="N24" s="138" t="s">
        <v>2143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2142</v>
      </c>
      <c r="AA24" s="139"/>
      <c r="AB24" s="136"/>
      <c r="AC24" s="137"/>
      <c r="AD24" s="140"/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2142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2145</v>
      </c>
      <c r="W28" s="139"/>
      <c r="X28" s="136"/>
      <c r="Y28" s="137"/>
      <c r="Z28" s="140" t="s">
        <v>2144</v>
      </c>
      <c r="AA28" s="139"/>
      <c r="AB28" s="136"/>
      <c r="AC28" s="137"/>
      <c r="AD28" s="140"/>
      <c r="AE28" s="139"/>
      <c r="AF28" s="141">
        <f t="shared" si="9"/>
        <v>33</v>
      </c>
      <c r="AG28">
        <f t="shared" ref="AG28" si="11">SUM(AF28:AF31)</f>
        <v>33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2145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/>
      <c r="AE32" s="139"/>
      <c r="AF32" s="141">
        <f t="shared" si="9"/>
        <v>32.5</v>
      </c>
      <c r="AG32">
        <f t="shared" ref="AG32" si="12">SUM(AF32:AF35)</f>
        <v>32.5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2144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2144</v>
      </c>
      <c r="O36" s="139"/>
      <c r="P36" s="136"/>
      <c r="Q36" s="137"/>
      <c r="R36" s="138" t="s">
        <v>2156</v>
      </c>
      <c r="S36" s="139"/>
      <c r="T36" s="136"/>
      <c r="U36" s="137"/>
      <c r="V36" s="138" t="s">
        <v>2154</v>
      </c>
      <c r="W36" s="139"/>
      <c r="X36" s="136"/>
      <c r="Y36" s="137"/>
      <c r="Z36" s="140" t="s">
        <v>2142</v>
      </c>
      <c r="AA36" s="139"/>
      <c r="AB36" s="136"/>
      <c r="AC36" s="137"/>
      <c r="AD36" s="140"/>
      <c r="AE36" s="139"/>
      <c r="AF36" s="141">
        <f t="shared" si="9"/>
        <v>29.5</v>
      </c>
      <c r="AG36">
        <f t="shared" ref="AG36" si="13">SUM(AF36:AF39)</f>
        <v>29.5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2148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2145</v>
      </c>
      <c r="S40" s="139"/>
      <c r="T40" s="136"/>
      <c r="U40" s="137"/>
      <c r="V40" s="138" t="s">
        <v>2145</v>
      </c>
      <c r="W40" s="139"/>
      <c r="X40" s="136"/>
      <c r="Y40" s="137"/>
      <c r="Z40" s="140" t="s">
        <v>2144</v>
      </c>
      <c r="AA40" s="139"/>
      <c r="AB40" s="136"/>
      <c r="AC40" s="137"/>
      <c r="AD40" s="140"/>
      <c r="AE40" s="139"/>
      <c r="AF40" s="141">
        <f t="shared" si="9"/>
        <v>40.5</v>
      </c>
      <c r="AG40">
        <f t="shared" ref="AG40" si="14">SUM(AF40:AF43)</f>
        <v>40.5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2144</v>
      </c>
      <c r="AA44" s="139"/>
      <c r="AB44" s="136"/>
      <c r="AC44" s="137"/>
      <c r="AD44" s="140"/>
      <c r="AE44" s="139"/>
      <c r="AF44" s="141">
        <f t="shared" si="9"/>
        <v>40</v>
      </c>
      <c r="AG44">
        <f t="shared" ref="AG44" si="15">SUM(AF44:AF47)</f>
        <v>40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/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2142</v>
      </c>
      <c r="G56" s="139"/>
      <c r="H56" s="136"/>
      <c r="I56" s="137"/>
      <c r="J56" s="138" t="s">
        <v>2142</v>
      </c>
      <c r="K56" s="139"/>
      <c r="L56" s="136"/>
      <c r="M56" s="137"/>
      <c r="N56" s="138" t="s">
        <v>2142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/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2148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2148</v>
      </c>
      <c r="W60" s="139"/>
      <c r="X60" s="136"/>
      <c r="Y60" s="137"/>
      <c r="Z60" s="140" t="s">
        <v>2142</v>
      </c>
      <c r="AA60" s="139"/>
      <c r="AB60" s="136"/>
      <c r="AC60" s="137"/>
      <c r="AD60" s="140"/>
      <c r="AE60" s="139"/>
      <c r="AF60" s="141">
        <f t="shared" si="9"/>
        <v>36.5</v>
      </c>
      <c r="AG60">
        <f t="shared" ref="AG60" si="19">SUM(AF60:AF63)</f>
        <v>36.5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2142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/>
      <c r="AE64" s="139"/>
      <c r="AF64" s="141">
        <f t="shared" si="9"/>
        <v>31.5</v>
      </c>
      <c r="AG64">
        <f t="shared" ref="AG64" si="20">SUM(AF64:AF67)</f>
        <v>31.5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/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2142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2145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2149</v>
      </c>
      <c r="AA72" s="139"/>
      <c r="AB72" s="136"/>
      <c r="AC72" s="137"/>
      <c r="AD72" s="140"/>
      <c r="AE72" s="139"/>
      <c r="AF72" s="141">
        <f t="shared" si="9"/>
        <v>32</v>
      </c>
      <c r="AG72">
        <f t="shared" ref="AG72" si="22">SUM(AF72:AF75)</f>
        <v>32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/>
      <c r="AE80" s="139"/>
      <c r="AF80" s="141">
        <f t="shared" si="9"/>
        <v>35</v>
      </c>
      <c r="AG80">
        <f t="shared" ref="AG80" si="24">SUM(AF80:AF83)</f>
        <v>35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2142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2142</v>
      </c>
      <c r="O92" s="139"/>
      <c r="P92" s="136"/>
      <c r="Q92" s="137"/>
      <c r="R92" s="138" t="s">
        <v>2142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/>
      <c r="AE92" s="139"/>
      <c r="AF92" s="141">
        <f t="shared" si="26"/>
        <v>0</v>
      </c>
      <c r="AG92">
        <f t="shared" ref="AG92" si="28">SUM(AF92:AF95)</f>
        <v>0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2164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2144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/>
      <c r="AE96" s="139"/>
      <c r="AF96" s="141">
        <f t="shared" si="26"/>
        <v>31</v>
      </c>
      <c r="AG96">
        <f t="shared" ref="AG96" si="29">SUM(AF96:AF99)</f>
        <v>31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/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2142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/>
      <c r="AE108" s="139"/>
      <c r="AF108" s="141">
        <f t="shared" si="26"/>
        <v>33</v>
      </c>
      <c r="AG108">
        <f t="shared" ref="AG108" si="32">SUM(AF108:AF111)</f>
        <v>33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2161</v>
      </c>
      <c r="G120" s="139"/>
      <c r="H120" s="136"/>
      <c r="I120" s="137"/>
      <c r="J120" s="138" t="s">
        <v>2155</v>
      </c>
      <c r="K120" s="139"/>
      <c r="L120" s="136"/>
      <c r="M120" s="137"/>
      <c r="N120" s="138" t="s">
        <v>2142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2155</v>
      </c>
      <c r="W120" s="139"/>
      <c r="X120" s="136"/>
      <c r="Y120" s="137"/>
      <c r="Z120" s="140" t="s">
        <v>2144</v>
      </c>
      <c r="AA120" s="139"/>
      <c r="AB120" s="136"/>
      <c r="AC120" s="137"/>
      <c r="AD120" s="140"/>
      <c r="AE120" s="139"/>
      <c r="AF120" s="141">
        <f t="shared" si="26"/>
        <v>32.5</v>
      </c>
      <c r="AG120">
        <f t="shared" ref="AG120" si="35">SUM(AF120:AF123)</f>
        <v>32.5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/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2142</v>
      </c>
      <c r="G132" s="139"/>
      <c r="H132" s="136"/>
      <c r="I132" s="137"/>
      <c r="J132" s="138" t="s">
        <v>2142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/>
      <c r="AE132" s="139"/>
      <c r="AF132" s="141">
        <f t="shared" si="26"/>
        <v>0</v>
      </c>
      <c r="AG132">
        <f t="shared" ref="AG132" si="38">SUM(AF132:AF135)</f>
        <v>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2145</v>
      </c>
      <c r="G136" s="139"/>
      <c r="H136" s="136"/>
      <c r="I136" s="137"/>
      <c r="J136" s="138" t="s">
        <v>2145</v>
      </c>
      <c r="K136" s="139"/>
      <c r="L136" s="136"/>
      <c r="M136" s="137"/>
      <c r="N136" s="138" t="s">
        <v>2145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2143</v>
      </c>
      <c r="W136" s="139"/>
      <c r="X136" s="136"/>
      <c r="Y136" s="137"/>
      <c r="Z136" s="140" t="s">
        <v>2144</v>
      </c>
      <c r="AA136" s="139"/>
      <c r="AB136" s="136"/>
      <c r="AC136" s="137"/>
      <c r="AD136" s="140"/>
      <c r="AE136" s="139"/>
      <c r="AF136" s="141">
        <f t="shared" si="26"/>
        <v>39.5</v>
      </c>
      <c r="AG136">
        <f t="shared" ref="AG136" si="39">SUM(AF136:AF139)</f>
        <v>39.5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2145</v>
      </c>
      <c r="G140" s="139"/>
      <c r="H140" s="136"/>
      <c r="I140" s="137"/>
      <c r="J140" s="138" t="s">
        <v>2145</v>
      </c>
      <c r="K140" s="139"/>
      <c r="L140" s="136"/>
      <c r="M140" s="137"/>
      <c r="N140" s="138" t="s">
        <v>2145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/>
      <c r="AE140" s="139"/>
      <c r="AF140" s="141">
        <f t="shared" si="26"/>
        <v>33</v>
      </c>
      <c r="AG140">
        <f t="shared" ref="AG140" si="40">SUM(AF140:AF143)</f>
        <v>33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2143</v>
      </c>
      <c r="G144" s="139"/>
      <c r="H144" s="136"/>
      <c r="I144" s="137"/>
      <c r="J144" s="138" t="s">
        <v>2145</v>
      </c>
      <c r="K144" s="139"/>
      <c r="L144" s="136"/>
      <c r="M144" s="137"/>
      <c r="N144" s="138" t="s">
        <v>2145</v>
      </c>
      <c r="O144" s="139"/>
      <c r="P144" s="136"/>
      <c r="Q144" s="137"/>
      <c r="R144" s="138" t="s">
        <v>2145</v>
      </c>
      <c r="S144" s="139"/>
      <c r="T144" s="136"/>
      <c r="U144" s="137"/>
      <c r="V144" s="138" t="s">
        <v>2148</v>
      </c>
      <c r="W144" s="139"/>
      <c r="X144" s="136"/>
      <c r="Y144" s="137"/>
      <c r="Z144" s="140" t="s">
        <v>2149</v>
      </c>
      <c r="AA144" s="139"/>
      <c r="AB144" s="136"/>
      <c r="AC144" s="137"/>
      <c r="AD144" s="140"/>
      <c r="AE144" s="139"/>
      <c r="AF144" s="141">
        <f t="shared" si="26"/>
        <v>39.5</v>
      </c>
      <c r="AG144">
        <f t="shared" ref="AG144" si="41">SUM(AF144:AF147)</f>
        <v>39.5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2145</v>
      </c>
      <c r="G156" s="139"/>
      <c r="H156" s="136"/>
      <c r="I156" s="137"/>
      <c r="J156" s="138" t="s">
        <v>2164</v>
      </c>
      <c r="K156" s="139"/>
      <c r="L156" s="136"/>
      <c r="M156" s="137"/>
      <c r="N156" s="138" t="s">
        <v>2144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2145</v>
      </c>
      <c r="W156" s="139"/>
      <c r="X156" s="136"/>
      <c r="Y156" s="137"/>
      <c r="Z156" s="140" t="s">
        <v>2144</v>
      </c>
      <c r="AA156" s="139"/>
      <c r="AB156" s="136"/>
      <c r="AC156" s="137"/>
      <c r="AD156" s="140"/>
      <c r="AE156" s="139"/>
      <c r="AF156" s="141">
        <f t="shared" si="43"/>
        <v>37</v>
      </c>
      <c r="AG156">
        <f t="shared" ref="AG156" si="45">SUM(AF156:AF159)</f>
        <v>37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2150</v>
      </c>
      <c r="G160" s="139"/>
      <c r="H160" s="136"/>
      <c r="I160" s="137"/>
      <c r="J160" s="138" t="s">
        <v>2145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2145</v>
      </c>
      <c r="S160" s="139"/>
      <c r="T160" s="136"/>
      <c r="U160" s="137"/>
      <c r="V160" s="138" t="s">
        <v>2148</v>
      </c>
      <c r="W160" s="139"/>
      <c r="X160" s="136"/>
      <c r="Y160" s="137"/>
      <c r="Z160" s="140" t="s">
        <v>2144</v>
      </c>
      <c r="AA160" s="139"/>
      <c r="AB160" s="136"/>
      <c r="AC160" s="137"/>
      <c r="AD160" s="140"/>
      <c r="AE160" s="139"/>
      <c r="AF160" s="141">
        <f t="shared" si="43"/>
        <v>34.5</v>
      </c>
      <c r="AG160">
        <f t="shared" ref="AG160" si="46">SUM(AF160:AF163)</f>
        <v>34.5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2145</v>
      </c>
      <c r="G164" s="139"/>
      <c r="H164" s="136"/>
      <c r="I164" s="137"/>
      <c r="J164" s="138" t="s">
        <v>2145</v>
      </c>
      <c r="K164" s="139"/>
      <c r="L164" s="136"/>
      <c r="M164" s="137"/>
      <c r="N164" s="138" t="s">
        <v>2145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/>
      <c r="AE164" s="139"/>
      <c r="AF164" s="141">
        <f t="shared" si="43"/>
        <v>40</v>
      </c>
      <c r="AG164">
        <f t="shared" ref="AG164" si="47">SUM(AF164:AF167)</f>
        <v>40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2142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/>
      <c r="AE168" s="139"/>
      <c r="AF168" s="141">
        <f t="shared" si="43"/>
        <v>32.5</v>
      </c>
      <c r="AG168">
        <f t="shared" ref="AG168" si="48">SUM(AF168:AF171)</f>
        <v>32.5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2142</v>
      </c>
      <c r="G172" s="139"/>
      <c r="H172" s="136"/>
      <c r="I172" s="137"/>
      <c r="J172" s="138" t="s">
        <v>2142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/>
      <c r="AE172" s="139"/>
      <c r="AF172" s="141">
        <f t="shared" si="43"/>
        <v>0</v>
      </c>
      <c r="AG172">
        <f t="shared" ref="AG172" si="49">SUM(AF172:AF175)</f>
        <v>0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2145</v>
      </c>
      <c r="G176" s="139"/>
      <c r="H176" s="136"/>
      <c r="I176" s="137"/>
      <c r="J176" s="138" t="s">
        <v>2145</v>
      </c>
      <c r="K176" s="139"/>
      <c r="L176" s="136"/>
      <c r="M176" s="137"/>
      <c r="N176" s="138" t="s">
        <v>2145</v>
      </c>
      <c r="O176" s="139"/>
      <c r="P176" s="136"/>
      <c r="Q176" s="137"/>
      <c r="R176" s="138" t="s">
        <v>2143</v>
      </c>
      <c r="S176" s="139"/>
      <c r="T176" s="136"/>
      <c r="U176" s="137"/>
      <c r="V176" s="138" t="s">
        <v>2145</v>
      </c>
      <c r="W176" s="139"/>
      <c r="X176" s="136"/>
      <c r="Y176" s="137"/>
      <c r="Z176" s="140" t="s">
        <v>2144</v>
      </c>
      <c r="AA176" s="139"/>
      <c r="AB176" s="136"/>
      <c r="AC176" s="137"/>
      <c r="AD176" s="140"/>
      <c r="AE176" s="139"/>
      <c r="AF176" s="141">
        <f t="shared" si="43"/>
        <v>39.5</v>
      </c>
      <c r="AG176">
        <f t="shared" ref="AG176" si="50">SUM(AF176:AF179)</f>
        <v>39.5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2145</v>
      </c>
      <c r="S180" s="139"/>
      <c r="T180" s="136"/>
      <c r="U180" s="137"/>
      <c r="V180" s="138" t="s">
        <v>2145</v>
      </c>
      <c r="W180" s="139"/>
      <c r="X180" s="136"/>
      <c r="Y180" s="137"/>
      <c r="Z180" s="140" t="s">
        <v>2142</v>
      </c>
      <c r="AA180" s="139"/>
      <c r="AB180" s="136"/>
      <c r="AC180" s="137"/>
      <c r="AD180" s="140"/>
      <c r="AE180" s="139"/>
      <c r="AF180" s="141">
        <f t="shared" si="43"/>
        <v>14</v>
      </c>
      <c r="AG180">
        <f t="shared" ref="AG180" si="51">SUM(AF180:AF183)</f>
        <v>14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2163</v>
      </c>
      <c r="S184" s="139"/>
      <c r="T184" s="136"/>
      <c r="U184" s="137"/>
      <c r="V184" s="138" t="s">
        <v>2145</v>
      </c>
      <c r="W184" s="139"/>
      <c r="X184" s="136"/>
      <c r="Y184" s="137"/>
      <c r="Z184" s="140" t="s">
        <v>2144</v>
      </c>
      <c r="AA184" s="139"/>
      <c r="AB184" s="136"/>
      <c r="AC184" s="137"/>
      <c r="AD184" s="140"/>
      <c r="AE184" s="139"/>
      <c r="AF184" s="141">
        <f t="shared" si="43"/>
        <v>14</v>
      </c>
      <c r="AG184">
        <f t="shared" ref="AG184" si="52">SUM(AF184:AF187)</f>
        <v>14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/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/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2148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/>
      <c r="AE200" s="139"/>
      <c r="AF200" s="141">
        <f t="shared" si="43"/>
        <v>33</v>
      </c>
      <c r="AG200">
        <f t="shared" ref="AG200" si="56">SUM(AF200:AF203)</f>
        <v>33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2142</v>
      </c>
      <c r="G204" s="139"/>
      <c r="H204" s="136"/>
      <c r="I204" s="137"/>
      <c r="J204" s="138" t="s">
        <v>2142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/>
      <c r="AE204" s="139"/>
      <c r="AF204" s="141">
        <f t="shared" si="43"/>
        <v>0</v>
      </c>
      <c r="AG204">
        <f t="shared" ref="AG204" si="57">SUM(AF204:AF207)</f>
        <v>0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/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/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2143</v>
      </c>
      <c r="S216" s="139"/>
      <c r="T216" s="136"/>
      <c r="U216" s="137"/>
      <c r="V216" s="138" t="s">
        <v>2162</v>
      </c>
      <c r="W216" s="139"/>
      <c r="X216" s="136"/>
      <c r="Y216" s="137"/>
      <c r="Z216" s="140" t="s">
        <v>2144</v>
      </c>
      <c r="AA216" s="139"/>
      <c r="AB216" s="136"/>
      <c r="AC216" s="137"/>
      <c r="AD216" s="140"/>
      <c r="AE216" s="139"/>
      <c r="AF216" s="141">
        <f t="shared" ref="AF216:AF247" si="60">F216+J216+N216+R216+V216+Z216+AD216</f>
        <v>34</v>
      </c>
      <c r="AG216">
        <f t="shared" ref="AG216" si="61">SUM(AF216:AF219)</f>
        <v>34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2142</v>
      </c>
      <c r="G220" s="139"/>
      <c r="H220" s="136"/>
      <c r="I220" s="137"/>
      <c r="J220" s="138" t="s">
        <v>2143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/>
      <c r="AE220" s="139"/>
      <c r="AF220" s="141">
        <f t="shared" si="60"/>
        <v>31.5</v>
      </c>
      <c r="AG220">
        <f t="shared" ref="AG220" si="62">SUM(AF220:AF223)</f>
        <v>31.5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2142</v>
      </c>
      <c r="G232" s="139"/>
      <c r="H232" s="136"/>
      <c r="I232" s="137"/>
      <c r="J232" s="138" t="s">
        <v>2142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/>
      <c r="AE232" s="139"/>
      <c r="AF232" s="141">
        <f t="shared" si="60"/>
        <v>0</v>
      </c>
      <c r="AG232">
        <f t="shared" ref="AG232" si="65">SUM(AF232:AF235)</f>
        <v>0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2143</v>
      </c>
      <c r="W444" s="139"/>
      <c r="X444" s="136"/>
      <c r="Y444" s="137"/>
      <c r="Z444" s="140" t="s">
        <v>2144</v>
      </c>
      <c r="AA444" s="139"/>
      <c r="AB444" s="136"/>
      <c r="AC444" s="137"/>
      <c r="AD444" s="140"/>
      <c r="AE444" s="139"/>
      <c r="AF444" s="141">
        <f t="shared" si="121"/>
        <v>11.5</v>
      </c>
      <c r="AG444">
        <f t="shared" ref="AG444" si="122">SUM(AF444:AF447)</f>
        <v>11.5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114" priority="51"/>
  </conditionalFormatting>
  <conditionalFormatting sqref="B4:B235">
    <cfRule type="duplicateValues" dxfId="113" priority="48"/>
    <cfRule type="duplicateValues" dxfId="112" priority="49"/>
    <cfRule type="duplicateValues" dxfId="111" priority="50"/>
  </conditionalFormatting>
  <conditionalFormatting sqref="B4:B235">
    <cfRule type="duplicateValues" dxfId="110" priority="47"/>
  </conditionalFormatting>
  <conditionalFormatting sqref="B4:B235 B448:B20329">
    <cfRule type="duplicateValues" dxfId="109" priority="45"/>
    <cfRule type="duplicateValues" dxfId="108" priority="46"/>
  </conditionalFormatting>
  <conditionalFormatting sqref="B4:B235 B448:B20328">
    <cfRule type="duplicateValues" dxfId="107" priority="44"/>
  </conditionalFormatting>
  <conditionalFormatting sqref="B4:B235 B448:B20327">
    <cfRule type="duplicateValues" dxfId="106" priority="43"/>
  </conditionalFormatting>
  <conditionalFormatting sqref="AH52">
    <cfRule type="duplicateValues" dxfId="105" priority="41"/>
  </conditionalFormatting>
  <conditionalFormatting sqref="AH52:AJ52">
    <cfRule type="duplicateValues" dxfId="104" priority="42"/>
  </conditionalFormatting>
  <conditionalFormatting sqref="B4:B235">
    <cfRule type="duplicateValues" dxfId="103" priority="52"/>
  </conditionalFormatting>
  <conditionalFormatting sqref="AH124:AH247">
    <cfRule type="duplicateValues" dxfId="102" priority="53"/>
  </conditionalFormatting>
  <conditionalFormatting sqref="AH124:AH247">
    <cfRule type="duplicateValues" dxfId="101" priority="54"/>
    <cfRule type="duplicateValues" dxfId="100" priority="55"/>
    <cfRule type="duplicateValues" dxfId="99" priority="56"/>
    <cfRule type="duplicateValues" dxfId="98" priority="57"/>
    <cfRule type="duplicateValues" dxfId="97" priority="58"/>
    <cfRule type="duplicateValues" dxfId="96" priority="59"/>
    <cfRule type="duplicateValues" dxfId="95" priority="60"/>
    <cfRule type="duplicateValues" dxfId="94" priority="61"/>
    <cfRule type="duplicateValues" dxfId="93" priority="62"/>
    <cfRule type="duplicateValues" dxfId="92" priority="63"/>
  </conditionalFormatting>
  <conditionalFormatting sqref="AH124:AH247">
    <cfRule type="duplicateValues" dxfId="91" priority="64"/>
    <cfRule type="duplicateValues" dxfId="90" priority="65"/>
  </conditionalFormatting>
  <conditionalFormatting sqref="AH124:AH247">
    <cfRule type="duplicateValues" dxfId="89" priority="66"/>
    <cfRule type="duplicateValues" dxfId="88" priority="67"/>
    <cfRule type="duplicateValues" dxfId="87" priority="68"/>
    <cfRule type="duplicateValues" dxfId="86" priority="69"/>
  </conditionalFormatting>
  <conditionalFormatting sqref="AH124:AH247">
    <cfRule type="duplicateValues" dxfId="85" priority="70"/>
    <cfRule type="duplicateValues" dxfId="84" priority="71"/>
    <cfRule type="duplicateValues" dxfId="83" priority="72"/>
    <cfRule type="duplicateValues" dxfId="82" priority="73"/>
    <cfRule type="duplicateValues" dxfId="81" priority="74"/>
    <cfRule type="duplicateValues" dxfId="80" priority="75"/>
    <cfRule type="duplicateValues" dxfId="79" priority="76"/>
    <cfRule type="duplicateValues" dxfId="78" priority="77"/>
    <cfRule type="duplicateValues" dxfId="77" priority="78"/>
    <cfRule type="duplicateValues" dxfId="76" priority="79"/>
    <cfRule type="duplicateValues" dxfId="75" priority="80"/>
    <cfRule type="duplicateValues" dxfId="74" priority="81"/>
    <cfRule type="duplicateValues" dxfId="73" priority="82"/>
    <cfRule type="duplicateValues" dxfId="72" priority="83"/>
  </conditionalFormatting>
  <conditionalFormatting sqref="B4:B20118">
    <cfRule type="duplicateValues" dxfId="71" priority="84"/>
  </conditionalFormatting>
  <conditionalFormatting sqref="B4:B20115">
    <cfRule type="duplicateValues" dxfId="70" priority="85"/>
  </conditionalFormatting>
  <conditionalFormatting sqref="B4:B20117">
    <cfRule type="duplicateValues" dxfId="69" priority="86"/>
  </conditionalFormatting>
  <conditionalFormatting sqref="B4:B20114">
    <cfRule type="duplicateValues" dxfId="68" priority="87"/>
  </conditionalFormatting>
  <conditionalFormatting sqref="B236:B243">
    <cfRule type="duplicateValues" dxfId="67" priority="39"/>
  </conditionalFormatting>
  <conditionalFormatting sqref="B236:B243">
    <cfRule type="duplicateValues" dxfId="66" priority="36"/>
    <cfRule type="duplicateValues" dxfId="65" priority="37"/>
    <cfRule type="duplicateValues" dxfId="64" priority="38"/>
  </conditionalFormatting>
  <conditionalFormatting sqref="B236:B243">
    <cfRule type="duplicateValues" dxfId="63" priority="35"/>
  </conditionalFormatting>
  <conditionalFormatting sqref="B236:B243">
    <cfRule type="duplicateValues" dxfId="62" priority="33"/>
    <cfRule type="duplicateValues" dxfId="61" priority="34"/>
  </conditionalFormatting>
  <conditionalFormatting sqref="B236:B243">
    <cfRule type="duplicateValues" dxfId="60" priority="32"/>
  </conditionalFormatting>
  <conditionalFormatting sqref="B236:B243">
    <cfRule type="duplicateValues" dxfId="59" priority="31"/>
  </conditionalFormatting>
  <conditionalFormatting sqref="B236:B243">
    <cfRule type="duplicateValues" dxfId="58" priority="40"/>
  </conditionalFormatting>
  <conditionalFormatting sqref="B244:B439">
    <cfRule type="duplicateValues" dxfId="57" priority="29"/>
  </conditionalFormatting>
  <conditionalFormatting sqref="B244:B439">
    <cfRule type="duplicateValues" dxfId="56" priority="26"/>
    <cfRule type="duplicateValues" dxfId="55" priority="27"/>
    <cfRule type="duplicateValues" dxfId="54" priority="28"/>
  </conditionalFormatting>
  <conditionalFormatting sqref="B244:B439">
    <cfRule type="duplicateValues" dxfId="53" priority="25"/>
  </conditionalFormatting>
  <conditionalFormatting sqref="B244:B439">
    <cfRule type="duplicateValues" dxfId="52" priority="23"/>
    <cfRule type="duplicateValues" dxfId="51" priority="24"/>
  </conditionalFormatting>
  <conditionalFormatting sqref="B244:B439">
    <cfRule type="duplicateValues" dxfId="50" priority="22"/>
  </conditionalFormatting>
  <conditionalFormatting sqref="B244:B439">
    <cfRule type="duplicateValues" dxfId="49" priority="21"/>
  </conditionalFormatting>
  <conditionalFormatting sqref="B244:B439">
    <cfRule type="duplicateValues" dxfId="48" priority="30"/>
  </conditionalFormatting>
  <conditionalFormatting sqref="B444:B447">
    <cfRule type="duplicateValues" dxfId="47" priority="19"/>
  </conditionalFormatting>
  <conditionalFormatting sqref="B444:B447">
    <cfRule type="duplicateValues" dxfId="46" priority="16"/>
    <cfRule type="duplicateValues" dxfId="45" priority="17"/>
    <cfRule type="duplicateValues" dxfId="44" priority="18"/>
  </conditionalFormatting>
  <conditionalFormatting sqref="B444:B447">
    <cfRule type="duplicateValues" dxfId="43" priority="15"/>
  </conditionalFormatting>
  <conditionalFormatting sqref="B444:B447">
    <cfRule type="duplicateValues" dxfId="42" priority="13"/>
    <cfRule type="duplicateValues" dxfId="41" priority="14"/>
  </conditionalFormatting>
  <conditionalFormatting sqref="B444:B447">
    <cfRule type="duplicateValues" dxfId="40" priority="12"/>
  </conditionalFormatting>
  <conditionalFormatting sqref="B444:B447">
    <cfRule type="duplicateValues" dxfId="39" priority="11"/>
  </conditionalFormatting>
  <conditionalFormatting sqref="B444:B447">
    <cfRule type="duplicateValues" dxfId="38" priority="20"/>
  </conditionalFormatting>
  <conditionalFormatting sqref="B440:B443">
    <cfRule type="duplicateValues" dxfId="37" priority="9"/>
  </conditionalFormatting>
  <conditionalFormatting sqref="B440:B443">
    <cfRule type="duplicateValues" dxfId="36" priority="6"/>
    <cfRule type="duplicateValues" dxfId="35" priority="7"/>
    <cfRule type="duplicateValues" dxfId="34" priority="8"/>
  </conditionalFormatting>
  <conditionalFormatting sqref="B440:B443">
    <cfRule type="duplicateValues" dxfId="33" priority="5"/>
  </conditionalFormatting>
  <conditionalFormatting sqref="B440:B443">
    <cfRule type="duplicateValues" dxfId="32" priority="3"/>
    <cfRule type="duplicateValues" dxfId="31" priority="4"/>
  </conditionalFormatting>
  <conditionalFormatting sqref="B440:B443">
    <cfRule type="duplicateValues" dxfId="30" priority="2"/>
  </conditionalFormatting>
  <conditionalFormatting sqref="B440:B443">
    <cfRule type="duplicateValues" dxfId="29" priority="1"/>
  </conditionalFormatting>
  <conditionalFormatting sqref="B440:B443">
    <cfRule type="duplicateValues" dxfId="28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H1729"/>
  <sheetViews>
    <sheetView topLeftCell="A1708" workbookViewId="0"/>
  </sheetViews>
  <sheetFormatPr defaultRowHeight="15" x14ac:dyDescent="0.25"/>
  <cols>
    <col min="1" max="1" width="18" bestFit="1" customWidth="1"/>
    <col min="2" max="2" width="19.7109375" bestFit="1" customWidth="1"/>
    <col min="3" max="3" width="27.140625" bestFit="1" customWidth="1"/>
    <col min="4" max="4" width="20.42578125" bestFit="1" customWidth="1"/>
    <col min="5" max="5" width="15.5703125" bestFit="1" customWidth="1"/>
    <col min="6" max="6" width="12" bestFit="1" customWidth="1"/>
    <col min="7" max="7" width="81.140625" bestFit="1" customWidth="1"/>
    <col min="8" max="8" width="19.140625" bestFit="1" customWidth="1"/>
  </cols>
  <sheetData>
    <row r="1" spans="1:8" x14ac:dyDescent="0.25">
      <c r="A1" t="s">
        <v>863</v>
      </c>
      <c r="B1" t="s">
        <v>864</v>
      </c>
      <c r="C1" t="s">
        <v>865</v>
      </c>
      <c r="D1" t="s">
        <v>866</v>
      </c>
      <c r="E1" t="s">
        <v>867</v>
      </c>
      <c r="F1" t="s">
        <v>145</v>
      </c>
      <c r="G1" t="s">
        <v>868</v>
      </c>
      <c r="H1" t="s">
        <v>265</v>
      </c>
    </row>
    <row r="2" spans="1:8" x14ac:dyDescent="0.25">
      <c r="A2">
        <v>6</v>
      </c>
      <c r="B2" t="s">
        <v>447</v>
      </c>
      <c r="C2" t="s">
        <v>448</v>
      </c>
      <c r="D2" t="s">
        <v>336</v>
      </c>
      <c r="E2" t="s">
        <v>2120</v>
      </c>
      <c r="F2">
        <v>0</v>
      </c>
      <c r="H2" t="s">
        <v>336</v>
      </c>
    </row>
    <row r="3" spans="1:8" x14ac:dyDescent="0.25">
      <c r="E3" t="s">
        <v>2121</v>
      </c>
      <c r="F3">
        <v>0</v>
      </c>
      <c r="H3" t="s">
        <v>267</v>
      </c>
    </row>
    <row r="4" spans="1:8" x14ac:dyDescent="0.25">
      <c r="E4" t="s">
        <v>869</v>
      </c>
      <c r="F4">
        <v>0</v>
      </c>
      <c r="H4" t="s">
        <v>267</v>
      </c>
    </row>
    <row r="5" spans="1:8" x14ac:dyDescent="0.25">
      <c r="E5" t="s">
        <v>870</v>
      </c>
      <c r="F5">
        <v>0</v>
      </c>
      <c r="H5" t="s">
        <v>267</v>
      </c>
    </row>
    <row r="6" spans="1:8" x14ac:dyDescent="0.25">
      <c r="E6" t="s">
        <v>2122</v>
      </c>
      <c r="F6">
        <v>0</v>
      </c>
      <c r="H6" t="s">
        <v>267</v>
      </c>
    </row>
    <row r="7" spans="1:8" x14ac:dyDescent="0.25">
      <c r="E7" t="s">
        <v>2123</v>
      </c>
      <c r="F7">
        <v>0</v>
      </c>
      <c r="H7" t="s">
        <v>267</v>
      </c>
    </row>
    <row r="8" spans="1:8" x14ac:dyDescent="0.25">
      <c r="E8" t="s">
        <v>2124</v>
      </c>
      <c r="F8">
        <v>0</v>
      </c>
      <c r="H8" t="s">
        <v>267</v>
      </c>
    </row>
    <row r="9" spans="1:8" x14ac:dyDescent="0.25">
      <c r="E9" t="s">
        <v>2125</v>
      </c>
      <c r="F9">
        <v>0</v>
      </c>
      <c r="H9" t="s">
        <v>267</v>
      </c>
    </row>
    <row r="10" spans="1:8" x14ac:dyDescent="0.25">
      <c r="E10" t="s">
        <v>2126</v>
      </c>
      <c r="F10">
        <v>0</v>
      </c>
      <c r="H10" t="s">
        <v>267</v>
      </c>
    </row>
    <row r="11" spans="1:8" x14ac:dyDescent="0.25">
      <c r="E11" t="s">
        <v>871</v>
      </c>
      <c r="F11">
        <v>0</v>
      </c>
      <c r="H11" t="s">
        <v>267</v>
      </c>
    </row>
    <row r="12" spans="1:8" x14ac:dyDescent="0.25">
      <c r="E12" t="s">
        <v>872</v>
      </c>
      <c r="F12">
        <v>0</v>
      </c>
      <c r="H12" t="s">
        <v>267</v>
      </c>
    </row>
    <row r="13" spans="1:8" x14ac:dyDescent="0.25">
      <c r="E13" t="s">
        <v>2127</v>
      </c>
      <c r="F13">
        <v>0</v>
      </c>
      <c r="H13" t="s">
        <v>267</v>
      </c>
    </row>
    <row r="14" spans="1:8" x14ac:dyDescent="0.25">
      <c r="E14" t="s">
        <v>2128</v>
      </c>
      <c r="F14">
        <v>0</v>
      </c>
      <c r="H14" t="s">
        <v>267</v>
      </c>
    </row>
    <row r="15" spans="1:8" x14ac:dyDescent="0.25">
      <c r="E15" t="s">
        <v>2129</v>
      </c>
      <c r="F15">
        <v>0</v>
      </c>
      <c r="H15" t="s">
        <v>267</v>
      </c>
    </row>
    <row r="16" spans="1:8" x14ac:dyDescent="0.25">
      <c r="E16" t="s">
        <v>2130</v>
      </c>
      <c r="F16">
        <v>0</v>
      </c>
      <c r="H16" t="s">
        <v>267</v>
      </c>
    </row>
    <row r="17" spans="5:8" x14ac:dyDescent="0.25">
      <c r="E17" t="s">
        <v>2131</v>
      </c>
      <c r="F17">
        <v>0</v>
      </c>
      <c r="H17" t="s">
        <v>267</v>
      </c>
    </row>
    <row r="18" spans="5:8" x14ac:dyDescent="0.25">
      <c r="E18" t="s">
        <v>873</v>
      </c>
      <c r="F18">
        <v>0</v>
      </c>
      <c r="H18" t="s">
        <v>267</v>
      </c>
    </row>
    <row r="19" spans="5:8" x14ac:dyDescent="0.25">
      <c r="E19" t="s">
        <v>874</v>
      </c>
      <c r="F19">
        <v>0</v>
      </c>
      <c r="H19" t="s">
        <v>267</v>
      </c>
    </row>
    <row r="20" spans="5:8" x14ac:dyDescent="0.25">
      <c r="E20" t="s">
        <v>2132</v>
      </c>
      <c r="F20">
        <v>0</v>
      </c>
      <c r="H20" t="s">
        <v>267</v>
      </c>
    </row>
    <row r="21" spans="5:8" x14ac:dyDescent="0.25">
      <c r="E21" t="s">
        <v>2133</v>
      </c>
      <c r="F21">
        <v>0</v>
      </c>
      <c r="H21" t="s">
        <v>267</v>
      </c>
    </row>
    <row r="22" spans="5:8" x14ac:dyDescent="0.25">
      <c r="E22" t="s">
        <v>2134</v>
      </c>
      <c r="F22">
        <v>0</v>
      </c>
      <c r="H22" t="s">
        <v>267</v>
      </c>
    </row>
    <row r="23" spans="5:8" x14ac:dyDescent="0.25">
      <c r="E23" t="s">
        <v>2135</v>
      </c>
      <c r="F23">
        <v>6.94444444444553E-4</v>
      </c>
      <c r="G23" t="s">
        <v>875</v>
      </c>
      <c r="H23" t="s">
        <v>267</v>
      </c>
    </row>
    <row r="24" spans="5:8" x14ac:dyDescent="0.25">
      <c r="E24" t="s">
        <v>2136</v>
      </c>
      <c r="F24">
        <v>0.2895833333333333</v>
      </c>
      <c r="G24" t="s">
        <v>876</v>
      </c>
      <c r="H24" t="s">
        <v>267</v>
      </c>
    </row>
    <row r="25" spans="5:8" x14ac:dyDescent="0.25">
      <c r="E25" t="s">
        <v>877</v>
      </c>
      <c r="F25">
        <v>0.21180555555555558</v>
      </c>
      <c r="G25" t="s">
        <v>878</v>
      </c>
      <c r="H25" t="s">
        <v>267</v>
      </c>
    </row>
    <row r="26" spans="5:8" x14ac:dyDescent="0.25">
      <c r="E26" t="s">
        <v>879</v>
      </c>
      <c r="F26">
        <v>0</v>
      </c>
      <c r="H26" t="s">
        <v>267</v>
      </c>
    </row>
    <row r="27" spans="5:8" x14ac:dyDescent="0.25">
      <c r="E27" t="s">
        <v>2137</v>
      </c>
      <c r="F27">
        <v>0</v>
      </c>
      <c r="H27" t="s">
        <v>267</v>
      </c>
    </row>
    <row r="28" spans="5:8" x14ac:dyDescent="0.25">
      <c r="E28" t="s">
        <v>2138</v>
      </c>
      <c r="F28">
        <v>0</v>
      </c>
      <c r="H28" t="s">
        <v>267</v>
      </c>
    </row>
    <row r="29" spans="5:8" x14ac:dyDescent="0.25">
      <c r="E29" t="s">
        <v>2139</v>
      </c>
      <c r="F29">
        <v>0</v>
      </c>
      <c r="H29" t="s">
        <v>267</v>
      </c>
    </row>
    <row r="30" spans="5:8" x14ac:dyDescent="0.25">
      <c r="E30" t="s">
        <v>2140</v>
      </c>
      <c r="F30">
        <v>0</v>
      </c>
      <c r="H30" t="s">
        <v>267</v>
      </c>
    </row>
    <row r="31" spans="5:8" x14ac:dyDescent="0.25">
      <c r="E31" t="s">
        <v>2141</v>
      </c>
      <c r="F31">
        <v>0</v>
      </c>
      <c r="H31" t="s">
        <v>267</v>
      </c>
    </row>
    <row r="32" spans="5:8" x14ac:dyDescent="0.25">
      <c r="E32" t="s">
        <v>880</v>
      </c>
      <c r="F32">
        <v>0</v>
      </c>
      <c r="H32" t="s">
        <v>267</v>
      </c>
    </row>
    <row r="33" spans="1:8" x14ac:dyDescent="0.25">
      <c r="E33" t="s">
        <v>881</v>
      </c>
      <c r="F33">
        <v>0.50208333333333344</v>
      </c>
      <c r="G33" t="s">
        <v>882</v>
      </c>
      <c r="H33" t="s">
        <v>267</v>
      </c>
    </row>
    <row r="34" spans="1:8" x14ac:dyDescent="0.25">
      <c r="A34">
        <v>78</v>
      </c>
      <c r="B34" t="s">
        <v>883</v>
      </c>
      <c r="C34" t="s">
        <v>884</v>
      </c>
      <c r="D34" t="s">
        <v>885</v>
      </c>
      <c r="E34" t="s">
        <v>2120</v>
      </c>
      <c r="F34">
        <v>0.28263888888888888</v>
      </c>
      <c r="G34" t="s">
        <v>886</v>
      </c>
      <c r="H34" t="s">
        <v>885</v>
      </c>
    </row>
    <row r="35" spans="1:8" x14ac:dyDescent="0.25">
      <c r="E35" t="s">
        <v>2121</v>
      </c>
      <c r="F35">
        <v>0.29097222222222219</v>
      </c>
      <c r="G35" t="s">
        <v>887</v>
      </c>
      <c r="H35" t="s">
        <v>267</v>
      </c>
    </row>
    <row r="36" spans="1:8" x14ac:dyDescent="0.25">
      <c r="E36" t="s">
        <v>869</v>
      </c>
      <c r="F36">
        <v>0</v>
      </c>
      <c r="H36" t="s">
        <v>267</v>
      </c>
    </row>
    <row r="37" spans="1:8" x14ac:dyDescent="0.25">
      <c r="E37" t="s">
        <v>870</v>
      </c>
      <c r="F37">
        <v>0</v>
      </c>
      <c r="H37" t="s">
        <v>267</v>
      </c>
    </row>
    <row r="38" spans="1:8" x14ac:dyDescent="0.25">
      <c r="E38" t="s">
        <v>2122</v>
      </c>
      <c r="F38">
        <v>0.30000000000000004</v>
      </c>
      <c r="G38" t="s">
        <v>888</v>
      </c>
      <c r="H38" t="s">
        <v>267</v>
      </c>
    </row>
    <row r="39" spans="1:8" x14ac:dyDescent="0.25">
      <c r="E39" t="s">
        <v>2123</v>
      </c>
      <c r="F39">
        <v>0.29166666666666674</v>
      </c>
      <c r="G39" t="s">
        <v>889</v>
      </c>
      <c r="H39" t="s">
        <v>267</v>
      </c>
    </row>
    <row r="40" spans="1:8" x14ac:dyDescent="0.25">
      <c r="E40" t="s">
        <v>2124</v>
      </c>
      <c r="F40">
        <v>0.29236111111111107</v>
      </c>
      <c r="G40" t="s">
        <v>890</v>
      </c>
      <c r="H40" t="s">
        <v>267</v>
      </c>
    </row>
    <row r="41" spans="1:8" x14ac:dyDescent="0.25">
      <c r="E41" t="s">
        <v>2125</v>
      </c>
      <c r="F41">
        <v>0.29374999999999996</v>
      </c>
      <c r="G41" t="s">
        <v>891</v>
      </c>
      <c r="H41" t="s">
        <v>267</v>
      </c>
    </row>
    <row r="42" spans="1:8" x14ac:dyDescent="0.25">
      <c r="E42" t="s">
        <v>2126</v>
      </c>
      <c r="F42">
        <v>0.29097222222222219</v>
      </c>
      <c r="G42" t="s">
        <v>892</v>
      </c>
      <c r="H42" t="s">
        <v>267</v>
      </c>
    </row>
    <row r="43" spans="1:8" x14ac:dyDescent="0.25">
      <c r="E43" t="s">
        <v>871</v>
      </c>
      <c r="F43">
        <v>0</v>
      </c>
      <c r="H43" t="s">
        <v>267</v>
      </c>
    </row>
    <row r="44" spans="1:8" x14ac:dyDescent="0.25">
      <c r="E44" t="s">
        <v>872</v>
      </c>
      <c r="F44">
        <v>0</v>
      </c>
      <c r="H44" t="s">
        <v>267</v>
      </c>
    </row>
    <row r="45" spans="1:8" x14ac:dyDescent="0.25">
      <c r="E45" t="s">
        <v>2127</v>
      </c>
      <c r="F45">
        <v>0.29444444444444451</v>
      </c>
      <c r="G45" t="s">
        <v>893</v>
      </c>
      <c r="H45" t="s">
        <v>267</v>
      </c>
    </row>
    <row r="46" spans="1:8" x14ac:dyDescent="0.25">
      <c r="E46" t="s">
        <v>2128</v>
      </c>
      <c r="F46">
        <v>0.29513888888888884</v>
      </c>
      <c r="G46" t="s">
        <v>894</v>
      </c>
      <c r="H46" t="s">
        <v>267</v>
      </c>
    </row>
    <row r="47" spans="1:8" x14ac:dyDescent="0.25">
      <c r="E47" t="s">
        <v>2129</v>
      </c>
      <c r="F47">
        <v>0.29374999999999996</v>
      </c>
      <c r="G47" t="s">
        <v>895</v>
      </c>
      <c r="H47" t="s">
        <v>267</v>
      </c>
    </row>
    <row r="48" spans="1:8" x14ac:dyDescent="0.25">
      <c r="E48" t="s">
        <v>2130</v>
      </c>
      <c r="F48">
        <v>0.15625</v>
      </c>
      <c r="G48" t="s">
        <v>896</v>
      </c>
      <c r="H48" t="s">
        <v>267</v>
      </c>
    </row>
    <row r="49" spans="5:8" x14ac:dyDescent="0.25">
      <c r="E49" t="s">
        <v>2131</v>
      </c>
      <c r="F49">
        <v>0.29305555555555562</v>
      </c>
      <c r="G49" t="s">
        <v>897</v>
      </c>
      <c r="H49" t="s">
        <v>267</v>
      </c>
    </row>
    <row r="50" spans="5:8" x14ac:dyDescent="0.25">
      <c r="E50" t="s">
        <v>873</v>
      </c>
      <c r="F50">
        <v>0.19999999999999996</v>
      </c>
      <c r="G50" t="s">
        <v>898</v>
      </c>
      <c r="H50" t="s">
        <v>267</v>
      </c>
    </row>
    <row r="51" spans="5:8" x14ac:dyDescent="0.25">
      <c r="E51" t="s">
        <v>874</v>
      </c>
      <c r="F51">
        <v>0</v>
      </c>
      <c r="H51" t="s">
        <v>267</v>
      </c>
    </row>
    <row r="52" spans="5:8" x14ac:dyDescent="0.25">
      <c r="E52" t="s">
        <v>2132</v>
      </c>
      <c r="F52">
        <v>0</v>
      </c>
      <c r="H52" t="s">
        <v>267</v>
      </c>
    </row>
    <row r="53" spans="5:8" x14ac:dyDescent="0.25">
      <c r="E53" t="s">
        <v>2133</v>
      </c>
      <c r="F53">
        <v>0</v>
      </c>
      <c r="H53" t="s">
        <v>267</v>
      </c>
    </row>
    <row r="54" spans="5:8" x14ac:dyDescent="0.25">
      <c r="E54" t="s">
        <v>2134</v>
      </c>
      <c r="F54">
        <v>0</v>
      </c>
      <c r="H54" t="s">
        <v>267</v>
      </c>
    </row>
    <row r="55" spans="5:8" x14ac:dyDescent="0.25">
      <c r="E55" t="s">
        <v>2135</v>
      </c>
      <c r="F55">
        <v>0</v>
      </c>
      <c r="H55" t="s">
        <v>267</v>
      </c>
    </row>
    <row r="56" spans="5:8" x14ac:dyDescent="0.25">
      <c r="E56" t="s">
        <v>2136</v>
      </c>
      <c r="F56">
        <v>0</v>
      </c>
      <c r="H56" t="s">
        <v>267</v>
      </c>
    </row>
    <row r="57" spans="5:8" x14ac:dyDescent="0.25">
      <c r="E57" t="s">
        <v>877</v>
      </c>
      <c r="F57">
        <v>0</v>
      </c>
      <c r="H57" t="s">
        <v>267</v>
      </c>
    </row>
    <row r="58" spans="5:8" x14ac:dyDescent="0.25">
      <c r="E58" t="s">
        <v>879</v>
      </c>
      <c r="F58">
        <v>0</v>
      </c>
      <c r="H58" t="s">
        <v>267</v>
      </c>
    </row>
    <row r="59" spans="5:8" x14ac:dyDescent="0.25">
      <c r="E59" t="s">
        <v>2137</v>
      </c>
      <c r="F59">
        <v>0</v>
      </c>
      <c r="H59" t="s">
        <v>267</v>
      </c>
    </row>
    <row r="60" spans="5:8" x14ac:dyDescent="0.25">
      <c r="E60" t="s">
        <v>2138</v>
      </c>
      <c r="F60">
        <v>0</v>
      </c>
      <c r="H60" t="s">
        <v>267</v>
      </c>
    </row>
    <row r="61" spans="5:8" x14ac:dyDescent="0.25">
      <c r="E61" t="s">
        <v>2139</v>
      </c>
      <c r="F61">
        <v>0</v>
      </c>
      <c r="H61" t="s">
        <v>267</v>
      </c>
    </row>
    <row r="62" spans="5:8" x14ac:dyDescent="0.25">
      <c r="E62" t="s">
        <v>2140</v>
      </c>
      <c r="F62">
        <v>0</v>
      </c>
      <c r="H62" t="s">
        <v>267</v>
      </c>
    </row>
    <row r="63" spans="5:8" x14ac:dyDescent="0.25">
      <c r="E63" t="s">
        <v>2141</v>
      </c>
      <c r="F63">
        <v>0</v>
      </c>
      <c r="H63" t="s">
        <v>267</v>
      </c>
    </row>
    <row r="64" spans="5:8" x14ac:dyDescent="0.25">
      <c r="E64" t="s">
        <v>880</v>
      </c>
      <c r="F64">
        <v>0</v>
      </c>
      <c r="H64" t="s">
        <v>267</v>
      </c>
    </row>
    <row r="65" spans="1:8" x14ac:dyDescent="0.25">
      <c r="E65" t="s">
        <v>881</v>
      </c>
      <c r="F65">
        <v>3.5750000000000002</v>
      </c>
      <c r="G65" t="s">
        <v>882</v>
      </c>
      <c r="H65" t="s">
        <v>267</v>
      </c>
    </row>
    <row r="66" spans="1:8" x14ac:dyDescent="0.25">
      <c r="A66">
        <v>76</v>
      </c>
      <c r="B66" t="s">
        <v>715</v>
      </c>
      <c r="C66" t="s">
        <v>716</v>
      </c>
      <c r="D66" t="s">
        <v>357</v>
      </c>
      <c r="E66" t="s">
        <v>2120</v>
      </c>
      <c r="F66">
        <v>0.29097222222222219</v>
      </c>
      <c r="G66" t="s">
        <v>899</v>
      </c>
      <c r="H66" t="s">
        <v>357</v>
      </c>
    </row>
    <row r="67" spans="1:8" x14ac:dyDescent="0.25">
      <c r="E67" t="s">
        <v>2121</v>
      </c>
      <c r="F67">
        <v>0.29236111111111107</v>
      </c>
      <c r="G67" t="s">
        <v>900</v>
      </c>
      <c r="H67" t="s">
        <v>267</v>
      </c>
    </row>
    <row r="68" spans="1:8" x14ac:dyDescent="0.25">
      <c r="E68" t="s">
        <v>869</v>
      </c>
      <c r="F68">
        <v>0</v>
      </c>
      <c r="H68" t="s">
        <v>267</v>
      </c>
    </row>
    <row r="69" spans="1:8" x14ac:dyDescent="0.25">
      <c r="E69" t="s">
        <v>870</v>
      </c>
      <c r="F69">
        <v>0</v>
      </c>
      <c r="H69" t="s">
        <v>267</v>
      </c>
    </row>
    <row r="70" spans="1:8" x14ac:dyDescent="0.25">
      <c r="E70" t="s">
        <v>2122</v>
      </c>
      <c r="F70">
        <v>0.2763888888888888</v>
      </c>
      <c r="G70" t="s">
        <v>901</v>
      </c>
      <c r="H70" t="s">
        <v>267</v>
      </c>
    </row>
    <row r="71" spans="1:8" x14ac:dyDescent="0.25">
      <c r="E71" t="s">
        <v>2123</v>
      </c>
      <c r="F71">
        <v>0.29166666666666674</v>
      </c>
      <c r="G71" t="s">
        <v>902</v>
      </c>
      <c r="H71" t="s">
        <v>267</v>
      </c>
    </row>
    <row r="72" spans="1:8" x14ac:dyDescent="0.25">
      <c r="E72" t="s">
        <v>2124</v>
      </c>
      <c r="F72">
        <v>0.29305555555555562</v>
      </c>
      <c r="G72" t="s">
        <v>903</v>
      </c>
      <c r="H72" t="s">
        <v>267</v>
      </c>
    </row>
    <row r="73" spans="1:8" x14ac:dyDescent="0.25">
      <c r="E73" t="s">
        <v>2125</v>
      </c>
      <c r="F73">
        <v>0.29374999999999996</v>
      </c>
      <c r="G73" t="s">
        <v>904</v>
      </c>
      <c r="H73" t="s">
        <v>267</v>
      </c>
    </row>
    <row r="74" spans="1:8" x14ac:dyDescent="0.25">
      <c r="E74" t="s">
        <v>2126</v>
      </c>
      <c r="F74">
        <v>0.32638888888888884</v>
      </c>
      <c r="G74" t="s">
        <v>905</v>
      </c>
      <c r="H74" t="s">
        <v>267</v>
      </c>
    </row>
    <row r="75" spans="1:8" x14ac:dyDescent="0.25">
      <c r="E75" t="s">
        <v>871</v>
      </c>
      <c r="F75">
        <v>0.20555555555555549</v>
      </c>
      <c r="G75" t="s">
        <v>906</v>
      </c>
      <c r="H75" t="s">
        <v>267</v>
      </c>
    </row>
    <row r="76" spans="1:8" x14ac:dyDescent="0.25">
      <c r="E76" t="s">
        <v>872</v>
      </c>
      <c r="F76">
        <v>0</v>
      </c>
      <c r="H76" t="s">
        <v>267</v>
      </c>
    </row>
    <row r="77" spans="1:8" x14ac:dyDescent="0.25">
      <c r="E77" t="s">
        <v>2127</v>
      </c>
      <c r="F77">
        <v>0.29097222222222219</v>
      </c>
      <c r="G77" t="s">
        <v>907</v>
      </c>
      <c r="H77" t="s">
        <v>267</v>
      </c>
    </row>
    <row r="78" spans="1:8" x14ac:dyDescent="0.25">
      <c r="E78" t="s">
        <v>2128</v>
      </c>
      <c r="F78">
        <v>0.29513888888888884</v>
      </c>
      <c r="G78" t="s">
        <v>908</v>
      </c>
      <c r="H78" t="s">
        <v>267</v>
      </c>
    </row>
    <row r="79" spans="1:8" x14ac:dyDescent="0.25">
      <c r="E79" t="s">
        <v>2129</v>
      </c>
      <c r="F79">
        <v>0.29374999999999996</v>
      </c>
      <c r="G79" t="s">
        <v>909</v>
      </c>
      <c r="H79" t="s">
        <v>267</v>
      </c>
    </row>
    <row r="80" spans="1:8" x14ac:dyDescent="0.25">
      <c r="E80" t="s">
        <v>2130</v>
      </c>
      <c r="F80">
        <v>0.15833333333333344</v>
      </c>
      <c r="G80" t="s">
        <v>910</v>
      </c>
      <c r="H80" t="s">
        <v>267</v>
      </c>
    </row>
    <row r="81" spans="5:8" x14ac:dyDescent="0.25">
      <c r="E81" t="s">
        <v>2131</v>
      </c>
      <c r="F81">
        <v>0.29791666666666661</v>
      </c>
      <c r="G81" t="s">
        <v>911</v>
      </c>
      <c r="H81" t="s">
        <v>267</v>
      </c>
    </row>
    <row r="82" spans="5:8" x14ac:dyDescent="0.25">
      <c r="E82" t="s">
        <v>873</v>
      </c>
      <c r="F82">
        <v>0.15069444444444446</v>
      </c>
      <c r="G82" t="s">
        <v>912</v>
      </c>
      <c r="H82" t="s">
        <v>267</v>
      </c>
    </row>
    <row r="83" spans="5:8" x14ac:dyDescent="0.25">
      <c r="E83" t="s">
        <v>874</v>
      </c>
      <c r="F83">
        <v>0</v>
      </c>
      <c r="H83" t="s">
        <v>267</v>
      </c>
    </row>
    <row r="84" spans="5:8" x14ac:dyDescent="0.25">
      <c r="E84" t="s">
        <v>2132</v>
      </c>
      <c r="F84">
        <v>0.35138888888888897</v>
      </c>
      <c r="G84" t="s">
        <v>913</v>
      </c>
      <c r="H84" t="s">
        <v>267</v>
      </c>
    </row>
    <row r="85" spans="5:8" x14ac:dyDescent="0.25">
      <c r="E85" t="s">
        <v>2133</v>
      </c>
      <c r="F85">
        <v>0.29236111111111107</v>
      </c>
      <c r="G85" t="s">
        <v>914</v>
      </c>
      <c r="H85" t="s">
        <v>267</v>
      </c>
    </row>
    <row r="86" spans="5:8" x14ac:dyDescent="0.25">
      <c r="E86" t="s">
        <v>2134</v>
      </c>
      <c r="F86">
        <v>0.28750000000000009</v>
      </c>
      <c r="G86" t="s">
        <v>915</v>
      </c>
      <c r="H86" t="s">
        <v>267</v>
      </c>
    </row>
    <row r="87" spans="5:8" x14ac:dyDescent="0.25">
      <c r="E87" t="s">
        <v>2135</v>
      </c>
      <c r="F87">
        <v>0.29722222222222228</v>
      </c>
      <c r="G87" t="s">
        <v>916</v>
      </c>
      <c r="H87" t="s">
        <v>267</v>
      </c>
    </row>
    <row r="88" spans="5:8" x14ac:dyDescent="0.25">
      <c r="E88" t="s">
        <v>2136</v>
      </c>
      <c r="F88">
        <v>0.29027777777777786</v>
      </c>
      <c r="G88" t="s">
        <v>917</v>
      </c>
      <c r="H88" t="s">
        <v>267</v>
      </c>
    </row>
    <row r="89" spans="5:8" x14ac:dyDescent="0.25">
      <c r="E89" t="s">
        <v>877</v>
      </c>
      <c r="F89">
        <v>0.20416666666666661</v>
      </c>
      <c r="G89" t="s">
        <v>918</v>
      </c>
      <c r="H89" t="s">
        <v>267</v>
      </c>
    </row>
    <row r="90" spans="5:8" x14ac:dyDescent="0.25">
      <c r="E90" t="s">
        <v>879</v>
      </c>
      <c r="F90">
        <v>0</v>
      </c>
      <c r="H90" t="s">
        <v>267</v>
      </c>
    </row>
    <row r="91" spans="5:8" x14ac:dyDescent="0.25">
      <c r="E91" t="s">
        <v>2137</v>
      </c>
      <c r="F91">
        <v>0</v>
      </c>
      <c r="H91" t="s">
        <v>267</v>
      </c>
    </row>
    <row r="92" spans="5:8" x14ac:dyDescent="0.25">
      <c r="E92" t="s">
        <v>2138</v>
      </c>
      <c r="F92">
        <v>0.29097222222222219</v>
      </c>
      <c r="G92" t="s">
        <v>919</v>
      </c>
      <c r="H92" t="s">
        <v>267</v>
      </c>
    </row>
    <row r="93" spans="5:8" x14ac:dyDescent="0.25">
      <c r="E93" t="s">
        <v>2139</v>
      </c>
      <c r="F93">
        <v>0.29166666666666674</v>
      </c>
      <c r="G93" t="s">
        <v>920</v>
      </c>
      <c r="H93" t="s">
        <v>267</v>
      </c>
    </row>
    <row r="94" spans="5:8" x14ac:dyDescent="0.25">
      <c r="E94" t="s">
        <v>2140</v>
      </c>
      <c r="F94">
        <v>0.29444444444444451</v>
      </c>
      <c r="G94" t="s">
        <v>921</v>
      </c>
      <c r="H94" t="s">
        <v>267</v>
      </c>
    </row>
    <row r="95" spans="5:8" x14ac:dyDescent="0.25">
      <c r="E95" t="s">
        <v>2141</v>
      </c>
      <c r="F95">
        <v>0.28750000000000009</v>
      </c>
      <c r="G95" t="s">
        <v>922</v>
      </c>
      <c r="H95" t="s">
        <v>267</v>
      </c>
    </row>
    <row r="96" spans="5:8" x14ac:dyDescent="0.25">
      <c r="E96" t="s">
        <v>880</v>
      </c>
      <c r="F96">
        <v>0.20416666666666661</v>
      </c>
      <c r="G96" t="s">
        <v>923</v>
      </c>
      <c r="H96" t="s">
        <v>267</v>
      </c>
    </row>
    <row r="97" spans="1:8" x14ac:dyDescent="0.25">
      <c r="E97" t="s">
        <v>881</v>
      </c>
      <c r="F97">
        <v>6.8486111111111114</v>
      </c>
      <c r="G97" t="s">
        <v>882</v>
      </c>
    </row>
    <row r="98" spans="1:8" x14ac:dyDescent="0.25">
      <c r="A98">
        <v>41</v>
      </c>
      <c r="B98" t="s">
        <v>593</v>
      </c>
      <c r="C98" t="s">
        <v>924</v>
      </c>
      <c r="D98" t="s">
        <v>925</v>
      </c>
      <c r="E98" t="s">
        <v>2120</v>
      </c>
      <c r="F98">
        <v>0.3076388888888888</v>
      </c>
      <c r="G98" t="s">
        <v>926</v>
      </c>
      <c r="H98" t="s">
        <v>291</v>
      </c>
    </row>
    <row r="99" spans="1:8" x14ac:dyDescent="0.25">
      <c r="E99" t="s">
        <v>2121</v>
      </c>
      <c r="F99">
        <v>0.28750000000000009</v>
      </c>
      <c r="G99" t="s">
        <v>927</v>
      </c>
      <c r="H99" t="s">
        <v>267</v>
      </c>
    </row>
    <row r="100" spans="1:8" x14ac:dyDescent="0.25">
      <c r="E100" t="s">
        <v>869</v>
      </c>
      <c r="F100">
        <v>0</v>
      </c>
      <c r="H100" t="s">
        <v>267</v>
      </c>
    </row>
    <row r="101" spans="1:8" x14ac:dyDescent="0.25">
      <c r="E101" t="s">
        <v>870</v>
      </c>
      <c r="F101">
        <v>0</v>
      </c>
      <c r="H101" t="s">
        <v>267</v>
      </c>
    </row>
    <row r="102" spans="1:8" x14ac:dyDescent="0.25">
      <c r="E102" t="s">
        <v>2122</v>
      </c>
      <c r="F102">
        <v>0.20138888888888884</v>
      </c>
      <c r="G102" t="s">
        <v>928</v>
      </c>
      <c r="H102" t="s">
        <v>267</v>
      </c>
    </row>
    <row r="103" spans="1:8" x14ac:dyDescent="0.25">
      <c r="E103" t="s">
        <v>2123</v>
      </c>
      <c r="F103">
        <v>0.29166666666666674</v>
      </c>
      <c r="G103" t="s">
        <v>929</v>
      </c>
      <c r="H103" t="s">
        <v>267</v>
      </c>
    </row>
    <row r="104" spans="1:8" x14ac:dyDescent="0.25">
      <c r="E104" t="s">
        <v>2124</v>
      </c>
      <c r="F104">
        <v>0.29166666666666674</v>
      </c>
      <c r="G104" t="s">
        <v>930</v>
      </c>
      <c r="H104" t="s">
        <v>267</v>
      </c>
    </row>
    <row r="105" spans="1:8" x14ac:dyDescent="0.25">
      <c r="E105" t="s">
        <v>2125</v>
      </c>
      <c r="F105">
        <v>0</v>
      </c>
      <c r="H105" t="s">
        <v>267</v>
      </c>
    </row>
    <row r="106" spans="1:8" x14ac:dyDescent="0.25">
      <c r="E106" t="s">
        <v>2126</v>
      </c>
      <c r="F106">
        <v>0</v>
      </c>
      <c r="H106" t="s">
        <v>267</v>
      </c>
    </row>
    <row r="107" spans="1:8" x14ac:dyDescent="0.25">
      <c r="E107" t="s">
        <v>871</v>
      </c>
      <c r="F107">
        <v>0</v>
      </c>
      <c r="H107" t="s">
        <v>267</v>
      </c>
    </row>
    <row r="108" spans="1:8" x14ac:dyDescent="0.25">
      <c r="E108" t="s">
        <v>872</v>
      </c>
      <c r="F108">
        <v>0</v>
      </c>
      <c r="H108" t="s">
        <v>267</v>
      </c>
    </row>
    <row r="109" spans="1:8" x14ac:dyDescent="0.25">
      <c r="E109" t="s">
        <v>2127</v>
      </c>
      <c r="F109">
        <v>0</v>
      </c>
      <c r="H109" t="s">
        <v>267</v>
      </c>
    </row>
    <row r="110" spans="1:8" x14ac:dyDescent="0.25">
      <c r="E110" t="s">
        <v>2128</v>
      </c>
      <c r="F110">
        <v>0</v>
      </c>
      <c r="H110" t="s">
        <v>267</v>
      </c>
    </row>
    <row r="111" spans="1:8" x14ac:dyDescent="0.25">
      <c r="E111" t="s">
        <v>2129</v>
      </c>
      <c r="F111">
        <v>0</v>
      </c>
      <c r="H111" t="s">
        <v>267</v>
      </c>
    </row>
    <row r="112" spans="1:8" x14ac:dyDescent="0.25">
      <c r="E112" t="s">
        <v>2130</v>
      </c>
      <c r="F112">
        <v>0</v>
      </c>
      <c r="H112" t="s">
        <v>267</v>
      </c>
    </row>
    <row r="113" spans="5:8" x14ac:dyDescent="0.25">
      <c r="E113" t="s">
        <v>2131</v>
      </c>
      <c r="F113">
        <v>0</v>
      </c>
      <c r="H113" t="s">
        <v>267</v>
      </c>
    </row>
    <row r="114" spans="5:8" x14ac:dyDescent="0.25">
      <c r="E114" t="s">
        <v>873</v>
      </c>
      <c r="F114">
        <v>0</v>
      </c>
      <c r="H114" t="s">
        <v>267</v>
      </c>
    </row>
    <row r="115" spans="5:8" x14ac:dyDescent="0.25">
      <c r="E115" t="s">
        <v>874</v>
      </c>
      <c r="F115">
        <v>0</v>
      </c>
      <c r="H115" t="s">
        <v>267</v>
      </c>
    </row>
    <row r="116" spans="5:8" x14ac:dyDescent="0.25">
      <c r="E116" t="s">
        <v>2132</v>
      </c>
      <c r="F116">
        <v>0.20972222222222214</v>
      </c>
      <c r="G116" t="s">
        <v>931</v>
      </c>
      <c r="H116" t="s">
        <v>267</v>
      </c>
    </row>
    <row r="117" spans="5:8" x14ac:dyDescent="0.25">
      <c r="E117" t="s">
        <v>2133</v>
      </c>
      <c r="F117">
        <v>0.30624999999999991</v>
      </c>
      <c r="G117" t="s">
        <v>932</v>
      </c>
      <c r="H117" t="s">
        <v>267</v>
      </c>
    </row>
    <row r="118" spans="5:8" x14ac:dyDescent="0.25">
      <c r="E118" t="s">
        <v>2134</v>
      </c>
      <c r="F118">
        <v>0.30555555555555558</v>
      </c>
      <c r="G118" t="s">
        <v>933</v>
      </c>
      <c r="H118" t="s">
        <v>267</v>
      </c>
    </row>
    <row r="119" spans="5:8" x14ac:dyDescent="0.25">
      <c r="E119" t="s">
        <v>2135</v>
      </c>
      <c r="F119">
        <v>0.33402777777777781</v>
      </c>
      <c r="G119" t="s">
        <v>934</v>
      </c>
      <c r="H119" t="s">
        <v>267</v>
      </c>
    </row>
    <row r="120" spans="5:8" x14ac:dyDescent="0.25">
      <c r="E120" t="s">
        <v>2136</v>
      </c>
      <c r="F120">
        <v>0.33611111111111103</v>
      </c>
      <c r="G120" t="s">
        <v>935</v>
      </c>
      <c r="H120" t="s">
        <v>267</v>
      </c>
    </row>
    <row r="121" spans="5:8" x14ac:dyDescent="0.25">
      <c r="E121" t="s">
        <v>877</v>
      </c>
      <c r="F121">
        <v>0.22222222222222232</v>
      </c>
      <c r="G121" t="s">
        <v>936</v>
      </c>
      <c r="H121" t="s">
        <v>267</v>
      </c>
    </row>
    <row r="122" spans="5:8" x14ac:dyDescent="0.25">
      <c r="E122" t="s">
        <v>879</v>
      </c>
      <c r="F122">
        <v>0</v>
      </c>
      <c r="H122" t="s">
        <v>267</v>
      </c>
    </row>
    <row r="123" spans="5:8" x14ac:dyDescent="0.25">
      <c r="E123" t="s">
        <v>2137</v>
      </c>
      <c r="F123">
        <v>0.33125000000000004</v>
      </c>
      <c r="G123" t="s">
        <v>937</v>
      </c>
      <c r="H123" t="s">
        <v>267</v>
      </c>
    </row>
    <row r="124" spans="5:8" x14ac:dyDescent="0.25">
      <c r="E124" t="s">
        <v>2138</v>
      </c>
      <c r="F124">
        <v>0.30555555555555558</v>
      </c>
      <c r="G124" t="s">
        <v>938</v>
      </c>
      <c r="H124" t="s">
        <v>267</v>
      </c>
    </row>
    <row r="125" spans="5:8" x14ac:dyDescent="0.25">
      <c r="E125" t="s">
        <v>2139</v>
      </c>
      <c r="F125">
        <v>0.30555555555555558</v>
      </c>
      <c r="G125" t="s">
        <v>939</v>
      </c>
      <c r="H125" t="s">
        <v>267</v>
      </c>
    </row>
    <row r="126" spans="5:8" x14ac:dyDescent="0.25">
      <c r="E126" t="s">
        <v>2140</v>
      </c>
      <c r="F126">
        <v>0.30833333333333335</v>
      </c>
      <c r="G126" t="s">
        <v>940</v>
      </c>
      <c r="H126" t="s">
        <v>267</v>
      </c>
    </row>
    <row r="127" spans="5:8" x14ac:dyDescent="0.25">
      <c r="E127" t="s">
        <v>2141</v>
      </c>
      <c r="F127">
        <v>0.3041666666666667</v>
      </c>
      <c r="G127" t="s">
        <v>941</v>
      </c>
      <c r="H127" t="s">
        <v>267</v>
      </c>
    </row>
    <row r="128" spans="5:8" x14ac:dyDescent="0.25">
      <c r="E128" t="s">
        <v>880</v>
      </c>
      <c r="F128">
        <v>0.21944444444444455</v>
      </c>
      <c r="G128" t="s">
        <v>942</v>
      </c>
      <c r="H128" t="s">
        <v>267</v>
      </c>
    </row>
    <row r="129" spans="1:8" x14ac:dyDescent="0.25">
      <c r="E129" t="s">
        <v>881</v>
      </c>
      <c r="F129">
        <v>4.8680555555555554</v>
      </c>
      <c r="G129" t="s">
        <v>882</v>
      </c>
      <c r="H129" t="s">
        <v>267</v>
      </c>
    </row>
    <row r="130" spans="1:8" x14ac:dyDescent="0.25">
      <c r="A130">
        <v>70</v>
      </c>
      <c r="B130" t="s">
        <v>943</v>
      </c>
      <c r="C130" t="s">
        <v>944</v>
      </c>
      <c r="D130" t="s">
        <v>945</v>
      </c>
      <c r="E130" t="s">
        <v>2120</v>
      </c>
      <c r="F130">
        <v>0.29652777777777772</v>
      </c>
      <c r="G130" t="s">
        <v>946</v>
      </c>
      <c r="H130" t="s">
        <v>945</v>
      </c>
    </row>
    <row r="131" spans="1:8" x14ac:dyDescent="0.25">
      <c r="E131" t="s">
        <v>2121</v>
      </c>
      <c r="F131">
        <v>0.32499999999999996</v>
      </c>
      <c r="G131" t="s">
        <v>947</v>
      </c>
      <c r="H131" t="s">
        <v>267</v>
      </c>
    </row>
    <row r="132" spans="1:8" x14ac:dyDescent="0.25">
      <c r="E132" t="s">
        <v>869</v>
      </c>
      <c r="F132">
        <v>0</v>
      </c>
      <c r="H132" t="s">
        <v>267</v>
      </c>
    </row>
    <row r="133" spans="1:8" x14ac:dyDescent="0.25">
      <c r="E133" t="s">
        <v>870</v>
      </c>
      <c r="F133">
        <v>0</v>
      </c>
      <c r="H133" t="s">
        <v>267</v>
      </c>
    </row>
    <row r="134" spans="1:8" x14ac:dyDescent="0.25">
      <c r="E134" t="s">
        <v>2122</v>
      </c>
      <c r="F134">
        <v>0</v>
      </c>
      <c r="H134" t="s">
        <v>267</v>
      </c>
    </row>
    <row r="135" spans="1:8" x14ac:dyDescent="0.25">
      <c r="E135" t="s">
        <v>2123</v>
      </c>
      <c r="F135">
        <v>0</v>
      </c>
      <c r="H135" t="s">
        <v>267</v>
      </c>
    </row>
    <row r="136" spans="1:8" x14ac:dyDescent="0.25">
      <c r="E136" t="s">
        <v>2124</v>
      </c>
      <c r="F136">
        <v>0</v>
      </c>
      <c r="H136" t="s">
        <v>267</v>
      </c>
    </row>
    <row r="137" spans="1:8" x14ac:dyDescent="0.25">
      <c r="E137" t="s">
        <v>2125</v>
      </c>
      <c r="F137">
        <v>0</v>
      </c>
      <c r="H137" t="s">
        <v>267</v>
      </c>
    </row>
    <row r="138" spans="1:8" x14ac:dyDescent="0.25">
      <c r="E138" t="s">
        <v>2126</v>
      </c>
      <c r="F138">
        <v>0</v>
      </c>
      <c r="H138" t="s">
        <v>267</v>
      </c>
    </row>
    <row r="139" spans="1:8" x14ac:dyDescent="0.25">
      <c r="E139" t="s">
        <v>871</v>
      </c>
      <c r="F139">
        <v>0</v>
      </c>
      <c r="H139" t="s">
        <v>267</v>
      </c>
    </row>
    <row r="140" spans="1:8" x14ac:dyDescent="0.25">
      <c r="E140" t="s">
        <v>872</v>
      </c>
      <c r="F140">
        <v>0</v>
      </c>
      <c r="H140" t="s">
        <v>267</v>
      </c>
    </row>
    <row r="141" spans="1:8" x14ac:dyDescent="0.25">
      <c r="E141" t="s">
        <v>2127</v>
      </c>
      <c r="F141">
        <v>0</v>
      </c>
      <c r="H141" t="s">
        <v>267</v>
      </c>
    </row>
    <row r="142" spans="1:8" x14ac:dyDescent="0.25">
      <c r="E142" t="s">
        <v>2128</v>
      </c>
      <c r="F142">
        <v>0</v>
      </c>
      <c r="H142" t="s">
        <v>267</v>
      </c>
    </row>
    <row r="143" spans="1:8" x14ac:dyDescent="0.25">
      <c r="E143" t="s">
        <v>2129</v>
      </c>
      <c r="F143">
        <v>0</v>
      </c>
      <c r="H143" t="s">
        <v>267</v>
      </c>
    </row>
    <row r="144" spans="1:8" x14ac:dyDescent="0.25">
      <c r="E144" t="s">
        <v>2130</v>
      </c>
      <c r="F144">
        <v>0</v>
      </c>
      <c r="H144" t="s">
        <v>267</v>
      </c>
    </row>
    <row r="145" spans="5:8" x14ac:dyDescent="0.25">
      <c r="E145" t="s">
        <v>2131</v>
      </c>
      <c r="F145">
        <v>0</v>
      </c>
      <c r="H145" t="s">
        <v>267</v>
      </c>
    </row>
    <row r="146" spans="5:8" x14ac:dyDescent="0.25">
      <c r="E146" t="s">
        <v>873</v>
      </c>
      <c r="F146">
        <v>0</v>
      </c>
      <c r="H146" t="s">
        <v>267</v>
      </c>
    </row>
    <row r="147" spans="5:8" x14ac:dyDescent="0.25">
      <c r="E147" t="s">
        <v>874</v>
      </c>
      <c r="F147">
        <v>0</v>
      </c>
      <c r="H147" t="s">
        <v>267</v>
      </c>
    </row>
    <row r="148" spans="5:8" x14ac:dyDescent="0.25">
      <c r="E148" t="s">
        <v>2132</v>
      </c>
      <c r="F148">
        <v>0</v>
      </c>
      <c r="H148" t="s">
        <v>267</v>
      </c>
    </row>
    <row r="149" spans="5:8" x14ac:dyDescent="0.25">
      <c r="E149" t="s">
        <v>2133</v>
      </c>
      <c r="F149">
        <v>0</v>
      </c>
      <c r="H149" t="s">
        <v>267</v>
      </c>
    </row>
    <row r="150" spans="5:8" x14ac:dyDescent="0.25">
      <c r="E150" t="s">
        <v>2134</v>
      </c>
      <c r="F150">
        <v>0</v>
      </c>
      <c r="H150" t="s">
        <v>267</v>
      </c>
    </row>
    <row r="151" spans="5:8" x14ac:dyDescent="0.25">
      <c r="E151" t="s">
        <v>2135</v>
      </c>
      <c r="F151">
        <v>0</v>
      </c>
      <c r="H151" t="s">
        <v>267</v>
      </c>
    </row>
    <row r="152" spans="5:8" x14ac:dyDescent="0.25">
      <c r="E152" t="s">
        <v>2136</v>
      </c>
      <c r="F152">
        <v>0</v>
      </c>
      <c r="H152" t="s">
        <v>267</v>
      </c>
    </row>
    <row r="153" spans="5:8" x14ac:dyDescent="0.25">
      <c r="E153" t="s">
        <v>877</v>
      </c>
      <c r="F153">
        <v>0</v>
      </c>
      <c r="H153" t="s">
        <v>267</v>
      </c>
    </row>
    <row r="154" spans="5:8" x14ac:dyDescent="0.25">
      <c r="E154" t="s">
        <v>879</v>
      </c>
      <c r="F154">
        <v>0</v>
      </c>
      <c r="H154" t="s">
        <v>267</v>
      </c>
    </row>
    <row r="155" spans="5:8" x14ac:dyDescent="0.25">
      <c r="E155" t="s">
        <v>2137</v>
      </c>
      <c r="F155">
        <v>0</v>
      </c>
      <c r="H155" t="s">
        <v>267</v>
      </c>
    </row>
    <row r="156" spans="5:8" x14ac:dyDescent="0.25">
      <c r="E156" t="s">
        <v>2138</v>
      </c>
      <c r="F156">
        <v>0</v>
      </c>
      <c r="H156" t="s">
        <v>267</v>
      </c>
    </row>
    <row r="157" spans="5:8" x14ac:dyDescent="0.25">
      <c r="E157" t="s">
        <v>2139</v>
      </c>
      <c r="F157">
        <v>0</v>
      </c>
      <c r="H157" t="s">
        <v>267</v>
      </c>
    </row>
    <row r="158" spans="5:8" x14ac:dyDescent="0.25">
      <c r="E158" t="s">
        <v>2140</v>
      </c>
      <c r="F158">
        <v>0</v>
      </c>
      <c r="H158" t="s">
        <v>267</v>
      </c>
    </row>
    <row r="159" spans="5:8" x14ac:dyDescent="0.25">
      <c r="E159" t="s">
        <v>2141</v>
      </c>
      <c r="F159">
        <v>0</v>
      </c>
      <c r="H159" t="s">
        <v>267</v>
      </c>
    </row>
    <row r="160" spans="5:8" x14ac:dyDescent="0.25">
      <c r="E160" t="s">
        <v>880</v>
      </c>
      <c r="F160">
        <v>0</v>
      </c>
      <c r="H160" t="s">
        <v>267</v>
      </c>
    </row>
    <row r="161" spans="1:8" x14ac:dyDescent="0.25">
      <c r="E161" t="s">
        <v>881</v>
      </c>
      <c r="F161">
        <v>0.62152777777777768</v>
      </c>
      <c r="G161" t="s">
        <v>882</v>
      </c>
      <c r="H161" t="s">
        <v>267</v>
      </c>
    </row>
    <row r="162" spans="1:8" x14ac:dyDescent="0.25">
      <c r="A162">
        <v>68</v>
      </c>
      <c r="B162" t="s">
        <v>948</v>
      </c>
      <c r="C162" t="s">
        <v>949</v>
      </c>
      <c r="D162" t="s">
        <v>295</v>
      </c>
      <c r="E162" t="s">
        <v>2120</v>
      </c>
      <c r="F162">
        <v>0.32916666666666661</v>
      </c>
      <c r="G162" t="s">
        <v>950</v>
      </c>
      <c r="H162" t="s">
        <v>295</v>
      </c>
    </row>
    <row r="163" spans="1:8" x14ac:dyDescent="0.25">
      <c r="E163" t="s">
        <v>2121</v>
      </c>
      <c r="F163">
        <v>0.45555555555555549</v>
      </c>
      <c r="G163" t="s">
        <v>951</v>
      </c>
      <c r="H163" t="s">
        <v>267</v>
      </c>
    </row>
    <row r="164" spans="1:8" x14ac:dyDescent="0.25">
      <c r="E164" t="s">
        <v>869</v>
      </c>
      <c r="F164">
        <v>0.34375</v>
      </c>
      <c r="G164" t="s">
        <v>952</v>
      </c>
      <c r="H164" t="s">
        <v>267</v>
      </c>
    </row>
    <row r="165" spans="1:8" x14ac:dyDescent="0.25">
      <c r="E165" t="s">
        <v>870</v>
      </c>
      <c r="F165">
        <v>0.33402777777777781</v>
      </c>
      <c r="G165" t="s">
        <v>953</v>
      </c>
      <c r="H165" t="s">
        <v>267</v>
      </c>
    </row>
    <row r="166" spans="1:8" x14ac:dyDescent="0.25">
      <c r="E166" t="s">
        <v>2122</v>
      </c>
      <c r="F166">
        <v>0.22430555555555554</v>
      </c>
      <c r="G166" t="s">
        <v>954</v>
      </c>
      <c r="H166" t="s">
        <v>267</v>
      </c>
    </row>
    <row r="167" spans="1:8" x14ac:dyDescent="0.25">
      <c r="E167" t="s">
        <v>2123</v>
      </c>
      <c r="F167">
        <v>0.375</v>
      </c>
      <c r="G167" t="s">
        <v>955</v>
      </c>
      <c r="H167" t="s">
        <v>267</v>
      </c>
    </row>
    <row r="168" spans="1:8" x14ac:dyDescent="0.25">
      <c r="E168" t="s">
        <v>2124</v>
      </c>
      <c r="F168">
        <v>0.33263888888888893</v>
      </c>
      <c r="G168" t="s">
        <v>956</v>
      </c>
      <c r="H168" t="s">
        <v>267</v>
      </c>
    </row>
    <row r="169" spans="1:8" x14ac:dyDescent="0.25">
      <c r="E169" t="s">
        <v>2125</v>
      </c>
      <c r="F169">
        <v>0.38819444444444451</v>
      </c>
      <c r="G169" t="s">
        <v>957</v>
      </c>
      <c r="H169" t="s">
        <v>267</v>
      </c>
    </row>
    <row r="170" spans="1:8" x14ac:dyDescent="0.25">
      <c r="E170" t="s">
        <v>2126</v>
      </c>
      <c r="F170">
        <v>0.44166666666666665</v>
      </c>
      <c r="G170" t="s">
        <v>958</v>
      </c>
      <c r="H170" t="s">
        <v>267</v>
      </c>
    </row>
    <row r="171" spans="1:8" x14ac:dyDescent="0.25">
      <c r="E171" t="s">
        <v>871</v>
      </c>
      <c r="F171">
        <v>0.36736111111111103</v>
      </c>
      <c r="G171" t="s">
        <v>959</v>
      </c>
      <c r="H171" t="s">
        <v>267</v>
      </c>
    </row>
    <row r="172" spans="1:8" x14ac:dyDescent="0.25">
      <c r="E172" t="s">
        <v>872</v>
      </c>
      <c r="F172">
        <v>0.33611111111111103</v>
      </c>
      <c r="G172" t="s">
        <v>960</v>
      </c>
      <c r="H172" t="s">
        <v>267</v>
      </c>
    </row>
    <row r="173" spans="1:8" x14ac:dyDescent="0.25">
      <c r="E173" t="s">
        <v>2127</v>
      </c>
      <c r="F173">
        <v>0.38125000000000009</v>
      </c>
      <c r="G173" t="s">
        <v>961</v>
      </c>
      <c r="H173" t="s">
        <v>267</v>
      </c>
    </row>
    <row r="174" spans="1:8" x14ac:dyDescent="0.25">
      <c r="E174" t="s">
        <v>2128</v>
      </c>
      <c r="F174">
        <v>0.3979166666666667</v>
      </c>
      <c r="G174" t="s">
        <v>962</v>
      </c>
      <c r="H174" t="s">
        <v>267</v>
      </c>
    </row>
    <row r="175" spans="1:8" x14ac:dyDescent="0.25">
      <c r="E175" t="s">
        <v>2129</v>
      </c>
      <c r="F175">
        <v>0.37777777777777777</v>
      </c>
      <c r="G175" t="s">
        <v>963</v>
      </c>
      <c r="H175" t="s">
        <v>267</v>
      </c>
    </row>
    <row r="176" spans="1:8" x14ac:dyDescent="0.25">
      <c r="E176" t="s">
        <v>2130</v>
      </c>
      <c r="F176">
        <v>0</v>
      </c>
      <c r="H176" t="s">
        <v>267</v>
      </c>
    </row>
    <row r="177" spans="5:8" x14ac:dyDescent="0.25">
      <c r="E177" t="s">
        <v>2131</v>
      </c>
      <c r="F177">
        <v>0.37847222222222232</v>
      </c>
      <c r="G177" t="s">
        <v>964</v>
      </c>
      <c r="H177" t="s">
        <v>267</v>
      </c>
    </row>
    <row r="178" spans="5:8" x14ac:dyDescent="0.25">
      <c r="E178" t="s">
        <v>873</v>
      </c>
      <c r="F178">
        <v>0.27083333333333326</v>
      </c>
      <c r="G178" t="s">
        <v>965</v>
      </c>
      <c r="H178" t="s">
        <v>267</v>
      </c>
    </row>
    <row r="179" spans="5:8" x14ac:dyDescent="0.25">
      <c r="E179" t="s">
        <v>874</v>
      </c>
      <c r="F179">
        <v>0</v>
      </c>
      <c r="H179" t="s">
        <v>267</v>
      </c>
    </row>
    <row r="180" spans="5:8" x14ac:dyDescent="0.25">
      <c r="E180" t="s">
        <v>2132</v>
      </c>
      <c r="F180">
        <v>0.3701388888888888</v>
      </c>
      <c r="G180" t="s">
        <v>966</v>
      </c>
      <c r="H180" t="s">
        <v>267</v>
      </c>
    </row>
    <row r="181" spans="5:8" x14ac:dyDescent="0.25">
      <c r="E181" t="s">
        <v>2133</v>
      </c>
      <c r="F181">
        <v>0.37569444444444455</v>
      </c>
      <c r="G181" t="s">
        <v>967</v>
      </c>
      <c r="H181" t="s">
        <v>267</v>
      </c>
    </row>
    <row r="182" spans="5:8" x14ac:dyDescent="0.25">
      <c r="E182" t="s">
        <v>2134</v>
      </c>
      <c r="F182">
        <v>0.37847222222222232</v>
      </c>
      <c r="G182" t="s">
        <v>968</v>
      </c>
      <c r="H182" t="s">
        <v>267</v>
      </c>
    </row>
    <row r="183" spans="5:8" x14ac:dyDescent="0.25">
      <c r="E183" t="s">
        <v>2135</v>
      </c>
      <c r="F183">
        <v>0.33472222222222214</v>
      </c>
      <c r="G183" t="s">
        <v>969</v>
      </c>
      <c r="H183" t="s">
        <v>267</v>
      </c>
    </row>
    <row r="184" spans="5:8" x14ac:dyDescent="0.25">
      <c r="E184" t="s">
        <v>2136</v>
      </c>
      <c r="F184">
        <v>0.2729166666666667</v>
      </c>
      <c r="G184" t="s">
        <v>970</v>
      </c>
      <c r="H184" t="s">
        <v>267</v>
      </c>
    </row>
    <row r="185" spans="5:8" x14ac:dyDescent="0.25">
      <c r="E185" t="s">
        <v>877</v>
      </c>
      <c r="F185">
        <v>0.36250000000000004</v>
      </c>
      <c r="G185" t="s">
        <v>971</v>
      </c>
      <c r="H185" t="s">
        <v>267</v>
      </c>
    </row>
    <row r="186" spans="5:8" x14ac:dyDescent="0.25">
      <c r="E186" t="s">
        <v>879</v>
      </c>
      <c r="F186">
        <v>0.35000000000000009</v>
      </c>
      <c r="G186" t="s">
        <v>972</v>
      </c>
      <c r="H186" t="s">
        <v>267</v>
      </c>
    </row>
    <row r="187" spans="5:8" x14ac:dyDescent="0.25">
      <c r="E187" t="s">
        <v>2137</v>
      </c>
      <c r="F187">
        <v>0.40902777777777777</v>
      </c>
      <c r="G187" t="s">
        <v>973</v>
      </c>
      <c r="H187" t="s">
        <v>267</v>
      </c>
    </row>
    <row r="188" spans="5:8" x14ac:dyDescent="0.25">
      <c r="E188" t="s">
        <v>2138</v>
      </c>
      <c r="F188">
        <v>0</v>
      </c>
      <c r="H188" t="s">
        <v>267</v>
      </c>
    </row>
    <row r="189" spans="5:8" x14ac:dyDescent="0.25">
      <c r="E189" t="s">
        <v>2139</v>
      </c>
      <c r="F189">
        <v>0.38402777777777786</v>
      </c>
      <c r="G189" t="s">
        <v>974</v>
      </c>
      <c r="H189" t="s">
        <v>267</v>
      </c>
    </row>
    <row r="190" spans="5:8" x14ac:dyDescent="0.25">
      <c r="E190" t="s">
        <v>2140</v>
      </c>
      <c r="F190">
        <v>0.37777777777777777</v>
      </c>
      <c r="G190" t="s">
        <v>975</v>
      </c>
      <c r="H190" t="s">
        <v>267</v>
      </c>
    </row>
    <row r="191" spans="5:8" x14ac:dyDescent="0.25">
      <c r="E191" t="s">
        <v>2141</v>
      </c>
      <c r="F191">
        <v>0.20277777777777772</v>
      </c>
      <c r="G191" t="s">
        <v>976</v>
      </c>
      <c r="H191" t="s">
        <v>267</v>
      </c>
    </row>
    <row r="192" spans="5:8" x14ac:dyDescent="0.25">
      <c r="E192" t="s">
        <v>880</v>
      </c>
      <c r="F192">
        <v>0.22916666666666674</v>
      </c>
      <c r="G192" t="s">
        <v>977</v>
      </c>
      <c r="H192" t="s">
        <v>267</v>
      </c>
    </row>
    <row r="193" spans="1:8" x14ac:dyDescent="0.25">
      <c r="E193" t="s">
        <v>881</v>
      </c>
      <c r="F193">
        <v>9.78125</v>
      </c>
      <c r="G193" t="s">
        <v>882</v>
      </c>
      <c r="H193" t="s">
        <v>267</v>
      </c>
    </row>
    <row r="194" spans="1:8" x14ac:dyDescent="0.25">
      <c r="A194">
        <v>3</v>
      </c>
      <c r="B194" t="s">
        <v>433</v>
      </c>
      <c r="C194" t="s">
        <v>978</v>
      </c>
      <c r="D194" t="s">
        <v>979</v>
      </c>
      <c r="E194" t="s">
        <v>2120</v>
      </c>
      <c r="F194">
        <v>0</v>
      </c>
      <c r="H194" t="s">
        <v>323</v>
      </c>
    </row>
    <row r="195" spans="1:8" x14ac:dyDescent="0.25">
      <c r="E195" t="s">
        <v>2121</v>
      </c>
      <c r="F195">
        <v>0</v>
      </c>
      <c r="H195" t="s">
        <v>267</v>
      </c>
    </row>
    <row r="196" spans="1:8" x14ac:dyDescent="0.25">
      <c r="E196" t="s">
        <v>869</v>
      </c>
      <c r="F196">
        <v>0</v>
      </c>
      <c r="H196" t="s">
        <v>267</v>
      </c>
    </row>
    <row r="197" spans="1:8" x14ac:dyDescent="0.25">
      <c r="E197" t="s">
        <v>870</v>
      </c>
      <c r="F197">
        <v>0</v>
      </c>
      <c r="H197" t="s">
        <v>267</v>
      </c>
    </row>
    <row r="198" spans="1:8" x14ac:dyDescent="0.25">
      <c r="E198" t="s">
        <v>2122</v>
      </c>
      <c r="F198">
        <v>0</v>
      </c>
      <c r="H198" t="s">
        <v>267</v>
      </c>
    </row>
    <row r="199" spans="1:8" x14ac:dyDescent="0.25">
      <c r="E199" t="s">
        <v>2123</v>
      </c>
      <c r="F199">
        <v>0</v>
      </c>
      <c r="H199" t="s">
        <v>267</v>
      </c>
    </row>
    <row r="200" spans="1:8" x14ac:dyDescent="0.25">
      <c r="E200" t="s">
        <v>2124</v>
      </c>
      <c r="F200">
        <v>0</v>
      </c>
      <c r="H200" t="s">
        <v>267</v>
      </c>
    </row>
    <row r="201" spans="1:8" x14ac:dyDescent="0.25">
      <c r="E201" t="s">
        <v>2125</v>
      </c>
      <c r="F201">
        <v>0</v>
      </c>
      <c r="H201" t="s">
        <v>267</v>
      </c>
    </row>
    <row r="202" spans="1:8" x14ac:dyDescent="0.25">
      <c r="E202" t="s">
        <v>2126</v>
      </c>
      <c r="F202">
        <v>0</v>
      </c>
      <c r="H202" t="s">
        <v>267</v>
      </c>
    </row>
    <row r="203" spans="1:8" x14ac:dyDescent="0.25">
      <c r="E203" t="s">
        <v>871</v>
      </c>
      <c r="F203">
        <v>0</v>
      </c>
      <c r="H203" t="s">
        <v>267</v>
      </c>
    </row>
    <row r="204" spans="1:8" x14ac:dyDescent="0.25">
      <c r="E204" t="s">
        <v>872</v>
      </c>
      <c r="F204">
        <v>0</v>
      </c>
      <c r="H204" t="s">
        <v>267</v>
      </c>
    </row>
    <row r="205" spans="1:8" x14ac:dyDescent="0.25">
      <c r="E205" t="s">
        <v>2127</v>
      </c>
      <c r="F205">
        <v>0</v>
      </c>
      <c r="H205" t="s">
        <v>267</v>
      </c>
    </row>
    <row r="206" spans="1:8" x14ac:dyDescent="0.25">
      <c r="E206" t="s">
        <v>2128</v>
      </c>
      <c r="F206">
        <v>0</v>
      </c>
      <c r="H206" t="s">
        <v>267</v>
      </c>
    </row>
    <row r="207" spans="1:8" x14ac:dyDescent="0.25">
      <c r="E207" t="s">
        <v>2129</v>
      </c>
      <c r="F207">
        <v>0</v>
      </c>
      <c r="H207" t="s">
        <v>267</v>
      </c>
    </row>
    <row r="208" spans="1:8" x14ac:dyDescent="0.25">
      <c r="E208" t="s">
        <v>2130</v>
      </c>
      <c r="F208">
        <v>0</v>
      </c>
      <c r="H208" t="s">
        <v>267</v>
      </c>
    </row>
    <row r="209" spans="5:8" x14ac:dyDescent="0.25">
      <c r="E209" t="s">
        <v>2131</v>
      </c>
      <c r="F209">
        <v>0</v>
      </c>
      <c r="H209" t="s">
        <v>267</v>
      </c>
    </row>
    <row r="210" spans="5:8" x14ac:dyDescent="0.25">
      <c r="E210" t="s">
        <v>873</v>
      </c>
      <c r="F210">
        <v>0</v>
      </c>
      <c r="H210" t="s">
        <v>267</v>
      </c>
    </row>
    <row r="211" spans="5:8" x14ac:dyDescent="0.25">
      <c r="E211" t="s">
        <v>874</v>
      </c>
      <c r="F211">
        <v>0</v>
      </c>
      <c r="H211" t="s">
        <v>267</v>
      </c>
    </row>
    <row r="212" spans="5:8" x14ac:dyDescent="0.25">
      <c r="E212" t="s">
        <v>2132</v>
      </c>
      <c r="F212">
        <v>0</v>
      </c>
      <c r="H212" t="s">
        <v>267</v>
      </c>
    </row>
    <row r="213" spans="5:8" x14ac:dyDescent="0.25">
      <c r="E213" t="s">
        <v>2133</v>
      </c>
      <c r="F213">
        <v>0</v>
      </c>
      <c r="H213" t="s">
        <v>267</v>
      </c>
    </row>
    <row r="214" spans="5:8" x14ac:dyDescent="0.25">
      <c r="E214" t="s">
        <v>2134</v>
      </c>
      <c r="F214">
        <v>0</v>
      </c>
      <c r="H214" t="s">
        <v>267</v>
      </c>
    </row>
    <row r="215" spans="5:8" x14ac:dyDescent="0.25">
      <c r="E215" t="s">
        <v>2135</v>
      </c>
      <c r="F215">
        <v>0</v>
      </c>
      <c r="H215" t="s">
        <v>267</v>
      </c>
    </row>
    <row r="216" spans="5:8" x14ac:dyDescent="0.25">
      <c r="E216" t="s">
        <v>2136</v>
      </c>
      <c r="F216">
        <v>0.1479166666666667</v>
      </c>
      <c r="G216" t="s">
        <v>980</v>
      </c>
      <c r="H216" t="s">
        <v>267</v>
      </c>
    </row>
    <row r="217" spans="5:8" x14ac:dyDescent="0.25">
      <c r="E217" t="s">
        <v>877</v>
      </c>
      <c r="F217">
        <v>0</v>
      </c>
      <c r="H217" t="s">
        <v>267</v>
      </c>
    </row>
    <row r="218" spans="5:8" x14ac:dyDescent="0.25">
      <c r="E218" t="s">
        <v>879</v>
      </c>
      <c r="F218">
        <v>0</v>
      </c>
      <c r="H218" t="s">
        <v>267</v>
      </c>
    </row>
    <row r="219" spans="5:8" x14ac:dyDescent="0.25">
      <c r="E219" t="s">
        <v>2137</v>
      </c>
      <c r="F219">
        <v>0.21458333333333335</v>
      </c>
      <c r="G219" t="s">
        <v>981</v>
      </c>
      <c r="H219" t="s">
        <v>267</v>
      </c>
    </row>
    <row r="220" spans="5:8" x14ac:dyDescent="0.25">
      <c r="E220" t="s">
        <v>2138</v>
      </c>
      <c r="F220">
        <v>0</v>
      </c>
      <c r="H220" t="s">
        <v>267</v>
      </c>
    </row>
    <row r="221" spans="5:8" x14ac:dyDescent="0.25">
      <c r="E221" t="s">
        <v>2139</v>
      </c>
      <c r="F221">
        <v>0.22013888888888888</v>
      </c>
      <c r="G221" t="s">
        <v>982</v>
      </c>
      <c r="H221" t="s">
        <v>267</v>
      </c>
    </row>
    <row r="222" spans="5:8" x14ac:dyDescent="0.25">
      <c r="E222" t="s">
        <v>2140</v>
      </c>
      <c r="F222">
        <v>0.41874999999999996</v>
      </c>
      <c r="G222" t="s">
        <v>983</v>
      </c>
      <c r="H222" t="s">
        <v>267</v>
      </c>
    </row>
    <row r="223" spans="5:8" x14ac:dyDescent="0.25">
      <c r="E223" t="s">
        <v>2141</v>
      </c>
      <c r="F223">
        <v>0.41180555555555554</v>
      </c>
      <c r="G223" t="s">
        <v>984</v>
      </c>
      <c r="H223" t="s">
        <v>267</v>
      </c>
    </row>
    <row r="224" spans="5:8" x14ac:dyDescent="0.25">
      <c r="E224" t="s">
        <v>880</v>
      </c>
      <c r="F224">
        <v>0</v>
      </c>
      <c r="H224" t="s">
        <v>267</v>
      </c>
    </row>
    <row r="225" spans="1:8" x14ac:dyDescent="0.25">
      <c r="E225" t="s">
        <v>881</v>
      </c>
      <c r="F225">
        <v>1.4131944444444446</v>
      </c>
      <c r="G225" t="s">
        <v>882</v>
      </c>
      <c r="H225" t="s">
        <v>267</v>
      </c>
    </row>
    <row r="226" spans="1:8" x14ac:dyDescent="0.25">
      <c r="A226">
        <v>89</v>
      </c>
      <c r="B226" t="s">
        <v>985</v>
      </c>
      <c r="C226" t="s">
        <v>986</v>
      </c>
      <c r="D226" t="s">
        <v>987</v>
      </c>
      <c r="E226" t="s">
        <v>2120</v>
      </c>
      <c r="F226">
        <v>0.30208333333333326</v>
      </c>
      <c r="G226" t="s">
        <v>988</v>
      </c>
      <c r="H226" t="s">
        <v>987</v>
      </c>
    </row>
    <row r="227" spans="1:8" x14ac:dyDescent="0.25">
      <c r="E227" t="s">
        <v>2121</v>
      </c>
      <c r="F227">
        <v>0.27361111111111103</v>
      </c>
      <c r="G227" t="s">
        <v>989</v>
      </c>
      <c r="H227" t="s">
        <v>267</v>
      </c>
    </row>
    <row r="228" spans="1:8" x14ac:dyDescent="0.25">
      <c r="E228" t="s">
        <v>869</v>
      </c>
      <c r="F228">
        <v>0</v>
      </c>
      <c r="H228" t="s">
        <v>267</v>
      </c>
    </row>
    <row r="229" spans="1:8" x14ac:dyDescent="0.25">
      <c r="E229" t="s">
        <v>870</v>
      </c>
      <c r="F229">
        <v>0</v>
      </c>
      <c r="H229" t="s">
        <v>267</v>
      </c>
    </row>
    <row r="230" spans="1:8" x14ac:dyDescent="0.25">
      <c r="E230" t="s">
        <v>2122</v>
      </c>
      <c r="F230">
        <v>0.30624999999999991</v>
      </c>
      <c r="G230" t="s">
        <v>990</v>
      </c>
      <c r="H230" t="s">
        <v>267</v>
      </c>
    </row>
    <row r="231" spans="1:8" x14ac:dyDescent="0.25">
      <c r="E231" t="s">
        <v>2123</v>
      </c>
      <c r="F231">
        <v>0.32847222222222228</v>
      </c>
      <c r="G231" t="s">
        <v>991</v>
      </c>
      <c r="H231" t="s">
        <v>267</v>
      </c>
    </row>
    <row r="232" spans="1:8" x14ac:dyDescent="0.25">
      <c r="E232" t="s">
        <v>2124</v>
      </c>
      <c r="F232">
        <v>0.29444444444444451</v>
      </c>
      <c r="G232" t="s">
        <v>992</v>
      </c>
      <c r="H232" t="s">
        <v>267</v>
      </c>
    </row>
    <row r="233" spans="1:8" x14ac:dyDescent="0.25">
      <c r="E233" t="s">
        <v>2125</v>
      </c>
      <c r="F233">
        <v>0.29236111111111107</v>
      </c>
      <c r="G233" t="s">
        <v>993</v>
      </c>
      <c r="H233" t="s">
        <v>267</v>
      </c>
    </row>
    <row r="234" spans="1:8" x14ac:dyDescent="0.25">
      <c r="E234" t="s">
        <v>2126</v>
      </c>
      <c r="F234">
        <v>0.1791666666666667</v>
      </c>
      <c r="G234" t="s">
        <v>994</v>
      </c>
      <c r="H234" t="s">
        <v>267</v>
      </c>
    </row>
    <row r="235" spans="1:8" x14ac:dyDescent="0.25">
      <c r="E235" t="s">
        <v>871</v>
      </c>
      <c r="F235">
        <v>0</v>
      </c>
      <c r="H235" t="s">
        <v>267</v>
      </c>
    </row>
    <row r="236" spans="1:8" x14ac:dyDescent="0.25">
      <c r="E236" t="s">
        <v>872</v>
      </c>
      <c r="F236">
        <v>0</v>
      </c>
      <c r="H236" t="s">
        <v>267</v>
      </c>
    </row>
    <row r="237" spans="1:8" x14ac:dyDescent="0.25">
      <c r="E237" t="s">
        <v>2127</v>
      </c>
      <c r="F237">
        <v>0</v>
      </c>
      <c r="H237" t="s">
        <v>267</v>
      </c>
    </row>
    <row r="238" spans="1:8" x14ac:dyDescent="0.25">
      <c r="E238" t="s">
        <v>2128</v>
      </c>
      <c r="F238">
        <v>0</v>
      </c>
      <c r="H238" t="s">
        <v>267</v>
      </c>
    </row>
    <row r="239" spans="1:8" x14ac:dyDescent="0.25">
      <c r="E239" t="s">
        <v>2129</v>
      </c>
      <c r="F239">
        <v>0</v>
      </c>
      <c r="H239" t="s">
        <v>267</v>
      </c>
    </row>
    <row r="240" spans="1:8" x14ac:dyDescent="0.25">
      <c r="E240" t="s">
        <v>2130</v>
      </c>
      <c r="F240">
        <v>0</v>
      </c>
      <c r="H240" t="s">
        <v>267</v>
      </c>
    </row>
    <row r="241" spans="5:8" x14ac:dyDescent="0.25">
      <c r="E241" t="s">
        <v>2131</v>
      </c>
      <c r="F241">
        <v>0</v>
      </c>
      <c r="H241" t="s">
        <v>267</v>
      </c>
    </row>
    <row r="242" spans="5:8" x14ac:dyDescent="0.25">
      <c r="E242" t="s">
        <v>873</v>
      </c>
      <c r="F242">
        <v>0</v>
      </c>
      <c r="H242" t="s">
        <v>267</v>
      </c>
    </row>
    <row r="243" spans="5:8" x14ac:dyDescent="0.25">
      <c r="E243" t="s">
        <v>874</v>
      </c>
      <c r="F243">
        <v>0</v>
      </c>
      <c r="H243" t="s">
        <v>267</v>
      </c>
    </row>
    <row r="244" spans="5:8" x14ac:dyDescent="0.25">
      <c r="E244" t="s">
        <v>2132</v>
      </c>
      <c r="F244">
        <v>0</v>
      </c>
      <c r="H244" t="s">
        <v>267</v>
      </c>
    </row>
    <row r="245" spans="5:8" x14ac:dyDescent="0.25">
      <c r="E245" t="s">
        <v>2133</v>
      </c>
      <c r="F245">
        <v>0</v>
      </c>
      <c r="H245" t="s">
        <v>267</v>
      </c>
    </row>
    <row r="246" spans="5:8" x14ac:dyDescent="0.25">
      <c r="E246" t="s">
        <v>2134</v>
      </c>
      <c r="F246">
        <v>0</v>
      </c>
      <c r="H246" t="s">
        <v>267</v>
      </c>
    </row>
    <row r="247" spans="5:8" x14ac:dyDescent="0.25">
      <c r="E247" t="s">
        <v>2135</v>
      </c>
      <c r="F247">
        <v>0</v>
      </c>
      <c r="H247" t="s">
        <v>267</v>
      </c>
    </row>
    <row r="248" spans="5:8" x14ac:dyDescent="0.25">
      <c r="E248" t="s">
        <v>2136</v>
      </c>
      <c r="F248">
        <v>0</v>
      </c>
      <c r="H248" t="s">
        <v>267</v>
      </c>
    </row>
    <row r="249" spans="5:8" x14ac:dyDescent="0.25">
      <c r="E249" t="s">
        <v>877</v>
      </c>
      <c r="F249">
        <v>0</v>
      </c>
      <c r="H249" t="s">
        <v>267</v>
      </c>
    </row>
    <row r="250" spans="5:8" x14ac:dyDescent="0.25">
      <c r="E250" t="s">
        <v>879</v>
      </c>
      <c r="F250">
        <v>0</v>
      </c>
      <c r="H250" t="s">
        <v>267</v>
      </c>
    </row>
    <row r="251" spans="5:8" x14ac:dyDescent="0.25">
      <c r="E251" t="s">
        <v>2137</v>
      </c>
      <c r="F251">
        <v>0</v>
      </c>
      <c r="H251" t="s">
        <v>267</v>
      </c>
    </row>
    <row r="252" spans="5:8" x14ac:dyDescent="0.25">
      <c r="E252" t="s">
        <v>2138</v>
      </c>
      <c r="F252">
        <v>0</v>
      </c>
      <c r="H252" t="s">
        <v>267</v>
      </c>
    </row>
    <row r="253" spans="5:8" x14ac:dyDescent="0.25">
      <c r="E253" t="s">
        <v>2139</v>
      </c>
      <c r="F253">
        <v>0</v>
      </c>
      <c r="H253" t="s">
        <v>267</v>
      </c>
    </row>
    <row r="254" spans="5:8" x14ac:dyDescent="0.25">
      <c r="E254" t="s">
        <v>2140</v>
      </c>
      <c r="F254">
        <v>0</v>
      </c>
      <c r="H254" t="s">
        <v>267</v>
      </c>
    </row>
    <row r="255" spans="5:8" x14ac:dyDescent="0.25">
      <c r="E255" t="s">
        <v>2141</v>
      </c>
      <c r="F255">
        <v>0</v>
      </c>
      <c r="H255" t="s">
        <v>267</v>
      </c>
    </row>
    <row r="256" spans="5:8" x14ac:dyDescent="0.25">
      <c r="E256" t="s">
        <v>880</v>
      </c>
      <c r="F256">
        <v>0</v>
      </c>
      <c r="H256" t="s">
        <v>267</v>
      </c>
    </row>
    <row r="257" spans="1:8" x14ac:dyDescent="0.25">
      <c r="E257" t="s">
        <v>881</v>
      </c>
      <c r="F257">
        <v>1.9763888888888888</v>
      </c>
      <c r="G257" t="s">
        <v>882</v>
      </c>
      <c r="H257" t="s">
        <v>267</v>
      </c>
    </row>
    <row r="258" spans="1:8" x14ac:dyDescent="0.25">
      <c r="A258">
        <v>38</v>
      </c>
      <c r="B258" t="s">
        <v>579</v>
      </c>
      <c r="C258" t="s">
        <v>995</v>
      </c>
      <c r="D258" t="s">
        <v>996</v>
      </c>
      <c r="E258" t="s">
        <v>2120</v>
      </c>
      <c r="F258">
        <v>0.13125000000000009</v>
      </c>
      <c r="G258" t="s">
        <v>997</v>
      </c>
      <c r="H258" t="s">
        <v>325</v>
      </c>
    </row>
    <row r="259" spans="1:8" x14ac:dyDescent="0.25">
      <c r="E259" t="s">
        <v>2121</v>
      </c>
      <c r="F259">
        <v>0.56527777777777777</v>
      </c>
      <c r="G259" t="s">
        <v>998</v>
      </c>
      <c r="H259" t="s">
        <v>267</v>
      </c>
    </row>
    <row r="260" spans="1:8" x14ac:dyDescent="0.25">
      <c r="E260" t="s">
        <v>869</v>
      </c>
      <c r="F260">
        <v>0</v>
      </c>
      <c r="H260" t="s">
        <v>267</v>
      </c>
    </row>
    <row r="261" spans="1:8" x14ac:dyDescent="0.25">
      <c r="E261" t="s">
        <v>870</v>
      </c>
      <c r="F261">
        <v>0</v>
      </c>
      <c r="H261" t="s">
        <v>267</v>
      </c>
    </row>
    <row r="262" spans="1:8" x14ac:dyDescent="0.25">
      <c r="E262" t="s">
        <v>2122</v>
      </c>
      <c r="F262">
        <v>5.7638888888888795E-2</v>
      </c>
      <c r="G262" t="s">
        <v>999</v>
      </c>
      <c r="H262" t="s">
        <v>267</v>
      </c>
    </row>
    <row r="263" spans="1:8" x14ac:dyDescent="0.25">
      <c r="E263" t="s">
        <v>2123</v>
      </c>
      <c r="F263">
        <v>0.14097222222222228</v>
      </c>
      <c r="G263" t="s">
        <v>1000</v>
      </c>
      <c r="H263" t="s">
        <v>267</v>
      </c>
    </row>
    <row r="264" spans="1:8" x14ac:dyDescent="0.25">
      <c r="E264" t="s">
        <v>2124</v>
      </c>
      <c r="F264">
        <v>0.23055555555555562</v>
      </c>
      <c r="G264" t="s">
        <v>1001</v>
      </c>
      <c r="H264" t="s">
        <v>267</v>
      </c>
    </row>
    <row r="265" spans="1:8" x14ac:dyDescent="0.25">
      <c r="E265" t="s">
        <v>2125</v>
      </c>
      <c r="F265">
        <v>0.19305555555555554</v>
      </c>
      <c r="G265" t="s">
        <v>1002</v>
      </c>
      <c r="H265" t="s">
        <v>267</v>
      </c>
    </row>
    <row r="266" spans="1:8" x14ac:dyDescent="0.25">
      <c r="E266" t="s">
        <v>2126</v>
      </c>
      <c r="F266">
        <v>0.1333333333333333</v>
      </c>
      <c r="G266" t="s">
        <v>1003</v>
      </c>
      <c r="H266" t="s">
        <v>267</v>
      </c>
    </row>
    <row r="267" spans="1:8" x14ac:dyDescent="0.25">
      <c r="E267" t="s">
        <v>871</v>
      </c>
      <c r="F267">
        <v>0.21736111111111112</v>
      </c>
      <c r="G267" t="s">
        <v>1004</v>
      </c>
      <c r="H267" t="s">
        <v>267</v>
      </c>
    </row>
    <row r="268" spans="1:8" x14ac:dyDescent="0.25">
      <c r="E268" t="s">
        <v>872</v>
      </c>
      <c r="F268">
        <v>0</v>
      </c>
      <c r="H268" t="s">
        <v>267</v>
      </c>
    </row>
    <row r="269" spans="1:8" x14ac:dyDescent="0.25">
      <c r="E269" t="s">
        <v>2127</v>
      </c>
      <c r="F269">
        <v>0.38055555555555554</v>
      </c>
      <c r="G269" t="s">
        <v>1005</v>
      </c>
      <c r="H269" t="s">
        <v>267</v>
      </c>
    </row>
    <row r="270" spans="1:8" x14ac:dyDescent="0.25">
      <c r="E270" t="s">
        <v>2128</v>
      </c>
      <c r="F270">
        <v>0.18958333333333344</v>
      </c>
      <c r="G270" t="s">
        <v>1006</v>
      </c>
      <c r="H270" t="s">
        <v>267</v>
      </c>
    </row>
    <row r="271" spans="1:8" x14ac:dyDescent="0.25">
      <c r="E271" t="s">
        <v>2129</v>
      </c>
      <c r="F271">
        <v>0.22430555555555554</v>
      </c>
      <c r="G271" t="s">
        <v>1007</v>
      </c>
      <c r="H271" t="s">
        <v>267</v>
      </c>
    </row>
    <row r="272" spans="1:8" x14ac:dyDescent="0.25">
      <c r="E272" t="s">
        <v>2130</v>
      </c>
      <c r="F272">
        <v>0.22916666666666674</v>
      </c>
      <c r="G272" t="s">
        <v>1008</v>
      </c>
      <c r="H272" t="s">
        <v>267</v>
      </c>
    </row>
    <row r="273" spans="5:8" x14ac:dyDescent="0.25">
      <c r="E273" t="s">
        <v>2131</v>
      </c>
      <c r="F273">
        <v>0</v>
      </c>
      <c r="H273" t="s">
        <v>267</v>
      </c>
    </row>
    <row r="274" spans="5:8" x14ac:dyDescent="0.25">
      <c r="E274" t="s">
        <v>873</v>
      </c>
      <c r="F274">
        <v>0</v>
      </c>
      <c r="H274" t="s">
        <v>267</v>
      </c>
    </row>
    <row r="275" spans="5:8" x14ac:dyDescent="0.25">
      <c r="E275" t="s">
        <v>874</v>
      </c>
      <c r="F275">
        <v>0</v>
      </c>
      <c r="H275" t="s">
        <v>267</v>
      </c>
    </row>
    <row r="276" spans="5:8" x14ac:dyDescent="0.25">
      <c r="E276" t="s">
        <v>2132</v>
      </c>
      <c r="F276">
        <v>0</v>
      </c>
      <c r="H276" t="s">
        <v>267</v>
      </c>
    </row>
    <row r="277" spans="5:8" x14ac:dyDescent="0.25">
      <c r="E277" t="s">
        <v>2133</v>
      </c>
      <c r="F277">
        <v>0.13749999999999996</v>
      </c>
      <c r="G277" t="s">
        <v>1009</v>
      </c>
      <c r="H277" t="s">
        <v>267</v>
      </c>
    </row>
    <row r="278" spans="5:8" x14ac:dyDescent="0.25">
      <c r="E278" t="s">
        <v>2134</v>
      </c>
      <c r="F278">
        <v>0.17430555555555549</v>
      </c>
      <c r="G278" t="s">
        <v>1010</v>
      </c>
      <c r="H278" t="s">
        <v>267</v>
      </c>
    </row>
    <row r="279" spans="5:8" x14ac:dyDescent="0.25">
      <c r="E279" t="s">
        <v>2135</v>
      </c>
      <c r="F279">
        <v>0.47222222222222232</v>
      </c>
      <c r="G279" t="s">
        <v>1011</v>
      </c>
      <c r="H279" t="s">
        <v>267</v>
      </c>
    </row>
    <row r="280" spans="5:8" x14ac:dyDescent="0.25">
      <c r="E280" t="s">
        <v>2136</v>
      </c>
      <c r="F280">
        <v>0.43333333333333335</v>
      </c>
      <c r="G280" t="s">
        <v>1012</v>
      </c>
      <c r="H280" t="s">
        <v>267</v>
      </c>
    </row>
    <row r="281" spans="5:8" x14ac:dyDescent="0.25">
      <c r="E281" t="s">
        <v>877</v>
      </c>
      <c r="F281">
        <v>0.45277777777777772</v>
      </c>
      <c r="G281" t="s">
        <v>1013</v>
      </c>
      <c r="H281" t="s">
        <v>267</v>
      </c>
    </row>
    <row r="282" spans="5:8" x14ac:dyDescent="0.25">
      <c r="E282" t="s">
        <v>879</v>
      </c>
      <c r="F282">
        <v>0</v>
      </c>
      <c r="H282" t="s">
        <v>267</v>
      </c>
    </row>
    <row r="283" spans="5:8" x14ac:dyDescent="0.25">
      <c r="E283" t="s">
        <v>2137</v>
      </c>
      <c r="F283">
        <v>0.46249999999999991</v>
      </c>
      <c r="G283" t="s">
        <v>1014</v>
      </c>
      <c r="H283" t="s">
        <v>267</v>
      </c>
    </row>
    <row r="284" spans="5:8" x14ac:dyDescent="0.25">
      <c r="E284" t="s">
        <v>2138</v>
      </c>
      <c r="F284">
        <v>0.23472222222222228</v>
      </c>
      <c r="G284" t="s">
        <v>1015</v>
      </c>
      <c r="H284" t="s">
        <v>267</v>
      </c>
    </row>
    <row r="285" spans="5:8" x14ac:dyDescent="0.25">
      <c r="E285" t="s">
        <v>2139</v>
      </c>
      <c r="F285">
        <v>0</v>
      </c>
      <c r="H285" t="s">
        <v>267</v>
      </c>
    </row>
    <row r="286" spans="5:8" x14ac:dyDescent="0.25">
      <c r="E286" t="s">
        <v>2140</v>
      </c>
      <c r="F286">
        <v>0.22916666666666674</v>
      </c>
      <c r="G286" t="s">
        <v>1016</v>
      </c>
      <c r="H286" t="s">
        <v>267</v>
      </c>
    </row>
    <row r="287" spans="5:8" x14ac:dyDescent="0.25">
      <c r="E287" t="s">
        <v>2141</v>
      </c>
      <c r="F287">
        <v>0.23472222222222228</v>
      </c>
      <c r="G287" t="s">
        <v>1017</v>
      </c>
      <c r="H287" t="s">
        <v>267</v>
      </c>
    </row>
    <row r="288" spans="5:8" x14ac:dyDescent="0.25">
      <c r="E288" t="s">
        <v>880</v>
      </c>
      <c r="F288">
        <v>0.22083333333333344</v>
      </c>
      <c r="G288" t="s">
        <v>1018</v>
      </c>
      <c r="H288" t="s">
        <v>267</v>
      </c>
    </row>
    <row r="289" spans="1:8" x14ac:dyDescent="0.25">
      <c r="E289" t="s">
        <v>881</v>
      </c>
      <c r="F289">
        <v>5.7451388888888886</v>
      </c>
      <c r="G289" t="s">
        <v>882</v>
      </c>
      <c r="H289" t="s">
        <v>267</v>
      </c>
    </row>
    <row r="290" spans="1:8" x14ac:dyDescent="0.25">
      <c r="A290">
        <v>44</v>
      </c>
      <c r="B290" t="s">
        <v>1019</v>
      </c>
      <c r="C290" t="s">
        <v>1020</v>
      </c>
      <c r="D290" t="s">
        <v>1021</v>
      </c>
      <c r="E290" t="s">
        <v>2120</v>
      </c>
      <c r="F290">
        <v>0</v>
      </c>
      <c r="H290" t="s">
        <v>285</v>
      </c>
    </row>
    <row r="291" spans="1:8" x14ac:dyDescent="0.25">
      <c r="E291" t="s">
        <v>2121</v>
      </c>
      <c r="F291">
        <v>0.29583333333333339</v>
      </c>
      <c r="G291" t="s">
        <v>1022</v>
      </c>
      <c r="H291" t="s">
        <v>267</v>
      </c>
    </row>
    <row r="292" spans="1:8" x14ac:dyDescent="0.25">
      <c r="E292" t="s">
        <v>869</v>
      </c>
      <c r="F292">
        <v>0</v>
      </c>
      <c r="H292" t="s">
        <v>267</v>
      </c>
    </row>
    <row r="293" spans="1:8" x14ac:dyDescent="0.25">
      <c r="E293" t="s">
        <v>870</v>
      </c>
      <c r="F293">
        <v>0</v>
      </c>
      <c r="H293" t="s">
        <v>267</v>
      </c>
    </row>
    <row r="294" spans="1:8" x14ac:dyDescent="0.25">
      <c r="E294" t="s">
        <v>2122</v>
      </c>
      <c r="F294">
        <v>0.29791666666666661</v>
      </c>
      <c r="G294" t="s">
        <v>1023</v>
      </c>
      <c r="H294" t="s">
        <v>267</v>
      </c>
    </row>
    <row r="295" spans="1:8" x14ac:dyDescent="0.25">
      <c r="E295" t="s">
        <v>2123</v>
      </c>
      <c r="F295">
        <v>0.29513888888888884</v>
      </c>
      <c r="G295" t="s">
        <v>1024</v>
      </c>
      <c r="H295" t="s">
        <v>267</v>
      </c>
    </row>
    <row r="296" spans="1:8" x14ac:dyDescent="0.25">
      <c r="E296" t="s">
        <v>2124</v>
      </c>
      <c r="F296">
        <v>0.29166666666666674</v>
      </c>
      <c r="G296" t="s">
        <v>1025</v>
      </c>
      <c r="H296" t="s">
        <v>267</v>
      </c>
    </row>
    <row r="297" spans="1:8" x14ac:dyDescent="0.25">
      <c r="E297" t="s">
        <v>2125</v>
      </c>
      <c r="F297">
        <v>0.29374999999999996</v>
      </c>
      <c r="G297" t="s">
        <v>1026</v>
      </c>
      <c r="H297" t="s">
        <v>267</v>
      </c>
    </row>
    <row r="298" spans="1:8" x14ac:dyDescent="0.25">
      <c r="E298" t="s">
        <v>2126</v>
      </c>
      <c r="F298">
        <v>0.29374999999999996</v>
      </c>
      <c r="G298" t="s">
        <v>1027</v>
      </c>
      <c r="H298" t="s">
        <v>267</v>
      </c>
    </row>
    <row r="299" spans="1:8" x14ac:dyDescent="0.25">
      <c r="E299" t="s">
        <v>871</v>
      </c>
      <c r="F299">
        <v>0</v>
      </c>
      <c r="H299" t="s">
        <v>267</v>
      </c>
    </row>
    <row r="300" spans="1:8" x14ac:dyDescent="0.25">
      <c r="E300" t="s">
        <v>872</v>
      </c>
      <c r="F300">
        <v>0</v>
      </c>
      <c r="H300" t="s">
        <v>267</v>
      </c>
    </row>
    <row r="301" spans="1:8" x14ac:dyDescent="0.25">
      <c r="E301" t="s">
        <v>2127</v>
      </c>
      <c r="F301">
        <v>0.30069444444444438</v>
      </c>
      <c r="G301" t="s">
        <v>1028</v>
      </c>
      <c r="H301" t="s">
        <v>267</v>
      </c>
    </row>
    <row r="302" spans="1:8" x14ac:dyDescent="0.25">
      <c r="E302" t="s">
        <v>2128</v>
      </c>
      <c r="F302">
        <v>0.29166666666666674</v>
      </c>
      <c r="G302" t="s">
        <v>1029</v>
      </c>
      <c r="H302" t="s">
        <v>267</v>
      </c>
    </row>
    <row r="303" spans="1:8" x14ac:dyDescent="0.25">
      <c r="E303" t="s">
        <v>2129</v>
      </c>
      <c r="F303">
        <v>0.29513888888888884</v>
      </c>
      <c r="G303" t="s">
        <v>1030</v>
      </c>
      <c r="H303" t="s">
        <v>267</v>
      </c>
    </row>
    <row r="304" spans="1:8" x14ac:dyDescent="0.25">
      <c r="E304" t="s">
        <v>2130</v>
      </c>
      <c r="F304">
        <v>0.15625</v>
      </c>
      <c r="G304" t="s">
        <v>1031</v>
      </c>
      <c r="H304" t="s">
        <v>267</v>
      </c>
    </row>
    <row r="305" spans="5:8" x14ac:dyDescent="0.25">
      <c r="E305" t="s">
        <v>2131</v>
      </c>
      <c r="F305">
        <v>0.29722222222222228</v>
      </c>
      <c r="G305" t="s">
        <v>1032</v>
      </c>
      <c r="H305" t="s">
        <v>267</v>
      </c>
    </row>
    <row r="306" spans="5:8" x14ac:dyDescent="0.25">
      <c r="E306" t="s">
        <v>873</v>
      </c>
      <c r="F306">
        <v>0</v>
      </c>
      <c r="H306" t="s">
        <v>267</v>
      </c>
    </row>
    <row r="307" spans="5:8" x14ac:dyDescent="0.25">
      <c r="E307" t="s">
        <v>874</v>
      </c>
      <c r="F307">
        <v>0</v>
      </c>
      <c r="H307" t="s">
        <v>267</v>
      </c>
    </row>
    <row r="308" spans="5:8" x14ac:dyDescent="0.25">
      <c r="E308" t="s">
        <v>2132</v>
      </c>
      <c r="F308">
        <v>0.29513888888888884</v>
      </c>
      <c r="G308" t="s">
        <v>1033</v>
      </c>
      <c r="H308" t="s">
        <v>267</v>
      </c>
    </row>
    <row r="309" spans="5:8" x14ac:dyDescent="0.25">
      <c r="E309" t="s">
        <v>2133</v>
      </c>
      <c r="F309">
        <v>0.29027777777777786</v>
      </c>
      <c r="G309" t="s">
        <v>1034</v>
      </c>
      <c r="H309" t="s">
        <v>267</v>
      </c>
    </row>
    <row r="310" spans="5:8" x14ac:dyDescent="0.25">
      <c r="E310" t="s">
        <v>2134</v>
      </c>
      <c r="F310">
        <v>0.29305555555555562</v>
      </c>
      <c r="G310" t="s">
        <v>1035</v>
      </c>
      <c r="H310" t="s">
        <v>267</v>
      </c>
    </row>
    <row r="311" spans="5:8" x14ac:dyDescent="0.25">
      <c r="E311" t="s">
        <v>2135</v>
      </c>
      <c r="F311">
        <v>0.2861111111111112</v>
      </c>
      <c r="G311" t="s">
        <v>1036</v>
      </c>
      <c r="H311" t="s">
        <v>267</v>
      </c>
    </row>
    <row r="312" spans="5:8" x14ac:dyDescent="0.25">
      <c r="E312" t="s">
        <v>2136</v>
      </c>
      <c r="F312">
        <v>0.2763888888888888</v>
      </c>
      <c r="G312" t="s">
        <v>1037</v>
      </c>
      <c r="H312" t="s">
        <v>267</v>
      </c>
    </row>
    <row r="313" spans="5:8" x14ac:dyDescent="0.25">
      <c r="E313" t="s">
        <v>877</v>
      </c>
      <c r="F313">
        <v>0</v>
      </c>
      <c r="H313" t="s">
        <v>267</v>
      </c>
    </row>
    <row r="314" spans="5:8" x14ac:dyDescent="0.25">
      <c r="E314" t="s">
        <v>879</v>
      </c>
      <c r="F314">
        <v>0</v>
      </c>
      <c r="H314" t="s">
        <v>267</v>
      </c>
    </row>
    <row r="315" spans="5:8" x14ac:dyDescent="0.25">
      <c r="E315" t="s">
        <v>2137</v>
      </c>
      <c r="F315">
        <v>7.0833333333333304E-2</v>
      </c>
      <c r="G315" t="s">
        <v>1038</v>
      </c>
      <c r="H315" t="s">
        <v>267</v>
      </c>
    </row>
    <row r="316" spans="5:8" x14ac:dyDescent="0.25">
      <c r="E316" t="s">
        <v>2138</v>
      </c>
      <c r="F316">
        <v>0.2895833333333333</v>
      </c>
      <c r="G316" t="s">
        <v>1039</v>
      </c>
      <c r="H316" t="s">
        <v>267</v>
      </c>
    </row>
    <row r="317" spans="5:8" x14ac:dyDescent="0.25">
      <c r="E317" t="s">
        <v>2139</v>
      </c>
      <c r="F317">
        <v>0.29791666666666661</v>
      </c>
      <c r="G317" t="s">
        <v>1040</v>
      </c>
      <c r="H317" t="s">
        <v>267</v>
      </c>
    </row>
    <row r="318" spans="5:8" x14ac:dyDescent="0.25">
      <c r="E318" t="s">
        <v>2140</v>
      </c>
      <c r="F318">
        <v>0.29513888888888884</v>
      </c>
      <c r="G318" t="s">
        <v>1041</v>
      </c>
      <c r="H318" t="s">
        <v>267</v>
      </c>
    </row>
    <row r="319" spans="5:8" x14ac:dyDescent="0.25">
      <c r="E319" t="s">
        <v>2141</v>
      </c>
      <c r="F319">
        <v>0.29583333333333339</v>
      </c>
      <c r="G319" t="s">
        <v>1042</v>
      </c>
      <c r="H319" t="s">
        <v>267</v>
      </c>
    </row>
    <row r="320" spans="5:8" x14ac:dyDescent="0.25">
      <c r="E320" t="s">
        <v>880</v>
      </c>
      <c r="F320">
        <v>0.20763888888888893</v>
      </c>
      <c r="G320" t="s">
        <v>1043</v>
      </c>
      <c r="H320" t="s">
        <v>267</v>
      </c>
    </row>
    <row r="321" spans="1:8" x14ac:dyDescent="0.25">
      <c r="E321" t="s">
        <v>881</v>
      </c>
      <c r="F321">
        <v>6.0069444444444446</v>
      </c>
      <c r="G321" t="s">
        <v>882</v>
      </c>
      <c r="H321" t="s">
        <v>267</v>
      </c>
    </row>
    <row r="322" spans="1:8" x14ac:dyDescent="0.25">
      <c r="A322">
        <v>33</v>
      </c>
      <c r="B322" t="s">
        <v>1044</v>
      </c>
      <c r="C322" t="s">
        <v>1045</v>
      </c>
      <c r="D322" t="s">
        <v>1046</v>
      </c>
      <c r="E322" t="s">
        <v>2120</v>
      </c>
      <c r="F322">
        <v>0</v>
      </c>
      <c r="H322" t="s">
        <v>1047</v>
      </c>
    </row>
    <row r="323" spans="1:8" x14ac:dyDescent="0.25">
      <c r="E323" t="s">
        <v>2121</v>
      </c>
      <c r="F323">
        <v>0</v>
      </c>
      <c r="H323" t="s">
        <v>267</v>
      </c>
    </row>
    <row r="324" spans="1:8" x14ac:dyDescent="0.25">
      <c r="E324" t="s">
        <v>869</v>
      </c>
      <c r="F324">
        <v>0</v>
      </c>
      <c r="H324" t="s">
        <v>267</v>
      </c>
    </row>
    <row r="325" spans="1:8" x14ac:dyDescent="0.25">
      <c r="E325" t="s">
        <v>870</v>
      </c>
      <c r="F325">
        <v>0</v>
      </c>
      <c r="H325" t="s">
        <v>267</v>
      </c>
    </row>
    <row r="326" spans="1:8" x14ac:dyDescent="0.25">
      <c r="E326" t="s">
        <v>2122</v>
      </c>
      <c r="F326">
        <v>0</v>
      </c>
      <c r="H326" t="s">
        <v>267</v>
      </c>
    </row>
    <row r="327" spans="1:8" x14ac:dyDescent="0.25">
      <c r="E327" t="s">
        <v>2123</v>
      </c>
      <c r="F327">
        <v>0</v>
      </c>
      <c r="H327" t="s">
        <v>267</v>
      </c>
    </row>
    <row r="328" spans="1:8" x14ac:dyDescent="0.25">
      <c r="E328" t="s">
        <v>2124</v>
      </c>
      <c r="F328">
        <v>0</v>
      </c>
      <c r="H328" t="s">
        <v>267</v>
      </c>
    </row>
    <row r="329" spans="1:8" x14ac:dyDescent="0.25">
      <c r="E329" t="s">
        <v>2125</v>
      </c>
      <c r="F329">
        <v>0</v>
      </c>
      <c r="H329" t="s">
        <v>267</v>
      </c>
    </row>
    <row r="330" spans="1:8" x14ac:dyDescent="0.25">
      <c r="E330" t="s">
        <v>2126</v>
      </c>
      <c r="F330">
        <v>0</v>
      </c>
      <c r="H330" t="s">
        <v>267</v>
      </c>
    </row>
    <row r="331" spans="1:8" x14ac:dyDescent="0.25">
      <c r="E331" t="s">
        <v>871</v>
      </c>
      <c r="F331">
        <v>0</v>
      </c>
      <c r="H331" t="s">
        <v>267</v>
      </c>
    </row>
    <row r="332" spans="1:8" x14ac:dyDescent="0.25">
      <c r="E332" t="s">
        <v>872</v>
      </c>
      <c r="F332">
        <v>0</v>
      </c>
      <c r="H332" t="s">
        <v>267</v>
      </c>
    </row>
    <row r="333" spans="1:8" x14ac:dyDescent="0.25">
      <c r="E333" t="s">
        <v>2127</v>
      </c>
      <c r="F333">
        <v>0</v>
      </c>
      <c r="H333" t="s">
        <v>267</v>
      </c>
    </row>
    <row r="334" spans="1:8" x14ac:dyDescent="0.25">
      <c r="E334" t="s">
        <v>2128</v>
      </c>
      <c r="F334">
        <v>0</v>
      </c>
      <c r="H334" t="s">
        <v>267</v>
      </c>
    </row>
    <row r="335" spans="1:8" x14ac:dyDescent="0.25">
      <c r="E335" t="s">
        <v>2129</v>
      </c>
      <c r="F335">
        <v>0</v>
      </c>
      <c r="H335" t="s">
        <v>267</v>
      </c>
    </row>
    <row r="336" spans="1:8" x14ac:dyDescent="0.25">
      <c r="E336" t="s">
        <v>2130</v>
      </c>
      <c r="F336">
        <v>0</v>
      </c>
      <c r="H336" t="s">
        <v>267</v>
      </c>
    </row>
    <row r="337" spans="5:8" x14ac:dyDescent="0.25">
      <c r="E337" t="s">
        <v>2131</v>
      </c>
      <c r="F337">
        <v>0</v>
      </c>
      <c r="H337" t="s">
        <v>267</v>
      </c>
    </row>
    <row r="338" spans="5:8" x14ac:dyDescent="0.25">
      <c r="E338" t="s">
        <v>873</v>
      </c>
      <c r="F338">
        <v>0</v>
      </c>
      <c r="H338" t="s">
        <v>267</v>
      </c>
    </row>
    <row r="339" spans="5:8" x14ac:dyDescent="0.25">
      <c r="E339" t="s">
        <v>874</v>
      </c>
      <c r="F339">
        <v>0</v>
      </c>
      <c r="H339" t="s">
        <v>267</v>
      </c>
    </row>
    <row r="340" spans="5:8" x14ac:dyDescent="0.25">
      <c r="E340" t="s">
        <v>2132</v>
      </c>
      <c r="F340">
        <v>0</v>
      </c>
      <c r="H340" t="s">
        <v>267</v>
      </c>
    </row>
    <row r="341" spans="5:8" x14ac:dyDescent="0.25">
      <c r="E341" t="s">
        <v>2133</v>
      </c>
      <c r="F341">
        <v>0</v>
      </c>
      <c r="H341" t="s">
        <v>267</v>
      </c>
    </row>
    <row r="342" spans="5:8" x14ac:dyDescent="0.25">
      <c r="E342" t="s">
        <v>2134</v>
      </c>
      <c r="F342">
        <v>2.9166666666666563E-2</v>
      </c>
      <c r="G342" t="s">
        <v>1048</v>
      </c>
      <c r="H342" t="s">
        <v>267</v>
      </c>
    </row>
    <row r="343" spans="5:8" x14ac:dyDescent="0.25">
      <c r="E343" t="s">
        <v>2135</v>
      </c>
      <c r="F343">
        <v>0</v>
      </c>
      <c r="H343" t="s">
        <v>267</v>
      </c>
    </row>
    <row r="344" spans="5:8" x14ac:dyDescent="0.25">
      <c r="E344" t="s">
        <v>2136</v>
      </c>
      <c r="F344">
        <v>0</v>
      </c>
      <c r="H344" t="s">
        <v>267</v>
      </c>
    </row>
    <row r="345" spans="5:8" x14ac:dyDescent="0.25">
      <c r="E345" t="s">
        <v>877</v>
      </c>
      <c r="F345">
        <v>0</v>
      </c>
      <c r="H345" t="s">
        <v>267</v>
      </c>
    </row>
    <row r="346" spans="5:8" x14ac:dyDescent="0.25">
      <c r="E346" t="s">
        <v>879</v>
      </c>
      <c r="F346">
        <v>0</v>
      </c>
      <c r="H346" t="s">
        <v>267</v>
      </c>
    </row>
    <row r="347" spans="5:8" x14ac:dyDescent="0.25">
      <c r="E347" t="s">
        <v>2137</v>
      </c>
      <c r="F347">
        <v>0</v>
      </c>
      <c r="H347" t="s">
        <v>267</v>
      </c>
    </row>
    <row r="348" spans="5:8" x14ac:dyDescent="0.25">
      <c r="E348" t="s">
        <v>2138</v>
      </c>
      <c r="F348">
        <v>0</v>
      </c>
      <c r="H348" t="s">
        <v>267</v>
      </c>
    </row>
    <row r="349" spans="5:8" x14ac:dyDescent="0.25">
      <c r="E349" t="s">
        <v>2139</v>
      </c>
      <c r="F349">
        <v>0</v>
      </c>
      <c r="H349" t="s">
        <v>267</v>
      </c>
    </row>
    <row r="350" spans="5:8" x14ac:dyDescent="0.25">
      <c r="E350" t="s">
        <v>2140</v>
      </c>
      <c r="F350">
        <v>0</v>
      </c>
      <c r="H350" t="s">
        <v>267</v>
      </c>
    </row>
    <row r="351" spans="5:8" x14ac:dyDescent="0.25">
      <c r="E351" t="s">
        <v>2141</v>
      </c>
      <c r="F351">
        <v>0</v>
      </c>
      <c r="H351" t="s">
        <v>267</v>
      </c>
    </row>
    <row r="352" spans="5:8" x14ac:dyDescent="0.25">
      <c r="E352" t="s">
        <v>880</v>
      </c>
      <c r="F352">
        <v>0</v>
      </c>
      <c r="H352" t="s">
        <v>267</v>
      </c>
    </row>
    <row r="353" spans="1:8" x14ac:dyDescent="0.25">
      <c r="E353" t="s">
        <v>881</v>
      </c>
      <c r="F353">
        <v>2.9166666666666563E-2</v>
      </c>
      <c r="G353" t="s">
        <v>882</v>
      </c>
      <c r="H353" t="s">
        <v>267</v>
      </c>
    </row>
    <row r="354" spans="1:8" x14ac:dyDescent="0.25">
      <c r="A354">
        <v>18</v>
      </c>
      <c r="B354" t="s">
        <v>1049</v>
      </c>
      <c r="C354" t="s">
        <v>1050</v>
      </c>
      <c r="D354" t="s">
        <v>341</v>
      </c>
      <c r="E354" t="s">
        <v>2120</v>
      </c>
      <c r="F354">
        <v>0</v>
      </c>
      <c r="H354" t="s">
        <v>341</v>
      </c>
    </row>
    <row r="355" spans="1:8" x14ac:dyDescent="0.25">
      <c r="E355" t="s">
        <v>2121</v>
      </c>
      <c r="F355">
        <v>0</v>
      </c>
      <c r="H355" t="s">
        <v>267</v>
      </c>
    </row>
    <row r="356" spans="1:8" x14ac:dyDescent="0.25">
      <c r="E356" t="s">
        <v>869</v>
      </c>
      <c r="F356">
        <v>0</v>
      </c>
      <c r="H356" t="s">
        <v>267</v>
      </c>
    </row>
    <row r="357" spans="1:8" x14ac:dyDescent="0.25">
      <c r="E357" t="s">
        <v>870</v>
      </c>
      <c r="F357">
        <v>0</v>
      </c>
      <c r="H357" t="s">
        <v>267</v>
      </c>
    </row>
    <row r="358" spans="1:8" x14ac:dyDescent="0.25">
      <c r="E358" t="s">
        <v>2122</v>
      </c>
      <c r="F358">
        <v>0</v>
      </c>
      <c r="H358" t="s">
        <v>267</v>
      </c>
    </row>
    <row r="359" spans="1:8" x14ac:dyDescent="0.25">
      <c r="E359" t="s">
        <v>2123</v>
      </c>
      <c r="F359">
        <v>0</v>
      </c>
      <c r="H359" t="s">
        <v>267</v>
      </c>
    </row>
    <row r="360" spans="1:8" x14ac:dyDescent="0.25">
      <c r="E360" t="s">
        <v>2124</v>
      </c>
      <c r="F360">
        <v>0</v>
      </c>
      <c r="H360" t="s">
        <v>267</v>
      </c>
    </row>
    <row r="361" spans="1:8" x14ac:dyDescent="0.25">
      <c r="E361" t="s">
        <v>2125</v>
      </c>
      <c r="F361">
        <v>0</v>
      </c>
      <c r="H361" t="s">
        <v>267</v>
      </c>
    </row>
    <row r="362" spans="1:8" x14ac:dyDescent="0.25">
      <c r="E362" t="s">
        <v>2126</v>
      </c>
      <c r="F362">
        <v>0</v>
      </c>
      <c r="H362" t="s">
        <v>267</v>
      </c>
    </row>
    <row r="363" spans="1:8" x14ac:dyDescent="0.25">
      <c r="E363" t="s">
        <v>871</v>
      </c>
      <c r="F363">
        <v>0</v>
      </c>
      <c r="H363" t="s">
        <v>267</v>
      </c>
    </row>
    <row r="364" spans="1:8" x14ac:dyDescent="0.25">
      <c r="E364" t="s">
        <v>872</v>
      </c>
      <c r="F364">
        <v>0</v>
      </c>
      <c r="H364" t="s">
        <v>267</v>
      </c>
    </row>
    <row r="365" spans="1:8" x14ac:dyDescent="0.25">
      <c r="E365" t="s">
        <v>2127</v>
      </c>
      <c r="F365">
        <v>0</v>
      </c>
      <c r="H365" t="s">
        <v>267</v>
      </c>
    </row>
    <row r="366" spans="1:8" x14ac:dyDescent="0.25">
      <c r="E366" t="s">
        <v>2128</v>
      </c>
      <c r="F366">
        <v>0</v>
      </c>
      <c r="H366" t="s">
        <v>267</v>
      </c>
    </row>
    <row r="367" spans="1:8" x14ac:dyDescent="0.25">
      <c r="E367" t="s">
        <v>2129</v>
      </c>
      <c r="F367">
        <v>0</v>
      </c>
      <c r="H367" t="s">
        <v>267</v>
      </c>
    </row>
    <row r="368" spans="1:8" x14ac:dyDescent="0.25">
      <c r="E368" t="s">
        <v>2130</v>
      </c>
      <c r="F368">
        <v>0</v>
      </c>
      <c r="H368" t="s">
        <v>267</v>
      </c>
    </row>
    <row r="369" spans="5:8" x14ac:dyDescent="0.25">
      <c r="E369" t="s">
        <v>2131</v>
      </c>
      <c r="F369">
        <v>0</v>
      </c>
      <c r="H369" t="s">
        <v>267</v>
      </c>
    </row>
    <row r="370" spans="5:8" x14ac:dyDescent="0.25">
      <c r="E370" t="s">
        <v>873</v>
      </c>
      <c r="F370">
        <v>0</v>
      </c>
      <c r="H370" t="s">
        <v>267</v>
      </c>
    </row>
    <row r="371" spans="5:8" x14ac:dyDescent="0.25">
      <c r="E371" t="s">
        <v>874</v>
      </c>
      <c r="F371">
        <v>0</v>
      </c>
      <c r="H371" t="s">
        <v>267</v>
      </c>
    </row>
    <row r="372" spans="5:8" x14ac:dyDescent="0.25">
      <c r="E372" t="s">
        <v>2132</v>
      </c>
      <c r="F372">
        <v>0</v>
      </c>
      <c r="H372" t="s">
        <v>267</v>
      </c>
    </row>
    <row r="373" spans="5:8" x14ac:dyDescent="0.25">
      <c r="E373" t="s">
        <v>2133</v>
      </c>
      <c r="F373">
        <v>0</v>
      </c>
      <c r="H373" t="s">
        <v>267</v>
      </c>
    </row>
    <row r="374" spans="5:8" x14ac:dyDescent="0.25">
      <c r="E374" t="s">
        <v>2134</v>
      </c>
      <c r="F374">
        <v>4.861111111111116E-2</v>
      </c>
      <c r="G374" t="s">
        <v>1051</v>
      </c>
      <c r="H374" t="s">
        <v>267</v>
      </c>
    </row>
    <row r="375" spans="5:8" x14ac:dyDescent="0.25">
      <c r="E375" t="s">
        <v>2135</v>
      </c>
      <c r="F375">
        <v>0.27499999999999991</v>
      </c>
      <c r="G375" t="s">
        <v>1052</v>
      </c>
      <c r="H375" t="s">
        <v>267</v>
      </c>
    </row>
    <row r="376" spans="5:8" x14ac:dyDescent="0.25">
      <c r="E376" t="s">
        <v>2136</v>
      </c>
      <c r="F376">
        <v>0.29305555555555562</v>
      </c>
      <c r="G376" t="s">
        <v>1053</v>
      </c>
      <c r="H376" t="s">
        <v>267</v>
      </c>
    </row>
    <row r="377" spans="5:8" x14ac:dyDescent="0.25">
      <c r="E377" t="s">
        <v>877</v>
      </c>
      <c r="F377">
        <v>0</v>
      </c>
      <c r="H377" t="s">
        <v>267</v>
      </c>
    </row>
    <row r="378" spans="5:8" x14ac:dyDescent="0.25">
      <c r="E378" t="s">
        <v>879</v>
      </c>
      <c r="F378">
        <v>0</v>
      </c>
      <c r="H378" t="s">
        <v>267</v>
      </c>
    </row>
    <row r="379" spans="5:8" x14ac:dyDescent="0.25">
      <c r="E379" t="s">
        <v>2137</v>
      </c>
      <c r="F379">
        <v>0.29722222222222228</v>
      </c>
      <c r="G379" t="s">
        <v>1054</v>
      </c>
      <c r="H379" t="s">
        <v>267</v>
      </c>
    </row>
    <row r="380" spans="5:8" x14ac:dyDescent="0.25">
      <c r="E380" t="s">
        <v>2138</v>
      </c>
      <c r="F380">
        <v>0.29027777777777786</v>
      </c>
      <c r="G380" t="s">
        <v>1055</v>
      </c>
      <c r="H380" t="s">
        <v>267</v>
      </c>
    </row>
    <row r="381" spans="5:8" x14ac:dyDescent="0.25">
      <c r="E381" t="s">
        <v>2139</v>
      </c>
      <c r="F381">
        <v>0.28888888888888897</v>
      </c>
      <c r="G381" t="s">
        <v>1056</v>
      </c>
      <c r="H381" t="s">
        <v>267</v>
      </c>
    </row>
    <row r="382" spans="5:8" x14ac:dyDescent="0.25">
      <c r="E382" t="s">
        <v>2140</v>
      </c>
      <c r="F382">
        <v>0.29166666666666674</v>
      </c>
      <c r="G382" t="s">
        <v>1057</v>
      </c>
      <c r="H382" t="s">
        <v>267</v>
      </c>
    </row>
    <row r="383" spans="5:8" x14ac:dyDescent="0.25">
      <c r="E383" t="s">
        <v>2141</v>
      </c>
      <c r="F383">
        <v>0.28888888888888897</v>
      </c>
      <c r="G383" t="s">
        <v>1058</v>
      </c>
      <c r="H383" t="s">
        <v>267</v>
      </c>
    </row>
    <row r="384" spans="5:8" x14ac:dyDescent="0.25">
      <c r="E384" t="s">
        <v>880</v>
      </c>
      <c r="F384">
        <v>0.20416666666666661</v>
      </c>
      <c r="G384" t="s">
        <v>1059</v>
      </c>
      <c r="H384" t="s">
        <v>267</v>
      </c>
    </row>
    <row r="385" spans="1:8" x14ac:dyDescent="0.25">
      <c r="E385" t="s">
        <v>881</v>
      </c>
      <c r="F385">
        <v>2.2777777777777777</v>
      </c>
      <c r="G385" t="s">
        <v>882</v>
      </c>
      <c r="H385" t="s">
        <v>267</v>
      </c>
    </row>
    <row r="386" spans="1:8" x14ac:dyDescent="0.25">
      <c r="A386">
        <v>79</v>
      </c>
      <c r="B386" t="s">
        <v>1060</v>
      </c>
      <c r="C386" t="s">
        <v>1061</v>
      </c>
      <c r="D386" t="s">
        <v>1062</v>
      </c>
      <c r="E386" t="s">
        <v>2120</v>
      </c>
      <c r="F386">
        <v>0.29305555555555562</v>
      </c>
      <c r="G386" t="s">
        <v>1063</v>
      </c>
      <c r="H386" t="s">
        <v>1062</v>
      </c>
    </row>
    <row r="387" spans="1:8" x14ac:dyDescent="0.25">
      <c r="E387" t="s">
        <v>2121</v>
      </c>
      <c r="F387">
        <v>0.27430555555555558</v>
      </c>
      <c r="G387" t="s">
        <v>1064</v>
      </c>
      <c r="H387" t="s">
        <v>267</v>
      </c>
    </row>
    <row r="388" spans="1:8" x14ac:dyDescent="0.25">
      <c r="E388" t="s">
        <v>869</v>
      </c>
      <c r="F388">
        <v>0</v>
      </c>
      <c r="H388" t="s">
        <v>267</v>
      </c>
    </row>
    <row r="389" spans="1:8" x14ac:dyDescent="0.25">
      <c r="E389" t="s">
        <v>870</v>
      </c>
      <c r="F389">
        <v>0</v>
      </c>
      <c r="H389" t="s">
        <v>267</v>
      </c>
    </row>
    <row r="390" spans="1:8" x14ac:dyDescent="0.25">
      <c r="E390" t="s">
        <v>2122</v>
      </c>
      <c r="F390">
        <v>0.29722222222222228</v>
      </c>
      <c r="G390" t="s">
        <v>1065</v>
      </c>
      <c r="H390" t="s">
        <v>267</v>
      </c>
    </row>
    <row r="391" spans="1:8" x14ac:dyDescent="0.25">
      <c r="E391" t="s">
        <v>2123</v>
      </c>
      <c r="F391">
        <v>0.27847222222222223</v>
      </c>
      <c r="G391" t="s">
        <v>1066</v>
      </c>
      <c r="H391" t="s">
        <v>267</v>
      </c>
    </row>
    <row r="392" spans="1:8" x14ac:dyDescent="0.25">
      <c r="E392" t="s">
        <v>2124</v>
      </c>
      <c r="F392">
        <v>0.29374999999999996</v>
      </c>
      <c r="G392" t="s">
        <v>1067</v>
      </c>
      <c r="H392" t="s">
        <v>267</v>
      </c>
    </row>
    <row r="393" spans="1:8" x14ac:dyDescent="0.25">
      <c r="E393" t="s">
        <v>2125</v>
      </c>
      <c r="F393">
        <v>0.22291666666666665</v>
      </c>
      <c r="G393" t="s">
        <v>1068</v>
      </c>
      <c r="H393" t="s">
        <v>267</v>
      </c>
    </row>
    <row r="394" spans="1:8" x14ac:dyDescent="0.25">
      <c r="E394" t="s">
        <v>2126</v>
      </c>
      <c r="F394">
        <v>0.3041666666666667</v>
      </c>
      <c r="G394" t="s">
        <v>1069</v>
      </c>
      <c r="H394" t="s">
        <v>267</v>
      </c>
    </row>
    <row r="395" spans="1:8" x14ac:dyDescent="0.25">
      <c r="E395" t="s">
        <v>871</v>
      </c>
      <c r="F395">
        <v>0.2138888888888888</v>
      </c>
      <c r="G395" t="s">
        <v>1070</v>
      </c>
      <c r="H395" t="s">
        <v>267</v>
      </c>
    </row>
    <row r="396" spans="1:8" x14ac:dyDescent="0.25">
      <c r="E396" t="s">
        <v>872</v>
      </c>
      <c r="F396">
        <v>0</v>
      </c>
      <c r="H396" t="s">
        <v>267</v>
      </c>
    </row>
    <row r="397" spans="1:8" x14ac:dyDescent="0.25">
      <c r="E397" t="s">
        <v>2127</v>
      </c>
      <c r="F397">
        <v>0.29930555555555549</v>
      </c>
      <c r="G397" t="s">
        <v>1071</v>
      </c>
      <c r="H397" t="s">
        <v>267</v>
      </c>
    </row>
    <row r="398" spans="1:8" x14ac:dyDescent="0.25">
      <c r="E398" t="s">
        <v>2128</v>
      </c>
      <c r="F398">
        <v>0.30277777777777781</v>
      </c>
      <c r="G398" t="s">
        <v>1072</v>
      </c>
      <c r="H398" t="s">
        <v>267</v>
      </c>
    </row>
    <row r="399" spans="1:8" x14ac:dyDescent="0.25">
      <c r="E399" t="s">
        <v>2129</v>
      </c>
      <c r="F399">
        <v>0.21875</v>
      </c>
      <c r="G399" t="s">
        <v>1073</v>
      </c>
      <c r="H399" t="s">
        <v>267</v>
      </c>
    </row>
    <row r="400" spans="1:8" x14ac:dyDescent="0.25">
      <c r="E400" t="s">
        <v>2130</v>
      </c>
      <c r="F400">
        <v>0.16250000000000009</v>
      </c>
      <c r="G400" t="s">
        <v>1074</v>
      </c>
      <c r="H400" t="s">
        <v>267</v>
      </c>
    </row>
    <row r="401" spans="5:8" x14ac:dyDescent="0.25">
      <c r="E401" t="s">
        <v>2131</v>
      </c>
      <c r="F401">
        <v>0.31875000000000009</v>
      </c>
      <c r="G401" t="s">
        <v>1075</v>
      </c>
      <c r="H401" t="s">
        <v>267</v>
      </c>
    </row>
    <row r="402" spans="5:8" x14ac:dyDescent="0.25">
      <c r="E402" t="s">
        <v>873</v>
      </c>
      <c r="F402">
        <v>0.20833333333333326</v>
      </c>
      <c r="G402" t="s">
        <v>1076</v>
      </c>
      <c r="H402" t="s">
        <v>267</v>
      </c>
    </row>
    <row r="403" spans="5:8" x14ac:dyDescent="0.25">
      <c r="E403" t="s">
        <v>874</v>
      </c>
      <c r="F403">
        <v>0</v>
      </c>
      <c r="H403" t="s">
        <v>267</v>
      </c>
    </row>
    <row r="404" spans="5:8" x14ac:dyDescent="0.25">
      <c r="E404" t="s">
        <v>2132</v>
      </c>
      <c r="F404">
        <v>0.22013888888888888</v>
      </c>
      <c r="G404" t="s">
        <v>1077</v>
      </c>
      <c r="H404" t="s">
        <v>267</v>
      </c>
    </row>
    <row r="405" spans="5:8" x14ac:dyDescent="0.25">
      <c r="E405" t="s">
        <v>2133</v>
      </c>
      <c r="F405">
        <v>0.22013888888888888</v>
      </c>
      <c r="G405" t="s">
        <v>1078</v>
      </c>
      <c r="H405" t="s">
        <v>267</v>
      </c>
    </row>
    <row r="406" spans="5:8" x14ac:dyDescent="0.25">
      <c r="E406" t="s">
        <v>2134</v>
      </c>
      <c r="F406">
        <v>0</v>
      </c>
      <c r="H406" t="s">
        <v>267</v>
      </c>
    </row>
    <row r="407" spans="5:8" x14ac:dyDescent="0.25">
      <c r="E407" t="s">
        <v>2135</v>
      </c>
      <c r="F407">
        <v>0</v>
      </c>
      <c r="H407" t="s">
        <v>267</v>
      </c>
    </row>
    <row r="408" spans="5:8" x14ac:dyDescent="0.25">
      <c r="E408" t="s">
        <v>2136</v>
      </c>
      <c r="F408">
        <v>0</v>
      </c>
      <c r="H408" t="s">
        <v>267</v>
      </c>
    </row>
    <row r="409" spans="5:8" x14ac:dyDescent="0.25">
      <c r="E409" t="s">
        <v>877</v>
      </c>
      <c r="F409">
        <v>0</v>
      </c>
      <c r="H409" t="s">
        <v>267</v>
      </c>
    </row>
    <row r="410" spans="5:8" x14ac:dyDescent="0.25">
      <c r="E410" t="s">
        <v>879</v>
      </c>
      <c r="F410">
        <v>0</v>
      </c>
      <c r="H410" t="s">
        <v>267</v>
      </c>
    </row>
    <row r="411" spans="5:8" x14ac:dyDescent="0.25">
      <c r="E411" t="s">
        <v>2137</v>
      </c>
      <c r="F411">
        <v>0</v>
      </c>
      <c r="H411" t="s">
        <v>267</v>
      </c>
    </row>
    <row r="412" spans="5:8" x14ac:dyDescent="0.25">
      <c r="E412" t="s">
        <v>2138</v>
      </c>
      <c r="F412">
        <v>0</v>
      </c>
      <c r="H412" t="s">
        <v>267</v>
      </c>
    </row>
    <row r="413" spans="5:8" x14ac:dyDescent="0.25">
      <c r="E413" t="s">
        <v>2139</v>
      </c>
      <c r="F413">
        <v>0</v>
      </c>
      <c r="H413" t="s">
        <v>267</v>
      </c>
    </row>
    <row r="414" spans="5:8" x14ac:dyDescent="0.25">
      <c r="E414" t="s">
        <v>2140</v>
      </c>
      <c r="F414">
        <v>0</v>
      </c>
      <c r="H414" t="s">
        <v>267</v>
      </c>
    </row>
    <row r="415" spans="5:8" x14ac:dyDescent="0.25">
      <c r="E415" t="s">
        <v>2141</v>
      </c>
      <c r="F415">
        <v>0</v>
      </c>
      <c r="H415" t="s">
        <v>267</v>
      </c>
    </row>
    <row r="416" spans="5:8" x14ac:dyDescent="0.25">
      <c r="E416" t="s">
        <v>880</v>
      </c>
      <c r="F416">
        <v>0</v>
      </c>
      <c r="H416" t="s">
        <v>267</v>
      </c>
    </row>
    <row r="417" spans="1:8" x14ac:dyDescent="0.25">
      <c r="E417" t="s">
        <v>881</v>
      </c>
      <c r="F417">
        <v>4.1284722222222223</v>
      </c>
      <c r="G417" t="s">
        <v>882</v>
      </c>
      <c r="H417" t="s">
        <v>267</v>
      </c>
    </row>
    <row r="418" spans="1:8" x14ac:dyDescent="0.25">
      <c r="A418">
        <v>64</v>
      </c>
      <c r="B418" t="s">
        <v>1079</v>
      </c>
      <c r="C418" t="s">
        <v>1080</v>
      </c>
      <c r="D418" t="s">
        <v>348</v>
      </c>
      <c r="E418" t="s">
        <v>2120</v>
      </c>
      <c r="F418">
        <v>0</v>
      </c>
      <c r="H418" t="s">
        <v>348</v>
      </c>
    </row>
    <row r="419" spans="1:8" x14ac:dyDescent="0.25">
      <c r="E419" t="s">
        <v>2121</v>
      </c>
      <c r="F419">
        <v>0</v>
      </c>
      <c r="H419" t="s">
        <v>267</v>
      </c>
    </row>
    <row r="420" spans="1:8" x14ac:dyDescent="0.25">
      <c r="E420" t="s">
        <v>869</v>
      </c>
      <c r="F420">
        <v>0</v>
      </c>
      <c r="H420" t="s">
        <v>267</v>
      </c>
    </row>
    <row r="421" spans="1:8" x14ac:dyDescent="0.25">
      <c r="E421" t="s">
        <v>870</v>
      </c>
      <c r="F421">
        <v>0</v>
      </c>
      <c r="H421" t="s">
        <v>267</v>
      </c>
    </row>
    <row r="422" spans="1:8" x14ac:dyDescent="0.25">
      <c r="E422" t="s">
        <v>2122</v>
      </c>
      <c r="F422">
        <v>0</v>
      </c>
      <c r="H422" t="s">
        <v>267</v>
      </c>
    </row>
    <row r="423" spans="1:8" x14ac:dyDescent="0.25">
      <c r="E423" t="s">
        <v>2123</v>
      </c>
      <c r="F423">
        <v>0</v>
      </c>
      <c r="H423" t="s">
        <v>267</v>
      </c>
    </row>
    <row r="424" spans="1:8" x14ac:dyDescent="0.25">
      <c r="E424" t="s">
        <v>2124</v>
      </c>
      <c r="F424">
        <v>0</v>
      </c>
      <c r="H424" t="s">
        <v>267</v>
      </c>
    </row>
    <row r="425" spans="1:8" x14ac:dyDescent="0.25">
      <c r="E425" t="s">
        <v>2125</v>
      </c>
      <c r="F425">
        <v>0</v>
      </c>
      <c r="H425" t="s">
        <v>267</v>
      </c>
    </row>
    <row r="426" spans="1:8" x14ac:dyDescent="0.25">
      <c r="E426" t="s">
        <v>2126</v>
      </c>
      <c r="F426">
        <v>0</v>
      </c>
      <c r="H426" t="s">
        <v>267</v>
      </c>
    </row>
    <row r="427" spans="1:8" x14ac:dyDescent="0.25">
      <c r="E427" t="s">
        <v>871</v>
      </c>
      <c r="F427">
        <v>0</v>
      </c>
      <c r="H427" t="s">
        <v>267</v>
      </c>
    </row>
    <row r="428" spans="1:8" x14ac:dyDescent="0.25">
      <c r="E428" t="s">
        <v>872</v>
      </c>
      <c r="F428">
        <v>0</v>
      </c>
      <c r="H428" t="s">
        <v>267</v>
      </c>
    </row>
    <row r="429" spans="1:8" x14ac:dyDescent="0.25">
      <c r="E429" t="s">
        <v>2127</v>
      </c>
      <c r="F429">
        <v>0</v>
      </c>
      <c r="H429" t="s">
        <v>267</v>
      </c>
    </row>
    <row r="430" spans="1:8" x14ac:dyDescent="0.25">
      <c r="E430" t="s">
        <v>2128</v>
      </c>
      <c r="F430">
        <v>0</v>
      </c>
      <c r="H430" t="s">
        <v>267</v>
      </c>
    </row>
    <row r="431" spans="1:8" x14ac:dyDescent="0.25">
      <c r="E431" t="s">
        <v>2129</v>
      </c>
      <c r="F431">
        <v>0</v>
      </c>
      <c r="H431" t="s">
        <v>267</v>
      </c>
    </row>
    <row r="432" spans="1:8" x14ac:dyDescent="0.25">
      <c r="E432" t="s">
        <v>2130</v>
      </c>
      <c r="F432">
        <v>0</v>
      </c>
      <c r="H432" t="s">
        <v>267</v>
      </c>
    </row>
    <row r="433" spans="5:8" x14ac:dyDescent="0.25">
      <c r="E433" t="s">
        <v>2131</v>
      </c>
      <c r="F433">
        <v>0</v>
      </c>
      <c r="H433" t="s">
        <v>267</v>
      </c>
    </row>
    <row r="434" spans="5:8" x14ac:dyDescent="0.25">
      <c r="E434" t="s">
        <v>873</v>
      </c>
      <c r="F434">
        <v>0</v>
      </c>
      <c r="H434" t="s">
        <v>267</v>
      </c>
    </row>
    <row r="435" spans="5:8" x14ac:dyDescent="0.25">
      <c r="E435" t="s">
        <v>874</v>
      </c>
      <c r="F435">
        <v>0</v>
      </c>
      <c r="H435" t="s">
        <v>267</v>
      </c>
    </row>
    <row r="436" spans="5:8" x14ac:dyDescent="0.25">
      <c r="E436" t="s">
        <v>2132</v>
      </c>
      <c r="F436">
        <v>0</v>
      </c>
      <c r="H436" t="s">
        <v>267</v>
      </c>
    </row>
    <row r="437" spans="5:8" x14ac:dyDescent="0.25">
      <c r="E437" t="s">
        <v>2133</v>
      </c>
      <c r="F437">
        <v>0</v>
      </c>
      <c r="H437" t="s">
        <v>267</v>
      </c>
    </row>
    <row r="438" spans="5:8" x14ac:dyDescent="0.25">
      <c r="E438" t="s">
        <v>2134</v>
      </c>
      <c r="F438">
        <v>0</v>
      </c>
      <c r="H438" t="s">
        <v>267</v>
      </c>
    </row>
    <row r="439" spans="5:8" x14ac:dyDescent="0.25">
      <c r="E439" t="s">
        <v>2135</v>
      </c>
      <c r="F439">
        <v>0</v>
      </c>
      <c r="H439" t="s">
        <v>267</v>
      </c>
    </row>
    <row r="440" spans="5:8" x14ac:dyDescent="0.25">
      <c r="E440" t="s">
        <v>2136</v>
      </c>
      <c r="F440">
        <v>0</v>
      </c>
      <c r="H440" t="s">
        <v>267</v>
      </c>
    </row>
    <row r="441" spans="5:8" x14ac:dyDescent="0.25">
      <c r="E441" t="s">
        <v>877</v>
      </c>
      <c r="F441">
        <v>0</v>
      </c>
      <c r="H441" t="s">
        <v>267</v>
      </c>
    </row>
    <row r="442" spans="5:8" x14ac:dyDescent="0.25">
      <c r="E442" t="s">
        <v>879</v>
      </c>
      <c r="F442">
        <v>0</v>
      </c>
      <c r="H442" t="s">
        <v>267</v>
      </c>
    </row>
    <row r="443" spans="5:8" x14ac:dyDescent="0.25">
      <c r="E443" t="s">
        <v>2137</v>
      </c>
      <c r="F443">
        <v>0</v>
      </c>
      <c r="H443" t="s">
        <v>267</v>
      </c>
    </row>
    <row r="444" spans="5:8" x14ac:dyDescent="0.25">
      <c r="E444" t="s">
        <v>2138</v>
      </c>
      <c r="F444">
        <v>0</v>
      </c>
      <c r="H444" t="s">
        <v>267</v>
      </c>
    </row>
    <row r="445" spans="5:8" x14ac:dyDescent="0.25">
      <c r="E445" t="s">
        <v>2139</v>
      </c>
      <c r="F445">
        <v>0</v>
      </c>
      <c r="H445" t="s">
        <v>267</v>
      </c>
    </row>
    <row r="446" spans="5:8" x14ac:dyDescent="0.25">
      <c r="E446" t="s">
        <v>2140</v>
      </c>
      <c r="F446">
        <v>9.8611111111111205E-2</v>
      </c>
      <c r="G446" t="s">
        <v>1081</v>
      </c>
      <c r="H446" t="s">
        <v>267</v>
      </c>
    </row>
    <row r="447" spans="5:8" x14ac:dyDescent="0.25">
      <c r="E447" t="s">
        <v>2141</v>
      </c>
      <c r="F447">
        <v>0.29930555555555549</v>
      </c>
      <c r="G447" t="s">
        <v>1082</v>
      </c>
      <c r="H447" t="s">
        <v>267</v>
      </c>
    </row>
    <row r="448" spans="5:8" x14ac:dyDescent="0.25">
      <c r="E448" t="s">
        <v>880</v>
      </c>
      <c r="F448">
        <v>0.21180555555555558</v>
      </c>
      <c r="G448" t="s">
        <v>1083</v>
      </c>
      <c r="H448" t="s">
        <v>267</v>
      </c>
    </row>
    <row r="449" spans="1:8" x14ac:dyDescent="0.25">
      <c r="E449" t="s">
        <v>881</v>
      </c>
      <c r="F449">
        <v>0.60972222222222228</v>
      </c>
      <c r="G449" t="s">
        <v>882</v>
      </c>
      <c r="H449" t="s">
        <v>267</v>
      </c>
    </row>
    <row r="450" spans="1:8" x14ac:dyDescent="0.25">
      <c r="A450">
        <v>53</v>
      </c>
      <c r="B450" t="s">
        <v>1084</v>
      </c>
      <c r="C450" t="s">
        <v>1085</v>
      </c>
      <c r="D450" t="s">
        <v>310</v>
      </c>
      <c r="E450" t="s">
        <v>2120</v>
      </c>
      <c r="F450">
        <v>0.29583333333333339</v>
      </c>
      <c r="G450" t="s">
        <v>1086</v>
      </c>
      <c r="H450" t="s">
        <v>310</v>
      </c>
    </row>
    <row r="451" spans="1:8" x14ac:dyDescent="0.25">
      <c r="E451" t="s">
        <v>2121</v>
      </c>
      <c r="F451">
        <v>0.29861111111111116</v>
      </c>
      <c r="G451" t="s">
        <v>1087</v>
      </c>
      <c r="H451" t="s">
        <v>267</v>
      </c>
    </row>
    <row r="452" spans="1:8" x14ac:dyDescent="0.25">
      <c r="E452" t="s">
        <v>869</v>
      </c>
      <c r="F452">
        <v>0</v>
      </c>
      <c r="H452" t="s">
        <v>267</v>
      </c>
    </row>
    <row r="453" spans="1:8" x14ac:dyDescent="0.25">
      <c r="E453" t="s">
        <v>870</v>
      </c>
      <c r="F453">
        <v>0</v>
      </c>
      <c r="H453" t="s">
        <v>267</v>
      </c>
    </row>
    <row r="454" spans="1:8" x14ac:dyDescent="0.25">
      <c r="E454" t="s">
        <v>2122</v>
      </c>
      <c r="F454">
        <v>0.32222222222222219</v>
      </c>
      <c r="G454" t="s">
        <v>1088</v>
      </c>
      <c r="H454" t="s">
        <v>267</v>
      </c>
    </row>
    <row r="455" spans="1:8" x14ac:dyDescent="0.25">
      <c r="E455" t="s">
        <v>2123</v>
      </c>
      <c r="F455">
        <v>0.29722222222222228</v>
      </c>
      <c r="G455" t="s">
        <v>1089</v>
      </c>
      <c r="H455" t="s">
        <v>267</v>
      </c>
    </row>
    <row r="456" spans="1:8" x14ac:dyDescent="0.25">
      <c r="E456" t="s">
        <v>2124</v>
      </c>
      <c r="F456">
        <v>0.30000000000000004</v>
      </c>
      <c r="G456" t="s">
        <v>1090</v>
      </c>
      <c r="H456" t="s">
        <v>267</v>
      </c>
    </row>
    <row r="457" spans="1:8" x14ac:dyDescent="0.25">
      <c r="E457" t="s">
        <v>2125</v>
      </c>
      <c r="F457">
        <v>0.29374999999999996</v>
      </c>
      <c r="G457" t="s">
        <v>1091</v>
      </c>
      <c r="H457" t="s">
        <v>267</v>
      </c>
    </row>
    <row r="458" spans="1:8" x14ac:dyDescent="0.25">
      <c r="E458" t="s">
        <v>2126</v>
      </c>
      <c r="F458">
        <v>0.29930555555555549</v>
      </c>
      <c r="G458" t="s">
        <v>1092</v>
      </c>
      <c r="H458" t="s">
        <v>267</v>
      </c>
    </row>
    <row r="459" spans="1:8" x14ac:dyDescent="0.25">
      <c r="E459" t="s">
        <v>871</v>
      </c>
      <c r="F459">
        <v>0.21527777777777768</v>
      </c>
      <c r="G459" t="s">
        <v>1093</v>
      </c>
      <c r="H459" t="s">
        <v>267</v>
      </c>
    </row>
    <row r="460" spans="1:8" x14ac:dyDescent="0.25">
      <c r="E460" t="s">
        <v>872</v>
      </c>
      <c r="F460">
        <v>0</v>
      </c>
      <c r="H460" t="s">
        <v>267</v>
      </c>
    </row>
    <row r="461" spans="1:8" x14ac:dyDescent="0.25">
      <c r="E461" t="s">
        <v>2127</v>
      </c>
      <c r="F461">
        <v>0.29513888888888884</v>
      </c>
      <c r="G461" t="s">
        <v>1094</v>
      </c>
      <c r="H461" t="s">
        <v>267</v>
      </c>
    </row>
    <row r="462" spans="1:8" x14ac:dyDescent="0.25">
      <c r="E462" t="s">
        <v>2128</v>
      </c>
      <c r="F462">
        <v>0.30000000000000004</v>
      </c>
      <c r="G462" t="s">
        <v>1095</v>
      </c>
      <c r="H462" t="s">
        <v>267</v>
      </c>
    </row>
    <row r="463" spans="1:8" x14ac:dyDescent="0.25">
      <c r="E463" t="s">
        <v>2129</v>
      </c>
      <c r="F463">
        <v>0.30000000000000004</v>
      </c>
      <c r="G463" t="s">
        <v>1096</v>
      </c>
      <c r="H463" t="s">
        <v>267</v>
      </c>
    </row>
    <row r="464" spans="1:8" x14ac:dyDescent="0.25">
      <c r="E464" t="s">
        <v>2130</v>
      </c>
      <c r="F464">
        <v>0.16180555555555554</v>
      </c>
      <c r="G464" t="s">
        <v>1097</v>
      </c>
      <c r="H464" t="s">
        <v>267</v>
      </c>
    </row>
    <row r="465" spans="5:8" x14ac:dyDescent="0.25">
      <c r="E465" t="s">
        <v>2131</v>
      </c>
      <c r="F465">
        <v>0.30277777777777781</v>
      </c>
      <c r="G465" t="s">
        <v>1098</v>
      </c>
      <c r="H465" t="s">
        <v>267</v>
      </c>
    </row>
    <row r="466" spans="5:8" x14ac:dyDescent="0.25">
      <c r="E466" t="s">
        <v>873</v>
      </c>
      <c r="F466">
        <v>0.20694444444444438</v>
      </c>
      <c r="G466" t="s">
        <v>1099</v>
      </c>
      <c r="H466" t="s">
        <v>267</v>
      </c>
    </row>
    <row r="467" spans="5:8" x14ac:dyDescent="0.25">
      <c r="E467" t="s">
        <v>874</v>
      </c>
      <c r="F467">
        <v>0</v>
      </c>
      <c r="H467" t="s">
        <v>267</v>
      </c>
    </row>
    <row r="468" spans="5:8" x14ac:dyDescent="0.25">
      <c r="E468" t="s">
        <v>2132</v>
      </c>
      <c r="F468">
        <v>0.30000000000000004</v>
      </c>
      <c r="G468" t="s">
        <v>1100</v>
      </c>
      <c r="H468" t="s">
        <v>267</v>
      </c>
    </row>
    <row r="469" spans="5:8" x14ac:dyDescent="0.25">
      <c r="E469" t="s">
        <v>2133</v>
      </c>
      <c r="F469">
        <v>0.29652777777777772</v>
      </c>
      <c r="G469" t="s">
        <v>1101</v>
      </c>
      <c r="H469" t="s">
        <v>267</v>
      </c>
    </row>
    <row r="470" spans="5:8" x14ac:dyDescent="0.25">
      <c r="E470" t="s">
        <v>2134</v>
      </c>
      <c r="F470">
        <v>0.29930555555555549</v>
      </c>
      <c r="G470" t="s">
        <v>1102</v>
      </c>
      <c r="H470" t="s">
        <v>267</v>
      </c>
    </row>
    <row r="471" spans="5:8" x14ac:dyDescent="0.25">
      <c r="E471" t="s">
        <v>2135</v>
      </c>
      <c r="F471">
        <v>0.29930555555555549</v>
      </c>
      <c r="G471" t="s">
        <v>1103</v>
      </c>
      <c r="H471" t="s">
        <v>267</v>
      </c>
    </row>
    <row r="472" spans="5:8" x14ac:dyDescent="0.25">
      <c r="E472" t="s">
        <v>2136</v>
      </c>
      <c r="F472">
        <v>0.30138888888888893</v>
      </c>
      <c r="G472" t="s">
        <v>1104</v>
      </c>
      <c r="H472" t="s">
        <v>267</v>
      </c>
    </row>
    <row r="473" spans="5:8" x14ac:dyDescent="0.25">
      <c r="E473" t="s">
        <v>877</v>
      </c>
      <c r="F473">
        <v>0.21597222222222223</v>
      </c>
      <c r="G473" t="s">
        <v>1105</v>
      </c>
      <c r="H473" t="s">
        <v>267</v>
      </c>
    </row>
    <row r="474" spans="5:8" x14ac:dyDescent="0.25">
      <c r="E474" t="s">
        <v>879</v>
      </c>
      <c r="F474">
        <v>0</v>
      </c>
      <c r="H474" t="s">
        <v>267</v>
      </c>
    </row>
    <row r="475" spans="5:8" x14ac:dyDescent="0.25">
      <c r="E475" t="s">
        <v>2137</v>
      </c>
      <c r="F475">
        <v>0.29583333333333339</v>
      </c>
      <c r="G475" t="s">
        <v>1106</v>
      </c>
      <c r="H475" t="s">
        <v>267</v>
      </c>
    </row>
    <row r="476" spans="5:8" x14ac:dyDescent="0.25">
      <c r="E476" t="s">
        <v>2138</v>
      </c>
      <c r="F476">
        <v>0.29722222222222228</v>
      </c>
      <c r="G476" t="s">
        <v>1107</v>
      </c>
      <c r="H476" t="s">
        <v>267</v>
      </c>
    </row>
    <row r="477" spans="5:8" x14ac:dyDescent="0.25">
      <c r="E477" t="s">
        <v>2139</v>
      </c>
      <c r="F477">
        <v>0.29791666666666661</v>
      </c>
      <c r="G477" t="s">
        <v>1108</v>
      </c>
      <c r="H477" t="s">
        <v>267</v>
      </c>
    </row>
    <row r="478" spans="5:8" x14ac:dyDescent="0.25">
      <c r="E478" t="s">
        <v>2140</v>
      </c>
      <c r="F478">
        <v>0.29652777777777772</v>
      </c>
      <c r="G478" t="s">
        <v>1109</v>
      </c>
      <c r="H478" t="s">
        <v>267</v>
      </c>
    </row>
    <row r="479" spans="5:8" x14ac:dyDescent="0.25">
      <c r="E479" t="s">
        <v>2141</v>
      </c>
      <c r="F479">
        <v>0.29583333333333339</v>
      </c>
      <c r="G479" t="s">
        <v>1110</v>
      </c>
      <c r="H479" t="s">
        <v>267</v>
      </c>
    </row>
    <row r="480" spans="5:8" x14ac:dyDescent="0.25">
      <c r="E480" t="s">
        <v>880</v>
      </c>
      <c r="F480">
        <v>0</v>
      </c>
      <c r="H480" t="s">
        <v>267</v>
      </c>
    </row>
    <row r="481" spans="1:8" x14ac:dyDescent="0.25">
      <c r="E481" t="s">
        <v>881</v>
      </c>
      <c r="F481">
        <v>7.0847222222222221</v>
      </c>
      <c r="G481" t="s">
        <v>882</v>
      </c>
      <c r="H481" t="s">
        <v>267</v>
      </c>
    </row>
    <row r="482" spans="1:8" x14ac:dyDescent="0.25">
      <c r="A482">
        <v>17</v>
      </c>
      <c r="B482" t="s">
        <v>1111</v>
      </c>
      <c r="C482" t="s">
        <v>1112</v>
      </c>
      <c r="D482" t="s">
        <v>339</v>
      </c>
      <c r="E482" t="s">
        <v>2120</v>
      </c>
      <c r="F482">
        <v>0</v>
      </c>
      <c r="H482" t="s">
        <v>339</v>
      </c>
    </row>
    <row r="483" spans="1:8" x14ac:dyDescent="0.25">
      <c r="E483" t="s">
        <v>2121</v>
      </c>
      <c r="F483">
        <v>0</v>
      </c>
      <c r="H483" t="s">
        <v>267</v>
      </c>
    </row>
    <row r="484" spans="1:8" x14ac:dyDescent="0.25">
      <c r="E484" t="s">
        <v>869</v>
      </c>
      <c r="F484">
        <v>0</v>
      </c>
      <c r="H484" t="s">
        <v>267</v>
      </c>
    </row>
    <row r="485" spans="1:8" x14ac:dyDescent="0.25">
      <c r="E485" t="s">
        <v>870</v>
      </c>
      <c r="F485">
        <v>0</v>
      </c>
      <c r="H485" t="s">
        <v>267</v>
      </c>
    </row>
    <row r="486" spans="1:8" x14ac:dyDescent="0.25">
      <c r="E486" t="s">
        <v>2122</v>
      </c>
      <c r="F486">
        <v>0</v>
      </c>
      <c r="H486" t="s">
        <v>267</v>
      </c>
    </row>
    <row r="487" spans="1:8" x14ac:dyDescent="0.25">
      <c r="E487" t="s">
        <v>2123</v>
      </c>
      <c r="F487">
        <v>0</v>
      </c>
      <c r="H487" t="s">
        <v>267</v>
      </c>
    </row>
    <row r="488" spans="1:8" x14ac:dyDescent="0.25">
      <c r="E488" t="s">
        <v>2124</v>
      </c>
      <c r="F488">
        <v>0</v>
      </c>
      <c r="H488" t="s">
        <v>267</v>
      </c>
    </row>
    <row r="489" spans="1:8" x14ac:dyDescent="0.25">
      <c r="E489" t="s">
        <v>2125</v>
      </c>
      <c r="F489">
        <v>0</v>
      </c>
      <c r="H489" t="s">
        <v>267</v>
      </c>
    </row>
    <row r="490" spans="1:8" x14ac:dyDescent="0.25">
      <c r="E490" t="s">
        <v>2126</v>
      </c>
      <c r="F490">
        <v>0</v>
      </c>
      <c r="H490" t="s">
        <v>267</v>
      </c>
    </row>
    <row r="491" spans="1:8" x14ac:dyDescent="0.25">
      <c r="E491" t="s">
        <v>871</v>
      </c>
      <c r="F491">
        <v>0</v>
      </c>
      <c r="H491" t="s">
        <v>267</v>
      </c>
    </row>
    <row r="492" spans="1:8" x14ac:dyDescent="0.25">
      <c r="E492" t="s">
        <v>872</v>
      </c>
      <c r="F492">
        <v>0</v>
      </c>
      <c r="H492" t="s">
        <v>267</v>
      </c>
    </row>
    <row r="493" spans="1:8" x14ac:dyDescent="0.25">
      <c r="E493" t="s">
        <v>2127</v>
      </c>
      <c r="F493">
        <v>0</v>
      </c>
      <c r="H493" t="s">
        <v>267</v>
      </c>
    </row>
    <row r="494" spans="1:8" x14ac:dyDescent="0.25">
      <c r="E494" t="s">
        <v>2128</v>
      </c>
      <c r="F494">
        <v>0</v>
      </c>
      <c r="H494" t="s">
        <v>267</v>
      </c>
    </row>
    <row r="495" spans="1:8" x14ac:dyDescent="0.25">
      <c r="E495" t="s">
        <v>2129</v>
      </c>
      <c r="F495">
        <v>0</v>
      </c>
      <c r="H495" t="s">
        <v>267</v>
      </c>
    </row>
    <row r="496" spans="1:8" x14ac:dyDescent="0.25">
      <c r="E496" t="s">
        <v>2130</v>
      </c>
      <c r="F496">
        <v>0</v>
      </c>
      <c r="H496" t="s">
        <v>267</v>
      </c>
    </row>
    <row r="497" spans="5:8" x14ac:dyDescent="0.25">
      <c r="E497" t="s">
        <v>2131</v>
      </c>
      <c r="F497">
        <v>0</v>
      </c>
      <c r="H497" t="s">
        <v>267</v>
      </c>
    </row>
    <row r="498" spans="5:8" x14ac:dyDescent="0.25">
      <c r="E498" t="s">
        <v>873</v>
      </c>
      <c r="F498">
        <v>0</v>
      </c>
      <c r="H498" t="s">
        <v>267</v>
      </c>
    </row>
    <row r="499" spans="5:8" x14ac:dyDescent="0.25">
      <c r="E499" t="s">
        <v>874</v>
      </c>
      <c r="F499">
        <v>0</v>
      </c>
      <c r="H499" t="s">
        <v>267</v>
      </c>
    </row>
    <row r="500" spans="5:8" x14ac:dyDescent="0.25">
      <c r="E500" t="s">
        <v>2132</v>
      </c>
      <c r="F500">
        <v>0</v>
      </c>
      <c r="H500" t="s">
        <v>267</v>
      </c>
    </row>
    <row r="501" spans="5:8" x14ac:dyDescent="0.25">
      <c r="E501" t="s">
        <v>2133</v>
      </c>
      <c r="F501">
        <v>0</v>
      </c>
      <c r="H501" t="s">
        <v>267</v>
      </c>
    </row>
    <row r="502" spans="5:8" x14ac:dyDescent="0.25">
      <c r="E502" t="s">
        <v>2134</v>
      </c>
      <c r="F502">
        <v>8.0555555555555491E-2</v>
      </c>
      <c r="G502" t="s">
        <v>1113</v>
      </c>
      <c r="H502" t="s">
        <v>267</v>
      </c>
    </row>
    <row r="503" spans="5:8" x14ac:dyDescent="0.25">
      <c r="E503" t="s">
        <v>2135</v>
      </c>
      <c r="F503">
        <v>0.29166666666666674</v>
      </c>
      <c r="G503" t="s">
        <v>1114</v>
      </c>
      <c r="H503" t="s">
        <v>267</v>
      </c>
    </row>
    <row r="504" spans="5:8" x14ac:dyDescent="0.25">
      <c r="E504" t="s">
        <v>2136</v>
      </c>
      <c r="F504">
        <v>0.29374999999999996</v>
      </c>
      <c r="G504" t="s">
        <v>1115</v>
      </c>
      <c r="H504" t="s">
        <v>267</v>
      </c>
    </row>
    <row r="505" spans="5:8" x14ac:dyDescent="0.25">
      <c r="E505" t="s">
        <v>877</v>
      </c>
      <c r="F505">
        <v>0.15416666666666656</v>
      </c>
      <c r="G505" t="s">
        <v>1116</v>
      </c>
      <c r="H505" t="s">
        <v>267</v>
      </c>
    </row>
    <row r="506" spans="5:8" x14ac:dyDescent="0.25">
      <c r="E506" t="s">
        <v>879</v>
      </c>
      <c r="F506">
        <v>0</v>
      </c>
      <c r="H506" t="s">
        <v>267</v>
      </c>
    </row>
    <row r="507" spans="5:8" x14ac:dyDescent="0.25">
      <c r="E507" t="s">
        <v>2137</v>
      </c>
      <c r="F507">
        <v>0.29305555555555562</v>
      </c>
      <c r="G507" t="s">
        <v>1117</v>
      </c>
      <c r="H507" t="s">
        <v>267</v>
      </c>
    </row>
    <row r="508" spans="5:8" x14ac:dyDescent="0.25">
      <c r="E508" t="s">
        <v>2138</v>
      </c>
      <c r="F508">
        <v>0.29374999999999996</v>
      </c>
      <c r="G508" t="s">
        <v>1118</v>
      </c>
      <c r="H508" t="s">
        <v>267</v>
      </c>
    </row>
    <row r="509" spans="5:8" x14ac:dyDescent="0.25">
      <c r="E509" t="s">
        <v>2139</v>
      </c>
      <c r="F509">
        <v>0.29305555555555562</v>
      </c>
      <c r="G509" t="s">
        <v>1119</v>
      </c>
      <c r="H509" t="s">
        <v>267</v>
      </c>
    </row>
    <row r="510" spans="5:8" x14ac:dyDescent="0.25">
      <c r="E510" t="s">
        <v>2140</v>
      </c>
      <c r="F510">
        <v>0.30486111111111103</v>
      </c>
      <c r="G510" t="s">
        <v>1120</v>
      </c>
      <c r="H510" t="s">
        <v>267</v>
      </c>
    </row>
    <row r="511" spans="5:8" x14ac:dyDescent="0.25">
      <c r="E511" t="s">
        <v>2141</v>
      </c>
      <c r="F511">
        <v>0.28888888888888897</v>
      </c>
      <c r="G511" t="s">
        <v>1121</v>
      </c>
      <c r="H511" t="s">
        <v>267</v>
      </c>
    </row>
    <row r="512" spans="5:8" x14ac:dyDescent="0.25">
      <c r="E512" t="s">
        <v>880</v>
      </c>
      <c r="F512">
        <v>0.20972222222222214</v>
      </c>
      <c r="G512" t="s">
        <v>1122</v>
      </c>
      <c r="H512" t="s">
        <v>267</v>
      </c>
    </row>
    <row r="513" spans="1:8" x14ac:dyDescent="0.25">
      <c r="E513" t="s">
        <v>881</v>
      </c>
      <c r="F513">
        <v>2.5034722222222223</v>
      </c>
      <c r="G513" t="s">
        <v>882</v>
      </c>
      <c r="H513" t="s">
        <v>267</v>
      </c>
    </row>
    <row r="514" spans="1:8" x14ac:dyDescent="0.25">
      <c r="A514">
        <v>29</v>
      </c>
      <c r="B514" t="s">
        <v>1123</v>
      </c>
      <c r="C514" t="s">
        <v>1124</v>
      </c>
      <c r="D514" t="s">
        <v>1125</v>
      </c>
      <c r="E514" t="s">
        <v>2120</v>
      </c>
      <c r="F514">
        <v>0.2895833333333333</v>
      </c>
      <c r="G514" t="s">
        <v>1126</v>
      </c>
      <c r="H514" t="s">
        <v>289</v>
      </c>
    </row>
    <row r="515" spans="1:8" x14ac:dyDescent="0.25">
      <c r="E515" t="s">
        <v>2121</v>
      </c>
      <c r="F515">
        <v>0.28888888888888897</v>
      </c>
      <c r="G515" t="s">
        <v>1127</v>
      </c>
      <c r="H515" t="s">
        <v>267</v>
      </c>
    </row>
    <row r="516" spans="1:8" x14ac:dyDescent="0.25">
      <c r="E516" t="s">
        <v>869</v>
      </c>
      <c r="F516">
        <v>0</v>
      </c>
      <c r="H516" t="s">
        <v>267</v>
      </c>
    </row>
    <row r="517" spans="1:8" x14ac:dyDescent="0.25">
      <c r="E517" t="s">
        <v>870</v>
      </c>
      <c r="F517">
        <v>0</v>
      </c>
      <c r="H517" t="s">
        <v>267</v>
      </c>
    </row>
    <row r="518" spans="1:8" x14ac:dyDescent="0.25">
      <c r="E518" t="s">
        <v>2122</v>
      </c>
      <c r="F518">
        <v>0.29166666666666674</v>
      </c>
      <c r="G518" t="s">
        <v>1128</v>
      </c>
      <c r="H518" t="s">
        <v>267</v>
      </c>
    </row>
    <row r="519" spans="1:8" x14ac:dyDescent="0.25">
      <c r="E519" t="s">
        <v>2123</v>
      </c>
      <c r="F519">
        <v>0.29583333333333339</v>
      </c>
      <c r="G519" t="s">
        <v>1129</v>
      </c>
      <c r="H519" t="s">
        <v>267</v>
      </c>
    </row>
    <row r="520" spans="1:8" x14ac:dyDescent="0.25">
      <c r="E520" t="s">
        <v>2124</v>
      </c>
      <c r="F520">
        <v>0.30208333333333326</v>
      </c>
      <c r="G520" t="s">
        <v>1130</v>
      </c>
      <c r="H520" t="s">
        <v>267</v>
      </c>
    </row>
    <row r="521" spans="1:8" x14ac:dyDescent="0.25">
      <c r="E521" t="s">
        <v>2125</v>
      </c>
      <c r="F521">
        <v>0.30694444444444446</v>
      </c>
      <c r="G521" t="s">
        <v>1131</v>
      </c>
      <c r="H521" t="s">
        <v>267</v>
      </c>
    </row>
    <row r="522" spans="1:8" x14ac:dyDescent="0.25">
      <c r="E522" t="s">
        <v>2126</v>
      </c>
      <c r="F522">
        <v>0</v>
      </c>
      <c r="H522" t="s">
        <v>267</v>
      </c>
    </row>
    <row r="523" spans="1:8" x14ac:dyDescent="0.25">
      <c r="E523" t="s">
        <v>871</v>
      </c>
      <c r="F523">
        <v>0.20694444444444438</v>
      </c>
      <c r="G523" t="s">
        <v>1132</v>
      </c>
      <c r="H523" t="s">
        <v>267</v>
      </c>
    </row>
    <row r="524" spans="1:8" x14ac:dyDescent="0.25">
      <c r="E524" t="s">
        <v>872</v>
      </c>
      <c r="F524">
        <v>0</v>
      </c>
      <c r="H524" t="s">
        <v>267</v>
      </c>
    </row>
    <row r="525" spans="1:8" x14ac:dyDescent="0.25">
      <c r="E525" t="s">
        <v>2127</v>
      </c>
      <c r="F525">
        <v>0.30624999999999991</v>
      </c>
      <c r="G525" t="s">
        <v>1133</v>
      </c>
      <c r="H525" t="s">
        <v>267</v>
      </c>
    </row>
    <row r="526" spans="1:8" x14ac:dyDescent="0.25">
      <c r="E526" t="s">
        <v>2128</v>
      </c>
      <c r="F526">
        <v>0.25972222222222219</v>
      </c>
      <c r="G526" t="s">
        <v>1134</v>
      </c>
      <c r="H526" t="s">
        <v>267</v>
      </c>
    </row>
    <row r="527" spans="1:8" x14ac:dyDescent="0.25">
      <c r="E527" t="s">
        <v>2129</v>
      </c>
      <c r="F527">
        <v>0.3076388888888888</v>
      </c>
      <c r="G527" t="s">
        <v>1135</v>
      </c>
      <c r="H527" t="s">
        <v>267</v>
      </c>
    </row>
    <row r="528" spans="1:8" x14ac:dyDescent="0.25">
      <c r="E528" t="s">
        <v>2130</v>
      </c>
      <c r="F528">
        <v>0.16388888888888897</v>
      </c>
      <c r="G528" t="s">
        <v>1136</v>
      </c>
      <c r="H528" t="s">
        <v>267</v>
      </c>
    </row>
    <row r="529" spans="5:8" x14ac:dyDescent="0.25">
      <c r="E529" t="s">
        <v>2131</v>
      </c>
      <c r="F529">
        <v>0.28472222222222232</v>
      </c>
      <c r="G529" t="s">
        <v>1137</v>
      </c>
      <c r="H529" t="s">
        <v>267</v>
      </c>
    </row>
    <row r="530" spans="5:8" x14ac:dyDescent="0.25">
      <c r="E530" t="s">
        <v>873</v>
      </c>
      <c r="F530">
        <v>0.21805555555555545</v>
      </c>
      <c r="G530" t="s">
        <v>1138</v>
      </c>
      <c r="H530" t="s">
        <v>267</v>
      </c>
    </row>
    <row r="531" spans="5:8" x14ac:dyDescent="0.25">
      <c r="E531" t="s">
        <v>874</v>
      </c>
      <c r="F531">
        <v>0</v>
      </c>
      <c r="H531" t="s">
        <v>267</v>
      </c>
    </row>
    <row r="532" spans="5:8" x14ac:dyDescent="0.25">
      <c r="E532" t="s">
        <v>2132</v>
      </c>
      <c r="F532">
        <v>0.29722222222222228</v>
      </c>
      <c r="G532" t="s">
        <v>1139</v>
      </c>
      <c r="H532" t="s">
        <v>267</v>
      </c>
    </row>
    <row r="533" spans="5:8" x14ac:dyDescent="0.25">
      <c r="E533" t="s">
        <v>2133</v>
      </c>
      <c r="F533">
        <v>7.2222222222222188E-2</v>
      </c>
      <c r="G533" t="s">
        <v>1140</v>
      </c>
      <c r="H533" t="s">
        <v>267</v>
      </c>
    </row>
    <row r="534" spans="5:8" x14ac:dyDescent="0.25">
      <c r="E534" t="s">
        <v>2134</v>
      </c>
      <c r="F534">
        <v>0.29305555555555562</v>
      </c>
      <c r="G534" t="s">
        <v>1141</v>
      </c>
      <c r="H534" t="s">
        <v>267</v>
      </c>
    </row>
    <row r="535" spans="5:8" x14ac:dyDescent="0.25">
      <c r="E535" t="s">
        <v>2135</v>
      </c>
      <c r="F535">
        <v>0.28680555555555554</v>
      </c>
      <c r="G535" t="s">
        <v>1142</v>
      </c>
      <c r="H535" t="s">
        <v>267</v>
      </c>
    </row>
    <row r="536" spans="5:8" x14ac:dyDescent="0.25">
      <c r="E536" t="s">
        <v>2136</v>
      </c>
      <c r="F536">
        <v>0.29305555555555562</v>
      </c>
      <c r="G536" t="s">
        <v>1143</v>
      </c>
      <c r="H536" t="s">
        <v>267</v>
      </c>
    </row>
    <row r="537" spans="5:8" x14ac:dyDescent="0.25">
      <c r="E537" t="s">
        <v>877</v>
      </c>
      <c r="F537">
        <v>0.20833333333333326</v>
      </c>
      <c r="G537" t="s">
        <v>1144</v>
      </c>
      <c r="H537" t="s">
        <v>267</v>
      </c>
    </row>
    <row r="538" spans="5:8" x14ac:dyDescent="0.25">
      <c r="E538" t="s">
        <v>879</v>
      </c>
      <c r="F538">
        <v>0</v>
      </c>
      <c r="H538" t="s">
        <v>267</v>
      </c>
    </row>
    <row r="539" spans="5:8" x14ac:dyDescent="0.25">
      <c r="E539" t="s">
        <v>2137</v>
      </c>
      <c r="F539">
        <v>0.29374999999999996</v>
      </c>
      <c r="G539" t="s">
        <v>1145</v>
      </c>
      <c r="H539" t="s">
        <v>267</v>
      </c>
    </row>
    <row r="540" spans="5:8" x14ac:dyDescent="0.25">
      <c r="E540" t="s">
        <v>2138</v>
      </c>
      <c r="F540">
        <v>0.2895833333333333</v>
      </c>
      <c r="G540" t="s">
        <v>1146</v>
      </c>
      <c r="H540" t="s">
        <v>267</v>
      </c>
    </row>
    <row r="541" spans="5:8" x14ac:dyDescent="0.25">
      <c r="E541" t="s">
        <v>2139</v>
      </c>
      <c r="F541">
        <v>0.28541666666666665</v>
      </c>
      <c r="G541" t="s">
        <v>1147</v>
      </c>
      <c r="H541" t="s">
        <v>267</v>
      </c>
    </row>
    <row r="542" spans="5:8" x14ac:dyDescent="0.25">
      <c r="E542" t="s">
        <v>2140</v>
      </c>
      <c r="F542">
        <v>0.30486111111111103</v>
      </c>
      <c r="G542" t="s">
        <v>1148</v>
      </c>
      <c r="H542" t="s">
        <v>267</v>
      </c>
    </row>
    <row r="543" spans="5:8" x14ac:dyDescent="0.25">
      <c r="E543" t="s">
        <v>2141</v>
      </c>
      <c r="F543">
        <v>0.30624999999999991</v>
      </c>
      <c r="G543" t="s">
        <v>1149</v>
      </c>
      <c r="H543" t="s">
        <v>267</v>
      </c>
    </row>
    <row r="544" spans="5:8" x14ac:dyDescent="0.25">
      <c r="E544" t="s">
        <v>880</v>
      </c>
      <c r="F544">
        <v>0</v>
      </c>
      <c r="H544" t="s">
        <v>267</v>
      </c>
    </row>
    <row r="545" spans="1:8" x14ac:dyDescent="0.25">
      <c r="E545" t="s">
        <v>881</v>
      </c>
      <c r="F545">
        <v>6.4527777777777775</v>
      </c>
      <c r="G545" t="s">
        <v>882</v>
      </c>
      <c r="H545" t="s">
        <v>267</v>
      </c>
    </row>
    <row r="546" spans="1:8" x14ac:dyDescent="0.25">
      <c r="A546">
        <v>52</v>
      </c>
      <c r="B546" t="s">
        <v>1150</v>
      </c>
      <c r="C546" t="s">
        <v>640</v>
      </c>
      <c r="D546" t="s">
        <v>311</v>
      </c>
      <c r="E546" t="s">
        <v>2120</v>
      </c>
      <c r="F546">
        <v>0.29444444444444451</v>
      </c>
      <c r="G546" t="s">
        <v>1151</v>
      </c>
      <c r="H546" t="s">
        <v>311</v>
      </c>
    </row>
    <row r="547" spans="1:8" x14ac:dyDescent="0.25">
      <c r="E547" t="s">
        <v>2121</v>
      </c>
      <c r="F547">
        <v>0.21527777777777768</v>
      </c>
      <c r="G547" t="s">
        <v>1152</v>
      </c>
      <c r="H547" t="s">
        <v>267</v>
      </c>
    </row>
    <row r="548" spans="1:8" x14ac:dyDescent="0.25">
      <c r="E548" t="s">
        <v>869</v>
      </c>
      <c r="F548">
        <v>0</v>
      </c>
      <c r="H548" t="s">
        <v>267</v>
      </c>
    </row>
    <row r="549" spans="1:8" x14ac:dyDescent="0.25">
      <c r="E549" t="s">
        <v>870</v>
      </c>
      <c r="F549">
        <v>0</v>
      </c>
      <c r="H549" t="s">
        <v>267</v>
      </c>
    </row>
    <row r="550" spans="1:8" x14ac:dyDescent="0.25">
      <c r="E550" t="s">
        <v>2122</v>
      </c>
      <c r="F550">
        <v>0.29305555555555562</v>
      </c>
      <c r="G550" t="s">
        <v>1153</v>
      </c>
      <c r="H550" t="s">
        <v>267</v>
      </c>
    </row>
    <row r="551" spans="1:8" x14ac:dyDescent="0.25">
      <c r="E551" t="s">
        <v>2123</v>
      </c>
      <c r="F551">
        <v>0.29791666666666661</v>
      </c>
      <c r="G551" t="s">
        <v>1154</v>
      </c>
      <c r="H551" t="s">
        <v>267</v>
      </c>
    </row>
    <row r="552" spans="1:8" x14ac:dyDescent="0.25">
      <c r="E552" t="s">
        <v>2124</v>
      </c>
      <c r="F552">
        <v>0.30138888888888893</v>
      </c>
      <c r="G552" t="s">
        <v>1155</v>
      </c>
      <c r="H552" t="s">
        <v>267</v>
      </c>
    </row>
    <row r="553" spans="1:8" x14ac:dyDescent="0.25">
      <c r="E553" t="s">
        <v>2125</v>
      </c>
      <c r="F553">
        <v>0.2895833333333333</v>
      </c>
      <c r="G553" t="s">
        <v>1156</v>
      </c>
      <c r="H553" t="s">
        <v>267</v>
      </c>
    </row>
    <row r="554" spans="1:8" x14ac:dyDescent="0.25">
      <c r="E554" t="s">
        <v>2126</v>
      </c>
      <c r="F554">
        <v>0.29097222222222219</v>
      </c>
      <c r="G554" t="s">
        <v>1157</v>
      </c>
      <c r="H554" t="s">
        <v>267</v>
      </c>
    </row>
    <row r="555" spans="1:8" x14ac:dyDescent="0.25">
      <c r="E555" t="s">
        <v>871</v>
      </c>
      <c r="F555">
        <v>0.125</v>
      </c>
      <c r="G555" t="s">
        <v>1158</v>
      </c>
      <c r="H555" t="s">
        <v>267</v>
      </c>
    </row>
    <row r="556" spans="1:8" x14ac:dyDescent="0.25">
      <c r="E556" t="s">
        <v>872</v>
      </c>
      <c r="F556">
        <v>0</v>
      </c>
      <c r="H556" t="s">
        <v>267</v>
      </c>
    </row>
    <row r="557" spans="1:8" x14ac:dyDescent="0.25">
      <c r="E557" t="s">
        <v>2127</v>
      </c>
      <c r="F557">
        <v>0.25972222222222219</v>
      </c>
      <c r="G557" t="s">
        <v>1159</v>
      </c>
      <c r="H557" t="s">
        <v>267</v>
      </c>
    </row>
    <row r="558" spans="1:8" x14ac:dyDescent="0.25">
      <c r="E558" t="s">
        <v>2128</v>
      </c>
      <c r="F558">
        <v>0.22638888888888897</v>
      </c>
      <c r="G558" t="s">
        <v>1160</v>
      </c>
      <c r="H558" t="s">
        <v>267</v>
      </c>
    </row>
    <row r="559" spans="1:8" x14ac:dyDescent="0.25">
      <c r="E559" t="s">
        <v>2129</v>
      </c>
      <c r="F559">
        <v>0.29305555555555562</v>
      </c>
      <c r="G559" t="s">
        <v>1161</v>
      </c>
      <c r="H559" t="s">
        <v>267</v>
      </c>
    </row>
    <row r="560" spans="1:8" x14ac:dyDescent="0.25">
      <c r="E560" t="s">
        <v>2130</v>
      </c>
      <c r="F560">
        <v>0.15555555555555545</v>
      </c>
      <c r="G560" t="s">
        <v>1162</v>
      </c>
      <c r="H560" t="s">
        <v>267</v>
      </c>
    </row>
    <row r="561" spans="5:8" x14ac:dyDescent="0.25">
      <c r="E561" t="s">
        <v>2131</v>
      </c>
      <c r="F561">
        <v>0.3041666666666667</v>
      </c>
      <c r="G561" t="s">
        <v>1163</v>
      </c>
      <c r="H561" t="s">
        <v>267</v>
      </c>
    </row>
    <row r="562" spans="5:8" x14ac:dyDescent="0.25">
      <c r="E562" t="s">
        <v>873</v>
      </c>
      <c r="F562">
        <v>0.20833333333333326</v>
      </c>
      <c r="G562" t="s">
        <v>1164</v>
      </c>
      <c r="H562" t="s">
        <v>267</v>
      </c>
    </row>
    <row r="563" spans="5:8" x14ac:dyDescent="0.25">
      <c r="E563" t="s">
        <v>874</v>
      </c>
      <c r="F563">
        <v>0</v>
      </c>
      <c r="H563" t="s">
        <v>267</v>
      </c>
    </row>
    <row r="564" spans="5:8" x14ac:dyDescent="0.25">
      <c r="E564" t="s">
        <v>2132</v>
      </c>
      <c r="F564">
        <v>0.29513888888888884</v>
      </c>
      <c r="G564" t="s">
        <v>1165</v>
      </c>
      <c r="H564" t="s">
        <v>267</v>
      </c>
    </row>
    <row r="565" spans="5:8" x14ac:dyDescent="0.25">
      <c r="E565" t="s">
        <v>2133</v>
      </c>
      <c r="F565">
        <v>0</v>
      </c>
      <c r="H565" t="s">
        <v>267</v>
      </c>
    </row>
    <row r="566" spans="5:8" x14ac:dyDescent="0.25">
      <c r="E566" t="s">
        <v>2134</v>
      </c>
      <c r="F566">
        <v>0</v>
      </c>
      <c r="H566" t="s">
        <v>267</v>
      </c>
    </row>
    <row r="567" spans="5:8" x14ac:dyDescent="0.25">
      <c r="E567" t="s">
        <v>2135</v>
      </c>
      <c r="F567">
        <v>0</v>
      </c>
      <c r="H567" t="s">
        <v>267</v>
      </c>
    </row>
    <row r="568" spans="5:8" x14ac:dyDescent="0.25">
      <c r="E568" t="s">
        <v>2136</v>
      </c>
      <c r="F568">
        <v>0</v>
      </c>
      <c r="H568" t="s">
        <v>267</v>
      </c>
    </row>
    <row r="569" spans="5:8" x14ac:dyDescent="0.25">
      <c r="E569" t="s">
        <v>877</v>
      </c>
      <c r="F569">
        <v>0</v>
      </c>
      <c r="H569" t="s">
        <v>267</v>
      </c>
    </row>
    <row r="570" spans="5:8" x14ac:dyDescent="0.25">
      <c r="E570" t="s">
        <v>879</v>
      </c>
      <c r="F570">
        <v>0</v>
      </c>
      <c r="H570" t="s">
        <v>267</v>
      </c>
    </row>
    <row r="571" spans="5:8" x14ac:dyDescent="0.25">
      <c r="E571" t="s">
        <v>2137</v>
      </c>
      <c r="F571">
        <v>0</v>
      </c>
      <c r="H571" t="s">
        <v>267</v>
      </c>
    </row>
    <row r="572" spans="5:8" x14ac:dyDescent="0.25">
      <c r="E572" t="s">
        <v>2138</v>
      </c>
      <c r="F572">
        <v>0.30138888888888893</v>
      </c>
      <c r="G572" t="s">
        <v>1166</v>
      </c>
      <c r="H572" t="s">
        <v>267</v>
      </c>
    </row>
    <row r="573" spans="5:8" x14ac:dyDescent="0.25">
      <c r="E573" t="s">
        <v>2139</v>
      </c>
      <c r="F573">
        <v>0.29722222222222228</v>
      </c>
      <c r="G573" t="s">
        <v>1167</v>
      </c>
      <c r="H573" t="s">
        <v>267</v>
      </c>
    </row>
    <row r="574" spans="5:8" x14ac:dyDescent="0.25">
      <c r="E574" t="s">
        <v>2140</v>
      </c>
      <c r="F574">
        <v>0.29305555555555562</v>
      </c>
      <c r="G574" t="s">
        <v>1168</v>
      </c>
      <c r="H574" t="s">
        <v>267</v>
      </c>
    </row>
    <row r="575" spans="5:8" x14ac:dyDescent="0.25">
      <c r="E575" t="s">
        <v>2141</v>
      </c>
      <c r="F575">
        <v>0.28750000000000009</v>
      </c>
      <c r="G575" t="s">
        <v>1169</v>
      </c>
      <c r="H575" t="s">
        <v>267</v>
      </c>
    </row>
    <row r="576" spans="5:8" x14ac:dyDescent="0.25">
      <c r="E576" t="s">
        <v>880</v>
      </c>
      <c r="F576">
        <v>0.20763888888888893</v>
      </c>
      <c r="G576" t="s">
        <v>1170</v>
      </c>
      <c r="H576" t="s">
        <v>267</v>
      </c>
    </row>
    <row r="577" spans="1:8" x14ac:dyDescent="0.25">
      <c r="E577" t="s">
        <v>881</v>
      </c>
      <c r="F577">
        <v>5.2368055555555557</v>
      </c>
      <c r="G577" t="s">
        <v>882</v>
      </c>
      <c r="H577" t="s">
        <v>267</v>
      </c>
    </row>
    <row r="578" spans="1:8" x14ac:dyDescent="0.25">
      <c r="A578">
        <v>46</v>
      </c>
      <c r="B578" t="s">
        <v>1171</v>
      </c>
      <c r="C578" t="s">
        <v>1172</v>
      </c>
      <c r="D578" t="s">
        <v>1173</v>
      </c>
      <c r="E578" t="s">
        <v>2120</v>
      </c>
      <c r="F578">
        <v>0.30347222222222214</v>
      </c>
      <c r="G578" t="s">
        <v>1174</v>
      </c>
      <c r="H578" t="s">
        <v>1175</v>
      </c>
    </row>
    <row r="579" spans="1:8" x14ac:dyDescent="0.25">
      <c r="E579" t="s">
        <v>2121</v>
      </c>
      <c r="F579">
        <v>0.30347222222222214</v>
      </c>
      <c r="G579" t="s">
        <v>1176</v>
      </c>
      <c r="H579" t="s">
        <v>267</v>
      </c>
    </row>
    <row r="580" spans="1:8" x14ac:dyDescent="0.25">
      <c r="E580" t="s">
        <v>869</v>
      </c>
      <c r="F580">
        <v>0</v>
      </c>
      <c r="H580" t="s">
        <v>267</v>
      </c>
    </row>
    <row r="581" spans="1:8" x14ac:dyDescent="0.25">
      <c r="E581" t="s">
        <v>870</v>
      </c>
      <c r="F581">
        <v>0</v>
      </c>
      <c r="H581" t="s">
        <v>267</v>
      </c>
    </row>
    <row r="582" spans="1:8" x14ac:dyDescent="0.25">
      <c r="E582" t="s">
        <v>2122</v>
      </c>
      <c r="F582">
        <v>0.26666666666666661</v>
      </c>
      <c r="G582" t="s">
        <v>1177</v>
      </c>
      <c r="H582" t="s">
        <v>267</v>
      </c>
    </row>
    <row r="583" spans="1:8" x14ac:dyDescent="0.25">
      <c r="E583" t="s">
        <v>2123</v>
      </c>
      <c r="F583">
        <v>0.29791666666666661</v>
      </c>
      <c r="G583" t="s">
        <v>1178</v>
      </c>
      <c r="H583" t="s">
        <v>267</v>
      </c>
    </row>
    <row r="584" spans="1:8" x14ac:dyDescent="0.25">
      <c r="E584" t="s">
        <v>2124</v>
      </c>
      <c r="F584">
        <v>0.33055555555555549</v>
      </c>
      <c r="G584" t="s">
        <v>1179</v>
      </c>
      <c r="H584" t="s">
        <v>267</v>
      </c>
    </row>
    <row r="585" spans="1:8" x14ac:dyDescent="0.25">
      <c r="E585" t="s">
        <v>2125</v>
      </c>
      <c r="F585">
        <v>0.31388888888888888</v>
      </c>
      <c r="G585" t="s">
        <v>1180</v>
      </c>
      <c r="H585" t="s">
        <v>267</v>
      </c>
    </row>
    <row r="586" spans="1:8" x14ac:dyDescent="0.25">
      <c r="E586" t="s">
        <v>2126</v>
      </c>
      <c r="F586">
        <v>0.30069444444444438</v>
      </c>
      <c r="G586" t="s">
        <v>1181</v>
      </c>
      <c r="H586" t="s">
        <v>267</v>
      </c>
    </row>
    <row r="587" spans="1:8" x14ac:dyDescent="0.25">
      <c r="E587" t="s">
        <v>871</v>
      </c>
      <c r="F587">
        <v>0.21180555555555558</v>
      </c>
      <c r="G587" t="s">
        <v>1182</v>
      </c>
      <c r="H587" t="s">
        <v>267</v>
      </c>
    </row>
    <row r="588" spans="1:8" x14ac:dyDescent="0.25">
      <c r="E588" t="s">
        <v>872</v>
      </c>
      <c r="F588">
        <v>0</v>
      </c>
      <c r="H588" t="s">
        <v>267</v>
      </c>
    </row>
    <row r="589" spans="1:8" x14ac:dyDescent="0.25">
      <c r="E589" t="s">
        <v>2127</v>
      </c>
      <c r="F589">
        <v>0.33333333333333326</v>
      </c>
      <c r="G589" t="s">
        <v>1183</v>
      </c>
      <c r="H589" t="s">
        <v>267</v>
      </c>
    </row>
    <row r="590" spans="1:8" x14ac:dyDescent="0.25">
      <c r="E590" t="s">
        <v>2128</v>
      </c>
      <c r="F590">
        <v>0</v>
      </c>
      <c r="H590" t="s">
        <v>267</v>
      </c>
    </row>
    <row r="591" spans="1:8" x14ac:dyDescent="0.25">
      <c r="E591" t="s">
        <v>2129</v>
      </c>
      <c r="F591">
        <v>0.29791666666666661</v>
      </c>
      <c r="G591" t="s">
        <v>1184</v>
      </c>
      <c r="H591" t="s">
        <v>267</v>
      </c>
    </row>
    <row r="592" spans="1:8" x14ac:dyDescent="0.25">
      <c r="E592" t="s">
        <v>2130</v>
      </c>
      <c r="F592">
        <v>0.16666666666666674</v>
      </c>
      <c r="G592" t="s">
        <v>1185</v>
      </c>
      <c r="H592" t="s">
        <v>267</v>
      </c>
    </row>
    <row r="593" spans="5:8" x14ac:dyDescent="0.25">
      <c r="E593" t="s">
        <v>2131</v>
      </c>
      <c r="F593">
        <v>0.29583333333333339</v>
      </c>
      <c r="G593" t="s">
        <v>1186</v>
      </c>
      <c r="H593" t="s">
        <v>267</v>
      </c>
    </row>
    <row r="594" spans="5:8" x14ac:dyDescent="0.25">
      <c r="E594" t="s">
        <v>873</v>
      </c>
      <c r="F594">
        <v>0.21180555555555558</v>
      </c>
      <c r="G594" t="s">
        <v>1187</v>
      </c>
      <c r="H594" t="s">
        <v>267</v>
      </c>
    </row>
    <row r="595" spans="5:8" x14ac:dyDescent="0.25">
      <c r="E595" t="s">
        <v>874</v>
      </c>
      <c r="F595">
        <v>0</v>
      </c>
      <c r="H595" t="s">
        <v>267</v>
      </c>
    </row>
    <row r="596" spans="5:8" x14ac:dyDescent="0.25">
      <c r="E596" t="s">
        <v>2132</v>
      </c>
      <c r="F596">
        <v>0.30277777777777781</v>
      </c>
      <c r="G596" t="s">
        <v>1188</v>
      </c>
      <c r="H596" t="s">
        <v>267</v>
      </c>
    </row>
    <row r="597" spans="5:8" x14ac:dyDescent="0.25">
      <c r="E597" t="s">
        <v>2133</v>
      </c>
      <c r="F597">
        <v>0.30347222222222214</v>
      </c>
      <c r="G597" t="s">
        <v>1189</v>
      </c>
      <c r="H597" t="s">
        <v>267</v>
      </c>
    </row>
    <row r="598" spans="5:8" x14ac:dyDescent="0.25">
      <c r="E598" t="s">
        <v>2134</v>
      </c>
      <c r="F598">
        <v>0.3041666666666667</v>
      </c>
      <c r="G598" t="s">
        <v>1190</v>
      </c>
      <c r="H598" t="s">
        <v>267</v>
      </c>
    </row>
    <row r="599" spans="5:8" x14ac:dyDescent="0.25">
      <c r="E599" t="s">
        <v>2135</v>
      </c>
      <c r="F599">
        <v>0.32916666666666661</v>
      </c>
      <c r="G599" t="s">
        <v>1191</v>
      </c>
      <c r="H599" t="s">
        <v>267</v>
      </c>
    </row>
    <row r="600" spans="5:8" x14ac:dyDescent="0.25">
      <c r="E600" t="s">
        <v>2136</v>
      </c>
      <c r="F600">
        <v>0.30069444444444438</v>
      </c>
      <c r="G600" t="s">
        <v>1192</v>
      </c>
      <c r="H600" t="s">
        <v>267</v>
      </c>
    </row>
    <row r="601" spans="5:8" x14ac:dyDescent="0.25">
      <c r="E601" t="s">
        <v>877</v>
      </c>
      <c r="F601">
        <v>0.21736111111111112</v>
      </c>
      <c r="G601" t="s">
        <v>1193</v>
      </c>
      <c r="H601" t="s">
        <v>267</v>
      </c>
    </row>
    <row r="602" spans="5:8" x14ac:dyDescent="0.25">
      <c r="E602" t="s">
        <v>879</v>
      </c>
      <c r="F602">
        <v>0</v>
      </c>
      <c r="H602" t="s">
        <v>267</v>
      </c>
    </row>
    <row r="603" spans="5:8" x14ac:dyDescent="0.25">
      <c r="E603" t="s">
        <v>2137</v>
      </c>
      <c r="F603">
        <v>0.3173611111111112</v>
      </c>
      <c r="G603" t="s">
        <v>1194</v>
      </c>
      <c r="H603" t="s">
        <v>267</v>
      </c>
    </row>
    <row r="604" spans="5:8" x14ac:dyDescent="0.25">
      <c r="E604" t="s">
        <v>2138</v>
      </c>
      <c r="F604">
        <v>0.29583333333333339</v>
      </c>
      <c r="G604" t="s">
        <v>1195</v>
      </c>
      <c r="H604" t="s">
        <v>267</v>
      </c>
    </row>
    <row r="605" spans="5:8" x14ac:dyDescent="0.25">
      <c r="E605" t="s">
        <v>2139</v>
      </c>
      <c r="F605">
        <v>0.30555555555555558</v>
      </c>
      <c r="G605" t="s">
        <v>1196</v>
      </c>
      <c r="H605" t="s">
        <v>267</v>
      </c>
    </row>
    <row r="606" spans="5:8" x14ac:dyDescent="0.25">
      <c r="E606" t="s">
        <v>2140</v>
      </c>
      <c r="F606">
        <v>0.32569444444444451</v>
      </c>
      <c r="G606" t="s">
        <v>1197</v>
      </c>
      <c r="H606" t="s">
        <v>267</v>
      </c>
    </row>
    <row r="607" spans="5:8" x14ac:dyDescent="0.25">
      <c r="E607" t="s">
        <v>2141</v>
      </c>
      <c r="F607">
        <v>0.32638888888888884</v>
      </c>
      <c r="G607" t="s">
        <v>1198</v>
      </c>
      <c r="H607" t="s">
        <v>267</v>
      </c>
    </row>
    <row r="608" spans="5:8" x14ac:dyDescent="0.25">
      <c r="E608" t="s">
        <v>880</v>
      </c>
      <c r="F608">
        <v>0</v>
      </c>
      <c r="H608" t="s">
        <v>267</v>
      </c>
    </row>
    <row r="609" spans="1:8" x14ac:dyDescent="0.25">
      <c r="E609" t="s">
        <v>881</v>
      </c>
      <c r="F609">
        <v>6.9625000000000004</v>
      </c>
      <c r="G609" t="s">
        <v>882</v>
      </c>
      <c r="H609" t="s">
        <v>267</v>
      </c>
    </row>
    <row r="610" spans="1:8" x14ac:dyDescent="0.25">
      <c r="A610">
        <v>80</v>
      </c>
      <c r="B610" t="s">
        <v>728</v>
      </c>
      <c r="C610" t="s">
        <v>729</v>
      </c>
      <c r="D610" t="s">
        <v>356</v>
      </c>
      <c r="E610" t="s">
        <v>2120</v>
      </c>
      <c r="F610">
        <v>0.29374999999999996</v>
      </c>
      <c r="G610" t="s">
        <v>1199</v>
      </c>
      <c r="H610" t="s">
        <v>356</v>
      </c>
    </row>
    <row r="611" spans="1:8" x14ac:dyDescent="0.25">
      <c r="E611" t="s">
        <v>2121</v>
      </c>
      <c r="F611">
        <v>0.22847222222222219</v>
      </c>
      <c r="G611" t="s">
        <v>1200</v>
      </c>
      <c r="H611" t="s">
        <v>267</v>
      </c>
    </row>
    <row r="612" spans="1:8" x14ac:dyDescent="0.25">
      <c r="E612" t="s">
        <v>869</v>
      </c>
      <c r="F612">
        <v>0</v>
      </c>
      <c r="H612" t="s">
        <v>267</v>
      </c>
    </row>
    <row r="613" spans="1:8" x14ac:dyDescent="0.25">
      <c r="E613" t="s">
        <v>870</v>
      </c>
      <c r="F613">
        <v>0</v>
      </c>
      <c r="H613" t="s">
        <v>267</v>
      </c>
    </row>
    <row r="614" spans="1:8" x14ac:dyDescent="0.25">
      <c r="E614" t="s">
        <v>2122</v>
      </c>
      <c r="F614">
        <v>0.23958333333333326</v>
      </c>
      <c r="G614" t="s">
        <v>1201</v>
      </c>
      <c r="H614" t="s">
        <v>267</v>
      </c>
    </row>
    <row r="615" spans="1:8" x14ac:dyDescent="0.25">
      <c r="E615" t="s">
        <v>2123</v>
      </c>
      <c r="F615">
        <v>0</v>
      </c>
      <c r="H615" t="s">
        <v>267</v>
      </c>
    </row>
    <row r="616" spans="1:8" x14ac:dyDescent="0.25">
      <c r="E616" t="s">
        <v>2124</v>
      </c>
      <c r="F616">
        <v>0.32430555555555562</v>
      </c>
      <c r="G616" t="s">
        <v>1202</v>
      </c>
      <c r="H616" t="s">
        <v>267</v>
      </c>
    </row>
    <row r="617" spans="1:8" x14ac:dyDescent="0.25">
      <c r="E617" t="s">
        <v>2125</v>
      </c>
      <c r="F617">
        <v>0.29513888888888884</v>
      </c>
      <c r="G617" t="s">
        <v>1203</v>
      </c>
      <c r="H617" t="s">
        <v>267</v>
      </c>
    </row>
    <row r="618" spans="1:8" x14ac:dyDescent="0.25">
      <c r="E618" t="s">
        <v>2126</v>
      </c>
      <c r="F618">
        <v>0.14999999999999991</v>
      </c>
      <c r="G618" t="s">
        <v>1204</v>
      </c>
      <c r="H618" t="s">
        <v>267</v>
      </c>
    </row>
    <row r="619" spans="1:8" x14ac:dyDescent="0.25">
      <c r="E619" t="s">
        <v>871</v>
      </c>
      <c r="F619">
        <v>0.22083333333333344</v>
      </c>
      <c r="G619" t="s">
        <v>1205</v>
      </c>
      <c r="H619" t="s">
        <v>267</v>
      </c>
    </row>
    <row r="620" spans="1:8" x14ac:dyDescent="0.25">
      <c r="E620" t="s">
        <v>872</v>
      </c>
      <c r="F620">
        <v>0</v>
      </c>
      <c r="H620" t="s">
        <v>267</v>
      </c>
    </row>
    <row r="621" spans="1:8" x14ac:dyDescent="0.25">
      <c r="E621" t="s">
        <v>2127</v>
      </c>
      <c r="F621">
        <v>0.29305555555555562</v>
      </c>
      <c r="G621" t="s">
        <v>1206</v>
      </c>
      <c r="H621" t="s">
        <v>267</v>
      </c>
    </row>
    <row r="622" spans="1:8" x14ac:dyDescent="0.25">
      <c r="E622" t="s">
        <v>2128</v>
      </c>
      <c r="F622">
        <v>0.30624999999999991</v>
      </c>
      <c r="G622" t="s">
        <v>1207</v>
      </c>
      <c r="H622" t="s">
        <v>267</v>
      </c>
    </row>
    <row r="623" spans="1:8" x14ac:dyDescent="0.25">
      <c r="E623" t="s">
        <v>2129</v>
      </c>
      <c r="F623">
        <v>0</v>
      </c>
      <c r="H623" t="s">
        <v>267</v>
      </c>
    </row>
    <row r="624" spans="1:8" x14ac:dyDescent="0.25">
      <c r="E624" t="s">
        <v>2130</v>
      </c>
      <c r="F624">
        <v>0.21458333333333335</v>
      </c>
      <c r="G624" t="s">
        <v>1208</v>
      </c>
      <c r="H624" t="s">
        <v>267</v>
      </c>
    </row>
    <row r="625" spans="5:8" x14ac:dyDescent="0.25">
      <c r="E625" t="s">
        <v>2131</v>
      </c>
      <c r="F625">
        <v>0.2583333333333333</v>
      </c>
      <c r="G625" t="s">
        <v>1209</v>
      </c>
      <c r="H625" t="s">
        <v>267</v>
      </c>
    </row>
    <row r="626" spans="5:8" x14ac:dyDescent="0.25">
      <c r="E626" t="s">
        <v>873</v>
      </c>
      <c r="F626">
        <v>0.20555555555555549</v>
      </c>
      <c r="G626" t="s">
        <v>1210</v>
      </c>
      <c r="H626" t="s">
        <v>267</v>
      </c>
    </row>
    <row r="627" spans="5:8" x14ac:dyDescent="0.25">
      <c r="E627" t="s">
        <v>874</v>
      </c>
      <c r="F627">
        <v>0</v>
      </c>
      <c r="H627" t="s">
        <v>267</v>
      </c>
    </row>
    <row r="628" spans="5:8" x14ac:dyDescent="0.25">
      <c r="E628" t="s">
        <v>2132</v>
      </c>
      <c r="F628">
        <v>0.29722222222222228</v>
      </c>
      <c r="G628" t="s">
        <v>1211</v>
      </c>
      <c r="H628" t="s">
        <v>267</v>
      </c>
    </row>
    <row r="629" spans="5:8" x14ac:dyDescent="0.25">
      <c r="E629" t="s">
        <v>2133</v>
      </c>
      <c r="F629">
        <v>0.31388888888888888</v>
      </c>
      <c r="G629" t="s">
        <v>1212</v>
      </c>
      <c r="H629" t="s">
        <v>267</v>
      </c>
    </row>
    <row r="630" spans="5:8" x14ac:dyDescent="0.25">
      <c r="E630" t="s">
        <v>2134</v>
      </c>
      <c r="F630">
        <v>0.29930555555555549</v>
      </c>
      <c r="G630" t="s">
        <v>1213</v>
      </c>
      <c r="H630" t="s">
        <v>267</v>
      </c>
    </row>
    <row r="631" spans="5:8" x14ac:dyDescent="0.25">
      <c r="E631" t="s">
        <v>2135</v>
      </c>
      <c r="F631">
        <v>0.3076388888888888</v>
      </c>
      <c r="G631" t="s">
        <v>1214</v>
      </c>
      <c r="H631" t="s">
        <v>267</v>
      </c>
    </row>
    <row r="632" spans="5:8" x14ac:dyDescent="0.25">
      <c r="E632" t="s">
        <v>2136</v>
      </c>
      <c r="F632">
        <v>0.32222222222222219</v>
      </c>
      <c r="G632" t="s">
        <v>1215</v>
      </c>
      <c r="H632" t="s">
        <v>267</v>
      </c>
    </row>
    <row r="633" spans="5:8" x14ac:dyDescent="0.25">
      <c r="E633" t="s">
        <v>877</v>
      </c>
      <c r="F633">
        <v>0.21875</v>
      </c>
      <c r="G633" t="s">
        <v>1216</v>
      </c>
      <c r="H633" t="s">
        <v>267</v>
      </c>
    </row>
    <row r="634" spans="5:8" x14ac:dyDescent="0.25">
      <c r="E634" t="s">
        <v>879</v>
      </c>
      <c r="F634">
        <v>0</v>
      </c>
      <c r="H634" t="s">
        <v>267</v>
      </c>
    </row>
    <row r="635" spans="5:8" x14ac:dyDescent="0.25">
      <c r="E635" t="s">
        <v>2137</v>
      </c>
      <c r="F635">
        <v>0.28819444444444442</v>
      </c>
      <c r="G635" t="s">
        <v>1217</v>
      </c>
      <c r="H635" t="s">
        <v>267</v>
      </c>
    </row>
    <row r="636" spans="5:8" x14ac:dyDescent="0.25">
      <c r="E636" t="s">
        <v>2138</v>
      </c>
      <c r="F636">
        <v>0.30347222222222214</v>
      </c>
      <c r="G636" t="s">
        <v>1218</v>
      </c>
      <c r="H636" t="s">
        <v>267</v>
      </c>
    </row>
    <row r="637" spans="5:8" x14ac:dyDescent="0.25">
      <c r="E637" t="s">
        <v>2139</v>
      </c>
      <c r="F637">
        <v>0.3125</v>
      </c>
      <c r="G637" t="s">
        <v>1219</v>
      </c>
      <c r="H637" t="s">
        <v>267</v>
      </c>
    </row>
    <row r="638" spans="5:8" x14ac:dyDescent="0.25">
      <c r="E638" t="s">
        <v>2140</v>
      </c>
      <c r="F638">
        <v>0.29791666666666661</v>
      </c>
      <c r="G638" t="s">
        <v>1220</v>
      </c>
      <c r="H638" t="s">
        <v>267</v>
      </c>
    </row>
    <row r="639" spans="5:8" x14ac:dyDescent="0.25">
      <c r="E639" t="s">
        <v>2141</v>
      </c>
      <c r="F639">
        <v>0.29722222222222228</v>
      </c>
      <c r="G639" t="s">
        <v>1221</v>
      </c>
      <c r="H639" t="s">
        <v>267</v>
      </c>
    </row>
    <row r="640" spans="5:8" x14ac:dyDescent="0.25">
      <c r="E640" t="s">
        <v>880</v>
      </c>
      <c r="F640">
        <v>0.2104166666666667</v>
      </c>
      <c r="G640" t="s">
        <v>1222</v>
      </c>
      <c r="H640" t="s">
        <v>267</v>
      </c>
    </row>
    <row r="641" spans="1:8" x14ac:dyDescent="0.25">
      <c r="E641" t="s">
        <v>881</v>
      </c>
      <c r="F641">
        <v>6.4986111111111109</v>
      </c>
      <c r="G641" t="s">
        <v>882</v>
      </c>
      <c r="H641" t="s">
        <v>267</v>
      </c>
    </row>
    <row r="642" spans="1:8" x14ac:dyDescent="0.25">
      <c r="A642">
        <v>75</v>
      </c>
      <c r="B642" t="s">
        <v>1223</v>
      </c>
      <c r="C642" t="s">
        <v>1061</v>
      </c>
      <c r="D642" t="s">
        <v>1224</v>
      </c>
      <c r="E642" t="s">
        <v>2120</v>
      </c>
      <c r="F642">
        <v>0.29374999999999996</v>
      </c>
      <c r="G642" t="s">
        <v>1225</v>
      </c>
      <c r="H642" t="s">
        <v>1224</v>
      </c>
    </row>
    <row r="643" spans="1:8" x14ac:dyDescent="0.25">
      <c r="E643" t="s">
        <v>2121</v>
      </c>
      <c r="F643">
        <v>0.21666666666666656</v>
      </c>
      <c r="G643" t="s">
        <v>1226</v>
      </c>
      <c r="H643" t="s">
        <v>267</v>
      </c>
    </row>
    <row r="644" spans="1:8" x14ac:dyDescent="0.25">
      <c r="E644" t="s">
        <v>869</v>
      </c>
      <c r="F644">
        <v>0</v>
      </c>
      <c r="H644" t="s">
        <v>267</v>
      </c>
    </row>
    <row r="645" spans="1:8" x14ac:dyDescent="0.25">
      <c r="E645" t="s">
        <v>870</v>
      </c>
      <c r="F645">
        <v>0</v>
      </c>
      <c r="H645" t="s">
        <v>267</v>
      </c>
    </row>
    <row r="646" spans="1:8" x14ac:dyDescent="0.25">
      <c r="E646" t="s">
        <v>2122</v>
      </c>
      <c r="F646">
        <v>0.27083333333333326</v>
      </c>
      <c r="G646" t="s">
        <v>1227</v>
      </c>
      <c r="H646" t="s">
        <v>267</v>
      </c>
    </row>
    <row r="647" spans="1:8" x14ac:dyDescent="0.25">
      <c r="E647" t="s">
        <v>2123</v>
      </c>
      <c r="F647">
        <v>0.25625000000000009</v>
      </c>
      <c r="G647" t="s">
        <v>1228</v>
      </c>
      <c r="H647" t="s">
        <v>267</v>
      </c>
    </row>
    <row r="648" spans="1:8" x14ac:dyDescent="0.25">
      <c r="E648" t="s">
        <v>2124</v>
      </c>
      <c r="F648">
        <v>0.27708333333333335</v>
      </c>
      <c r="G648" t="s">
        <v>1229</v>
      </c>
      <c r="H648" t="s">
        <v>267</v>
      </c>
    </row>
    <row r="649" spans="1:8" x14ac:dyDescent="0.25">
      <c r="E649" t="s">
        <v>2125</v>
      </c>
      <c r="F649">
        <v>0.29722222222222228</v>
      </c>
      <c r="G649" t="s">
        <v>1230</v>
      </c>
      <c r="H649" t="s">
        <v>267</v>
      </c>
    </row>
    <row r="650" spans="1:8" x14ac:dyDescent="0.25">
      <c r="E650" t="s">
        <v>2126</v>
      </c>
      <c r="F650">
        <v>0.29513888888888884</v>
      </c>
      <c r="G650" t="s">
        <v>1231</v>
      </c>
      <c r="H650" t="s">
        <v>267</v>
      </c>
    </row>
    <row r="651" spans="1:8" x14ac:dyDescent="0.25">
      <c r="E651" t="s">
        <v>871</v>
      </c>
      <c r="F651">
        <v>0.21111111111111103</v>
      </c>
      <c r="G651" t="s">
        <v>1232</v>
      </c>
      <c r="H651" t="s">
        <v>267</v>
      </c>
    </row>
    <row r="652" spans="1:8" x14ac:dyDescent="0.25">
      <c r="E652" t="s">
        <v>872</v>
      </c>
      <c r="F652">
        <v>0</v>
      </c>
      <c r="H652" t="s">
        <v>267</v>
      </c>
    </row>
    <row r="653" spans="1:8" x14ac:dyDescent="0.25">
      <c r="E653" t="s">
        <v>2127</v>
      </c>
      <c r="F653">
        <v>0.29374999999999996</v>
      </c>
      <c r="G653" t="s">
        <v>1233</v>
      </c>
      <c r="H653" t="s">
        <v>267</v>
      </c>
    </row>
    <row r="654" spans="1:8" x14ac:dyDescent="0.25">
      <c r="E654" t="s">
        <v>2128</v>
      </c>
      <c r="F654">
        <v>0.29791666666666661</v>
      </c>
      <c r="G654" t="s">
        <v>1234</v>
      </c>
      <c r="H654" t="s">
        <v>267</v>
      </c>
    </row>
    <row r="655" spans="1:8" x14ac:dyDescent="0.25">
      <c r="E655" t="s">
        <v>2129</v>
      </c>
      <c r="F655">
        <v>0.29374999999999996</v>
      </c>
      <c r="G655" t="s">
        <v>1235</v>
      </c>
      <c r="H655" t="s">
        <v>267</v>
      </c>
    </row>
    <row r="656" spans="1:8" x14ac:dyDescent="0.25">
      <c r="E656" t="s">
        <v>2130</v>
      </c>
      <c r="F656">
        <v>0.15763888888888888</v>
      </c>
      <c r="G656" t="s">
        <v>1236</v>
      </c>
      <c r="H656" t="s">
        <v>267</v>
      </c>
    </row>
    <row r="657" spans="5:8" x14ac:dyDescent="0.25">
      <c r="E657" t="s">
        <v>2131</v>
      </c>
      <c r="F657">
        <v>0.2895833333333333</v>
      </c>
      <c r="G657" t="s">
        <v>1237</v>
      </c>
      <c r="H657" t="s">
        <v>267</v>
      </c>
    </row>
    <row r="658" spans="5:8" x14ac:dyDescent="0.25">
      <c r="E658" t="s">
        <v>873</v>
      </c>
      <c r="F658">
        <v>0.20069444444444451</v>
      </c>
      <c r="G658" t="s">
        <v>1238</v>
      </c>
      <c r="H658" t="s">
        <v>267</v>
      </c>
    </row>
    <row r="659" spans="5:8" x14ac:dyDescent="0.25">
      <c r="E659" t="s">
        <v>874</v>
      </c>
      <c r="F659">
        <v>0</v>
      </c>
      <c r="H659" t="s">
        <v>267</v>
      </c>
    </row>
    <row r="660" spans="5:8" x14ac:dyDescent="0.25">
      <c r="E660" t="s">
        <v>2132</v>
      </c>
      <c r="F660">
        <v>0.29791666666666661</v>
      </c>
      <c r="G660" t="s">
        <v>1239</v>
      </c>
      <c r="H660" t="s">
        <v>267</v>
      </c>
    </row>
    <row r="661" spans="5:8" x14ac:dyDescent="0.25">
      <c r="E661" t="s">
        <v>2133</v>
      </c>
      <c r="F661">
        <v>0.2104166666666667</v>
      </c>
      <c r="G661" t="s">
        <v>1240</v>
      </c>
      <c r="H661" t="s">
        <v>267</v>
      </c>
    </row>
    <row r="662" spans="5:8" x14ac:dyDescent="0.25">
      <c r="E662" t="s">
        <v>2134</v>
      </c>
      <c r="F662">
        <v>0</v>
      </c>
      <c r="H662" t="s">
        <v>267</v>
      </c>
    </row>
    <row r="663" spans="5:8" x14ac:dyDescent="0.25">
      <c r="E663" t="s">
        <v>2135</v>
      </c>
      <c r="F663">
        <v>0</v>
      </c>
      <c r="H663" t="s">
        <v>267</v>
      </c>
    </row>
    <row r="664" spans="5:8" x14ac:dyDescent="0.25">
      <c r="E664" t="s">
        <v>2136</v>
      </c>
      <c r="F664">
        <v>0</v>
      </c>
      <c r="H664" t="s">
        <v>267</v>
      </c>
    </row>
    <row r="665" spans="5:8" x14ac:dyDescent="0.25">
      <c r="E665" t="s">
        <v>877</v>
      </c>
      <c r="F665">
        <v>0</v>
      </c>
      <c r="H665" t="s">
        <v>267</v>
      </c>
    </row>
    <row r="666" spans="5:8" x14ac:dyDescent="0.25">
      <c r="E666" t="s">
        <v>879</v>
      </c>
      <c r="F666">
        <v>0</v>
      </c>
      <c r="H666" t="s">
        <v>267</v>
      </c>
    </row>
    <row r="667" spans="5:8" x14ac:dyDescent="0.25">
      <c r="E667" t="s">
        <v>2137</v>
      </c>
      <c r="F667">
        <v>0</v>
      </c>
      <c r="H667" t="s">
        <v>267</v>
      </c>
    </row>
    <row r="668" spans="5:8" x14ac:dyDescent="0.25">
      <c r="E668" t="s">
        <v>2138</v>
      </c>
      <c r="F668">
        <v>0</v>
      </c>
      <c r="H668" t="s">
        <v>267</v>
      </c>
    </row>
    <row r="669" spans="5:8" x14ac:dyDescent="0.25">
      <c r="E669" t="s">
        <v>2139</v>
      </c>
      <c r="F669">
        <v>0</v>
      </c>
      <c r="H669" t="s">
        <v>267</v>
      </c>
    </row>
    <row r="670" spans="5:8" x14ac:dyDescent="0.25">
      <c r="E670" t="s">
        <v>2140</v>
      </c>
      <c r="F670">
        <v>0</v>
      </c>
      <c r="H670" t="s">
        <v>267</v>
      </c>
    </row>
    <row r="671" spans="5:8" x14ac:dyDescent="0.25">
      <c r="E671" t="s">
        <v>2141</v>
      </c>
      <c r="F671">
        <v>0</v>
      </c>
      <c r="H671" t="s">
        <v>267</v>
      </c>
    </row>
    <row r="672" spans="5:8" x14ac:dyDescent="0.25">
      <c r="E672" t="s">
        <v>880</v>
      </c>
      <c r="F672">
        <v>0</v>
      </c>
      <c r="H672" t="s">
        <v>267</v>
      </c>
    </row>
    <row r="673" spans="1:8" x14ac:dyDescent="0.25">
      <c r="E673" t="s">
        <v>881</v>
      </c>
      <c r="F673">
        <v>4.1597222222222223</v>
      </c>
      <c r="G673" t="s">
        <v>882</v>
      </c>
      <c r="H673" t="s">
        <v>267</v>
      </c>
    </row>
    <row r="674" spans="1:8" x14ac:dyDescent="0.25">
      <c r="A674">
        <v>20</v>
      </c>
      <c r="B674" t="s">
        <v>1241</v>
      </c>
      <c r="C674" t="s">
        <v>1242</v>
      </c>
      <c r="D674" t="s">
        <v>347</v>
      </c>
      <c r="E674" t="s">
        <v>2120</v>
      </c>
      <c r="F674">
        <v>0</v>
      </c>
      <c r="H674" t="s">
        <v>347</v>
      </c>
    </row>
    <row r="675" spans="1:8" x14ac:dyDescent="0.25">
      <c r="E675" t="s">
        <v>2121</v>
      </c>
      <c r="F675">
        <v>0</v>
      </c>
      <c r="H675" t="s">
        <v>267</v>
      </c>
    </row>
    <row r="676" spans="1:8" x14ac:dyDescent="0.25">
      <c r="E676" t="s">
        <v>869</v>
      </c>
      <c r="F676">
        <v>0</v>
      </c>
      <c r="H676" t="s">
        <v>267</v>
      </c>
    </row>
    <row r="677" spans="1:8" x14ac:dyDescent="0.25">
      <c r="E677" t="s">
        <v>870</v>
      </c>
      <c r="F677">
        <v>0</v>
      </c>
      <c r="H677" t="s">
        <v>267</v>
      </c>
    </row>
    <row r="678" spans="1:8" x14ac:dyDescent="0.25">
      <c r="E678" t="s">
        <v>2122</v>
      </c>
      <c r="F678">
        <v>0</v>
      </c>
      <c r="H678" t="s">
        <v>267</v>
      </c>
    </row>
    <row r="679" spans="1:8" x14ac:dyDescent="0.25">
      <c r="E679" t="s">
        <v>2123</v>
      </c>
      <c r="F679">
        <v>0</v>
      </c>
      <c r="H679" t="s">
        <v>267</v>
      </c>
    </row>
    <row r="680" spans="1:8" x14ac:dyDescent="0.25">
      <c r="E680" t="s">
        <v>2124</v>
      </c>
      <c r="F680">
        <v>0</v>
      </c>
      <c r="H680" t="s">
        <v>267</v>
      </c>
    </row>
    <row r="681" spans="1:8" x14ac:dyDescent="0.25">
      <c r="E681" t="s">
        <v>2125</v>
      </c>
      <c r="F681">
        <v>0</v>
      </c>
      <c r="H681" t="s">
        <v>267</v>
      </c>
    </row>
    <row r="682" spans="1:8" x14ac:dyDescent="0.25">
      <c r="E682" t="s">
        <v>2126</v>
      </c>
      <c r="F682">
        <v>0</v>
      </c>
      <c r="H682" t="s">
        <v>267</v>
      </c>
    </row>
    <row r="683" spans="1:8" x14ac:dyDescent="0.25">
      <c r="E683" t="s">
        <v>871</v>
      </c>
      <c r="F683">
        <v>0</v>
      </c>
      <c r="H683" t="s">
        <v>267</v>
      </c>
    </row>
    <row r="684" spans="1:8" x14ac:dyDescent="0.25">
      <c r="E684" t="s">
        <v>872</v>
      </c>
      <c r="F684">
        <v>0</v>
      </c>
      <c r="H684" t="s">
        <v>267</v>
      </c>
    </row>
    <row r="685" spans="1:8" x14ac:dyDescent="0.25">
      <c r="E685" t="s">
        <v>2127</v>
      </c>
      <c r="F685">
        <v>0</v>
      </c>
      <c r="H685" t="s">
        <v>267</v>
      </c>
    </row>
    <row r="686" spans="1:8" x14ac:dyDescent="0.25">
      <c r="E686" t="s">
        <v>2128</v>
      </c>
      <c r="F686">
        <v>0</v>
      </c>
      <c r="H686" t="s">
        <v>267</v>
      </c>
    </row>
    <row r="687" spans="1:8" x14ac:dyDescent="0.25">
      <c r="E687" t="s">
        <v>2129</v>
      </c>
      <c r="F687">
        <v>0</v>
      </c>
      <c r="H687" t="s">
        <v>267</v>
      </c>
    </row>
    <row r="688" spans="1:8" x14ac:dyDescent="0.25">
      <c r="E688" t="s">
        <v>2130</v>
      </c>
      <c r="F688">
        <v>0</v>
      </c>
      <c r="H688" t="s">
        <v>267</v>
      </c>
    </row>
    <row r="689" spans="5:8" x14ac:dyDescent="0.25">
      <c r="E689" t="s">
        <v>2131</v>
      </c>
      <c r="F689">
        <v>0</v>
      </c>
      <c r="H689" t="s">
        <v>267</v>
      </c>
    </row>
    <row r="690" spans="5:8" x14ac:dyDescent="0.25">
      <c r="E690" t="s">
        <v>873</v>
      </c>
      <c r="F690">
        <v>0</v>
      </c>
      <c r="H690" t="s">
        <v>267</v>
      </c>
    </row>
    <row r="691" spans="5:8" x14ac:dyDescent="0.25">
      <c r="E691" t="s">
        <v>874</v>
      </c>
      <c r="F691">
        <v>0</v>
      </c>
      <c r="H691" t="s">
        <v>267</v>
      </c>
    </row>
    <row r="692" spans="5:8" x14ac:dyDescent="0.25">
      <c r="E692" t="s">
        <v>2132</v>
      </c>
      <c r="F692">
        <v>0</v>
      </c>
      <c r="H692" t="s">
        <v>267</v>
      </c>
    </row>
    <row r="693" spans="5:8" x14ac:dyDescent="0.25">
      <c r="E693" t="s">
        <v>2133</v>
      </c>
      <c r="F693">
        <v>0</v>
      </c>
      <c r="H693" t="s">
        <v>267</v>
      </c>
    </row>
    <row r="694" spans="5:8" x14ac:dyDescent="0.25">
      <c r="E694" t="s">
        <v>2134</v>
      </c>
      <c r="F694">
        <v>6.94444444444553E-4</v>
      </c>
      <c r="G694" t="s">
        <v>1243</v>
      </c>
      <c r="H694" t="s">
        <v>267</v>
      </c>
    </row>
    <row r="695" spans="5:8" x14ac:dyDescent="0.25">
      <c r="E695" t="s">
        <v>2135</v>
      </c>
      <c r="F695">
        <v>0.30000000000000004</v>
      </c>
      <c r="G695" t="s">
        <v>1244</v>
      </c>
      <c r="H695" t="s">
        <v>267</v>
      </c>
    </row>
    <row r="696" spans="5:8" x14ac:dyDescent="0.25">
      <c r="E696" t="s">
        <v>2136</v>
      </c>
      <c r="F696">
        <v>0.3076388888888888</v>
      </c>
      <c r="G696" t="s">
        <v>1245</v>
      </c>
      <c r="H696" t="s">
        <v>267</v>
      </c>
    </row>
    <row r="697" spans="5:8" x14ac:dyDescent="0.25">
      <c r="E697" t="s">
        <v>877</v>
      </c>
      <c r="F697">
        <v>0.22222222222222232</v>
      </c>
      <c r="G697" t="s">
        <v>1246</v>
      </c>
      <c r="H697" t="s">
        <v>267</v>
      </c>
    </row>
    <row r="698" spans="5:8" x14ac:dyDescent="0.25">
      <c r="E698" t="s">
        <v>879</v>
      </c>
      <c r="F698">
        <v>0</v>
      </c>
      <c r="H698" t="s">
        <v>267</v>
      </c>
    </row>
    <row r="699" spans="5:8" x14ac:dyDescent="0.25">
      <c r="E699" t="s">
        <v>2137</v>
      </c>
      <c r="F699">
        <v>0.31111111111111112</v>
      </c>
      <c r="G699" t="s">
        <v>1247</v>
      </c>
      <c r="H699" t="s">
        <v>267</v>
      </c>
    </row>
    <row r="700" spans="5:8" x14ac:dyDescent="0.25">
      <c r="E700" t="s">
        <v>2138</v>
      </c>
      <c r="F700">
        <v>0.3041666666666667</v>
      </c>
      <c r="G700" t="s">
        <v>1248</v>
      </c>
      <c r="H700" t="s">
        <v>267</v>
      </c>
    </row>
    <row r="701" spans="5:8" x14ac:dyDescent="0.25">
      <c r="E701" t="s">
        <v>2139</v>
      </c>
      <c r="F701">
        <v>0.30555555555555558</v>
      </c>
      <c r="G701" t="s">
        <v>1249</v>
      </c>
      <c r="H701" t="s">
        <v>267</v>
      </c>
    </row>
    <row r="702" spans="5:8" x14ac:dyDescent="0.25">
      <c r="E702" t="s">
        <v>2140</v>
      </c>
      <c r="F702">
        <v>0</v>
      </c>
      <c r="H702" t="s">
        <v>267</v>
      </c>
    </row>
    <row r="703" spans="5:8" x14ac:dyDescent="0.25">
      <c r="E703" t="s">
        <v>2141</v>
      </c>
      <c r="F703">
        <v>0.30555555555555558</v>
      </c>
      <c r="G703" t="s">
        <v>1250</v>
      </c>
      <c r="H703" t="s">
        <v>267</v>
      </c>
    </row>
    <row r="704" spans="5:8" x14ac:dyDescent="0.25">
      <c r="E704" t="s">
        <v>880</v>
      </c>
      <c r="F704">
        <v>0.22152777777777777</v>
      </c>
      <c r="G704" t="s">
        <v>1251</v>
      </c>
      <c r="H704" t="s">
        <v>267</v>
      </c>
    </row>
    <row r="705" spans="1:8" x14ac:dyDescent="0.25">
      <c r="E705" t="s">
        <v>881</v>
      </c>
      <c r="F705">
        <v>2.2784722222222222</v>
      </c>
      <c r="G705" t="s">
        <v>882</v>
      </c>
      <c r="H705" t="s">
        <v>267</v>
      </c>
    </row>
    <row r="706" spans="1:8" x14ac:dyDescent="0.25">
      <c r="A706">
        <v>26</v>
      </c>
      <c r="B706" t="s">
        <v>1252</v>
      </c>
      <c r="C706" t="s">
        <v>1253</v>
      </c>
      <c r="D706" t="s">
        <v>1254</v>
      </c>
      <c r="E706" t="s">
        <v>2120</v>
      </c>
      <c r="F706">
        <v>0.29513888888888884</v>
      </c>
      <c r="G706" t="s">
        <v>1255</v>
      </c>
      <c r="H706" t="s">
        <v>290</v>
      </c>
    </row>
    <row r="707" spans="1:8" x14ac:dyDescent="0.25">
      <c r="E707" t="s">
        <v>2121</v>
      </c>
      <c r="F707">
        <v>0.29513888888888884</v>
      </c>
      <c r="G707" t="s">
        <v>1256</v>
      </c>
      <c r="H707" t="s">
        <v>267</v>
      </c>
    </row>
    <row r="708" spans="1:8" x14ac:dyDescent="0.25">
      <c r="E708" t="s">
        <v>869</v>
      </c>
      <c r="F708">
        <v>0</v>
      </c>
      <c r="H708" t="s">
        <v>267</v>
      </c>
    </row>
    <row r="709" spans="1:8" x14ac:dyDescent="0.25">
      <c r="E709" t="s">
        <v>870</v>
      </c>
      <c r="F709">
        <v>0</v>
      </c>
      <c r="H709" t="s">
        <v>267</v>
      </c>
    </row>
    <row r="710" spans="1:8" x14ac:dyDescent="0.25">
      <c r="E710" t="s">
        <v>2122</v>
      </c>
      <c r="F710">
        <v>0.30347222222222214</v>
      </c>
      <c r="G710" t="s">
        <v>1257</v>
      </c>
      <c r="H710" t="s">
        <v>267</v>
      </c>
    </row>
    <row r="711" spans="1:8" x14ac:dyDescent="0.25">
      <c r="E711" t="s">
        <v>2123</v>
      </c>
      <c r="F711">
        <v>0.26666666666666661</v>
      </c>
      <c r="G711" t="s">
        <v>1258</v>
      </c>
      <c r="H711" t="s">
        <v>267</v>
      </c>
    </row>
    <row r="712" spans="1:8" x14ac:dyDescent="0.25">
      <c r="E712" t="s">
        <v>2124</v>
      </c>
      <c r="F712">
        <v>0.3125</v>
      </c>
      <c r="G712" t="s">
        <v>1259</v>
      </c>
      <c r="H712" t="s">
        <v>267</v>
      </c>
    </row>
    <row r="713" spans="1:8" x14ac:dyDescent="0.25">
      <c r="E713" t="s">
        <v>2125</v>
      </c>
      <c r="F713">
        <v>0.22847222222222219</v>
      </c>
      <c r="G713" t="s">
        <v>1260</v>
      </c>
      <c r="H713" t="s">
        <v>267</v>
      </c>
    </row>
    <row r="714" spans="1:8" x14ac:dyDescent="0.25">
      <c r="E714" t="s">
        <v>2126</v>
      </c>
      <c r="F714">
        <v>0</v>
      </c>
      <c r="H714" t="s">
        <v>267</v>
      </c>
    </row>
    <row r="715" spans="1:8" x14ac:dyDescent="0.25">
      <c r="E715" t="s">
        <v>871</v>
      </c>
      <c r="F715">
        <v>0</v>
      </c>
      <c r="H715" t="s">
        <v>267</v>
      </c>
    </row>
    <row r="716" spans="1:8" x14ac:dyDescent="0.25">
      <c r="E716" t="s">
        <v>872</v>
      </c>
      <c r="F716">
        <v>0</v>
      </c>
      <c r="H716" t="s">
        <v>267</v>
      </c>
    </row>
    <row r="717" spans="1:8" x14ac:dyDescent="0.25">
      <c r="E717" t="s">
        <v>2127</v>
      </c>
      <c r="F717">
        <v>0.30902777777777768</v>
      </c>
      <c r="G717" t="s">
        <v>1261</v>
      </c>
      <c r="H717" t="s">
        <v>267</v>
      </c>
    </row>
    <row r="718" spans="1:8" x14ac:dyDescent="0.25">
      <c r="E718" t="s">
        <v>2128</v>
      </c>
      <c r="F718">
        <v>0.31180555555555545</v>
      </c>
      <c r="G718" t="s">
        <v>1262</v>
      </c>
      <c r="H718" t="s">
        <v>267</v>
      </c>
    </row>
    <row r="719" spans="1:8" x14ac:dyDescent="0.25">
      <c r="E719" t="s">
        <v>2129</v>
      </c>
      <c r="F719">
        <v>0.31180555555555545</v>
      </c>
      <c r="G719" t="s">
        <v>1263</v>
      </c>
      <c r="H719" t="s">
        <v>267</v>
      </c>
    </row>
    <row r="720" spans="1:8" x14ac:dyDescent="0.25">
      <c r="E720" t="s">
        <v>2130</v>
      </c>
      <c r="F720">
        <v>0.17638888888888893</v>
      </c>
      <c r="G720" t="s">
        <v>1264</v>
      </c>
      <c r="H720" t="s">
        <v>267</v>
      </c>
    </row>
    <row r="721" spans="5:8" x14ac:dyDescent="0.25">
      <c r="E721" t="s">
        <v>2131</v>
      </c>
      <c r="F721">
        <v>0.3125</v>
      </c>
      <c r="G721" t="s">
        <v>1265</v>
      </c>
      <c r="H721" t="s">
        <v>267</v>
      </c>
    </row>
    <row r="722" spans="5:8" x14ac:dyDescent="0.25">
      <c r="E722" t="s">
        <v>873</v>
      </c>
      <c r="F722">
        <v>0.22152777777777777</v>
      </c>
      <c r="G722" t="s">
        <v>1266</v>
      </c>
      <c r="H722" t="s">
        <v>267</v>
      </c>
    </row>
    <row r="723" spans="5:8" x14ac:dyDescent="0.25">
      <c r="E723" t="s">
        <v>874</v>
      </c>
      <c r="F723">
        <v>0</v>
      </c>
      <c r="H723" t="s">
        <v>267</v>
      </c>
    </row>
    <row r="724" spans="5:8" x14ac:dyDescent="0.25">
      <c r="E724" t="s">
        <v>2132</v>
      </c>
      <c r="F724">
        <v>0.30624999999999991</v>
      </c>
      <c r="G724" t="s">
        <v>1267</v>
      </c>
      <c r="H724" t="s">
        <v>267</v>
      </c>
    </row>
    <row r="725" spans="5:8" x14ac:dyDescent="0.25">
      <c r="E725" t="s">
        <v>2133</v>
      </c>
      <c r="F725">
        <v>0.30972222222222223</v>
      </c>
      <c r="G725" t="s">
        <v>1268</v>
      </c>
      <c r="H725" t="s">
        <v>267</v>
      </c>
    </row>
    <row r="726" spans="5:8" x14ac:dyDescent="0.25">
      <c r="E726" t="s">
        <v>2134</v>
      </c>
      <c r="F726">
        <v>0.31041666666666656</v>
      </c>
      <c r="G726" t="s">
        <v>1269</v>
      </c>
      <c r="H726" t="s">
        <v>267</v>
      </c>
    </row>
    <row r="727" spans="5:8" x14ac:dyDescent="0.25">
      <c r="E727" t="s">
        <v>2135</v>
      </c>
      <c r="F727">
        <v>0.31041666666666656</v>
      </c>
      <c r="G727" t="s">
        <v>1270</v>
      </c>
      <c r="H727" t="s">
        <v>267</v>
      </c>
    </row>
    <row r="728" spans="5:8" x14ac:dyDescent="0.25">
      <c r="E728" t="s">
        <v>2136</v>
      </c>
      <c r="F728">
        <v>0.30902777777777768</v>
      </c>
      <c r="G728" t="s">
        <v>1271</v>
      </c>
      <c r="H728" t="s">
        <v>267</v>
      </c>
    </row>
    <row r="729" spans="5:8" x14ac:dyDescent="0.25">
      <c r="E729" t="s">
        <v>877</v>
      </c>
      <c r="F729">
        <v>0.22847222222222219</v>
      </c>
      <c r="G729" t="s">
        <v>1272</v>
      </c>
      <c r="H729" t="s">
        <v>267</v>
      </c>
    </row>
    <row r="730" spans="5:8" x14ac:dyDescent="0.25">
      <c r="E730" t="s">
        <v>879</v>
      </c>
      <c r="F730">
        <v>0</v>
      </c>
      <c r="H730" t="s">
        <v>267</v>
      </c>
    </row>
    <row r="731" spans="5:8" x14ac:dyDescent="0.25">
      <c r="E731" t="s">
        <v>2137</v>
      </c>
      <c r="F731">
        <v>0.31180555555555545</v>
      </c>
      <c r="G731" t="s">
        <v>1273</v>
      </c>
      <c r="H731" t="s">
        <v>267</v>
      </c>
    </row>
    <row r="732" spans="5:8" x14ac:dyDescent="0.25">
      <c r="E732" t="s">
        <v>2138</v>
      </c>
      <c r="F732">
        <v>0.30833333333333335</v>
      </c>
      <c r="G732" t="s">
        <v>1274</v>
      </c>
      <c r="H732" t="s">
        <v>267</v>
      </c>
    </row>
    <row r="733" spans="5:8" x14ac:dyDescent="0.25">
      <c r="E733" t="s">
        <v>2139</v>
      </c>
      <c r="F733">
        <v>0.30138888888888893</v>
      </c>
      <c r="G733" t="s">
        <v>1275</v>
      </c>
      <c r="H733" t="s">
        <v>267</v>
      </c>
    </row>
    <row r="734" spans="5:8" x14ac:dyDescent="0.25">
      <c r="E734" t="s">
        <v>2140</v>
      </c>
      <c r="F734">
        <v>0.30486111111111103</v>
      </c>
      <c r="G734" t="s">
        <v>1276</v>
      </c>
      <c r="H734" t="s">
        <v>267</v>
      </c>
    </row>
    <row r="735" spans="5:8" x14ac:dyDescent="0.25">
      <c r="E735" t="s">
        <v>2141</v>
      </c>
      <c r="F735">
        <v>0.30694444444444446</v>
      </c>
      <c r="G735" t="s">
        <v>1277</v>
      </c>
      <c r="H735" t="s">
        <v>267</v>
      </c>
    </row>
    <row r="736" spans="5:8" x14ac:dyDescent="0.25">
      <c r="E736" t="s">
        <v>880</v>
      </c>
      <c r="F736">
        <v>0.22638888888888897</v>
      </c>
      <c r="G736" t="s">
        <v>1278</v>
      </c>
      <c r="H736" t="s">
        <v>267</v>
      </c>
    </row>
    <row r="737" spans="1:8" x14ac:dyDescent="0.25">
      <c r="E737" t="s">
        <v>881</v>
      </c>
      <c r="F737">
        <v>6.8784722222222223</v>
      </c>
      <c r="G737" t="s">
        <v>882</v>
      </c>
      <c r="H737" t="s">
        <v>267</v>
      </c>
    </row>
    <row r="738" spans="1:8" x14ac:dyDescent="0.25">
      <c r="A738">
        <v>39</v>
      </c>
      <c r="B738" t="s">
        <v>1279</v>
      </c>
      <c r="C738" t="s">
        <v>1280</v>
      </c>
      <c r="D738" t="s">
        <v>1281</v>
      </c>
      <c r="E738" t="s">
        <v>2120</v>
      </c>
      <c r="F738">
        <v>0.29374999999999996</v>
      </c>
      <c r="G738" t="s">
        <v>1282</v>
      </c>
      <c r="H738" t="s">
        <v>292</v>
      </c>
    </row>
    <row r="739" spans="1:8" x14ac:dyDescent="0.25">
      <c r="E739" t="s">
        <v>2121</v>
      </c>
      <c r="F739">
        <v>0.28750000000000009</v>
      </c>
      <c r="G739" t="s">
        <v>1283</v>
      </c>
      <c r="H739" t="s">
        <v>267</v>
      </c>
    </row>
    <row r="740" spans="1:8" x14ac:dyDescent="0.25">
      <c r="E740" t="s">
        <v>869</v>
      </c>
      <c r="F740">
        <v>0</v>
      </c>
      <c r="H740" t="s">
        <v>267</v>
      </c>
    </row>
    <row r="741" spans="1:8" x14ac:dyDescent="0.25">
      <c r="E741" t="s">
        <v>870</v>
      </c>
      <c r="F741">
        <v>0</v>
      </c>
      <c r="H741" t="s">
        <v>267</v>
      </c>
    </row>
    <row r="742" spans="1:8" x14ac:dyDescent="0.25">
      <c r="E742" t="s">
        <v>2122</v>
      </c>
      <c r="F742">
        <v>0</v>
      </c>
      <c r="H742" t="s">
        <v>267</v>
      </c>
    </row>
    <row r="743" spans="1:8" x14ac:dyDescent="0.25">
      <c r="E743" t="s">
        <v>2123</v>
      </c>
      <c r="F743">
        <v>0.28125</v>
      </c>
      <c r="G743" t="s">
        <v>1284</v>
      </c>
      <c r="H743" t="s">
        <v>267</v>
      </c>
    </row>
    <row r="744" spans="1:8" x14ac:dyDescent="0.25">
      <c r="E744" t="s">
        <v>2124</v>
      </c>
      <c r="F744">
        <v>0</v>
      </c>
      <c r="H744" t="s">
        <v>267</v>
      </c>
    </row>
    <row r="745" spans="1:8" x14ac:dyDescent="0.25">
      <c r="E745" t="s">
        <v>2125</v>
      </c>
      <c r="F745">
        <v>0.29027777777777786</v>
      </c>
      <c r="G745" t="s">
        <v>1285</v>
      </c>
      <c r="H745" t="s">
        <v>267</v>
      </c>
    </row>
    <row r="746" spans="1:8" x14ac:dyDescent="0.25">
      <c r="E746" t="s">
        <v>2126</v>
      </c>
      <c r="F746">
        <v>0.29583333333333339</v>
      </c>
      <c r="G746" t="s">
        <v>1286</v>
      </c>
      <c r="H746" t="s">
        <v>267</v>
      </c>
    </row>
    <row r="747" spans="1:8" x14ac:dyDescent="0.25">
      <c r="E747" t="s">
        <v>871</v>
      </c>
      <c r="F747">
        <v>0.20763888888888893</v>
      </c>
      <c r="G747" t="s">
        <v>1287</v>
      </c>
      <c r="H747" t="s">
        <v>267</v>
      </c>
    </row>
    <row r="748" spans="1:8" x14ac:dyDescent="0.25">
      <c r="E748" t="s">
        <v>872</v>
      </c>
      <c r="F748">
        <v>0</v>
      </c>
      <c r="H748" t="s">
        <v>267</v>
      </c>
    </row>
    <row r="749" spans="1:8" x14ac:dyDescent="0.25">
      <c r="E749" t="s">
        <v>2127</v>
      </c>
      <c r="F749">
        <v>0.29166666666666674</v>
      </c>
      <c r="G749" t="s">
        <v>1288</v>
      </c>
      <c r="H749" t="s">
        <v>267</v>
      </c>
    </row>
    <row r="750" spans="1:8" x14ac:dyDescent="0.25">
      <c r="E750" t="s">
        <v>2128</v>
      </c>
      <c r="F750">
        <v>0.29374999999999996</v>
      </c>
      <c r="G750" t="s">
        <v>1289</v>
      </c>
      <c r="H750" t="s">
        <v>267</v>
      </c>
    </row>
    <row r="751" spans="1:8" x14ac:dyDescent="0.25">
      <c r="E751" t="s">
        <v>2129</v>
      </c>
      <c r="F751">
        <v>0.29583333333333339</v>
      </c>
      <c r="G751" t="s">
        <v>1290</v>
      </c>
      <c r="H751" t="s">
        <v>267</v>
      </c>
    </row>
    <row r="752" spans="1:8" x14ac:dyDescent="0.25">
      <c r="E752" t="s">
        <v>2130</v>
      </c>
      <c r="F752">
        <v>0.15833333333333344</v>
      </c>
      <c r="G752" t="s">
        <v>1291</v>
      </c>
      <c r="H752" t="s">
        <v>267</v>
      </c>
    </row>
    <row r="753" spans="5:8" x14ac:dyDescent="0.25">
      <c r="E753" t="s">
        <v>2131</v>
      </c>
      <c r="F753">
        <v>0.32777777777777772</v>
      </c>
      <c r="G753" t="s">
        <v>1292</v>
      </c>
      <c r="H753" t="s">
        <v>267</v>
      </c>
    </row>
    <row r="754" spans="5:8" x14ac:dyDescent="0.25">
      <c r="E754" t="s">
        <v>873</v>
      </c>
      <c r="F754">
        <v>0.20763888888888893</v>
      </c>
      <c r="G754" t="s">
        <v>1293</v>
      </c>
      <c r="H754" t="s">
        <v>267</v>
      </c>
    </row>
    <row r="755" spans="5:8" x14ac:dyDescent="0.25">
      <c r="E755" t="s">
        <v>874</v>
      </c>
      <c r="F755">
        <v>0</v>
      </c>
      <c r="H755" t="s">
        <v>267</v>
      </c>
    </row>
    <row r="756" spans="5:8" x14ac:dyDescent="0.25">
      <c r="E756" t="s">
        <v>2132</v>
      </c>
      <c r="F756">
        <v>0.29513888888888884</v>
      </c>
      <c r="G756" t="s">
        <v>1294</v>
      </c>
      <c r="H756" t="s">
        <v>267</v>
      </c>
    </row>
    <row r="757" spans="5:8" x14ac:dyDescent="0.25">
      <c r="E757" t="s">
        <v>2133</v>
      </c>
      <c r="F757">
        <v>0</v>
      </c>
      <c r="H757" t="s">
        <v>267</v>
      </c>
    </row>
    <row r="758" spans="5:8" x14ac:dyDescent="0.25">
      <c r="E758" t="s">
        <v>2134</v>
      </c>
      <c r="F758">
        <v>0.29374999999999996</v>
      </c>
      <c r="G758" t="s">
        <v>1295</v>
      </c>
      <c r="H758" t="s">
        <v>267</v>
      </c>
    </row>
    <row r="759" spans="5:8" x14ac:dyDescent="0.25">
      <c r="E759" t="s">
        <v>2135</v>
      </c>
      <c r="F759">
        <v>0.30000000000000004</v>
      </c>
      <c r="G759" t="s">
        <v>1296</v>
      </c>
      <c r="H759" t="s">
        <v>267</v>
      </c>
    </row>
    <row r="760" spans="5:8" x14ac:dyDescent="0.25">
      <c r="E760" t="s">
        <v>2136</v>
      </c>
      <c r="F760">
        <v>0.29583333333333339</v>
      </c>
      <c r="G760" t="s">
        <v>1297</v>
      </c>
      <c r="H760" t="s">
        <v>267</v>
      </c>
    </row>
    <row r="761" spans="5:8" x14ac:dyDescent="0.25">
      <c r="E761" t="s">
        <v>877</v>
      </c>
      <c r="F761">
        <v>0.21180555555555558</v>
      </c>
      <c r="G761" t="s">
        <v>1298</v>
      </c>
      <c r="H761" t="s">
        <v>267</v>
      </c>
    </row>
    <row r="762" spans="5:8" x14ac:dyDescent="0.25">
      <c r="E762" t="s">
        <v>879</v>
      </c>
      <c r="F762">
        <v>0</v>
      </c>
      <c r="H762" t="s">
        <v>267</v>
      </c>
    </row>
    <row r="763" spans="5:8" x14ac:dyDescent="0.25">
      <c r="E763" t="s">
        <v>2137</v>
      </c>
      <c r="F763">
        <v>0.30000000000000004</v>
      </c>
      <c r="G763" t="s">
        <v>1299</v>
      </c>
      <c r="H763" t="s">
        <v>267</v>
      </c>
    </row>
    <row r="764" spans="5:8" x14ac:dyDescent="0.25">
      <c r="E764" t="s">
        <v>2138</v>
      </c>
      <c r="F764">
        <v>0.29583333333333339</v>
      </c>
      <c r="G764" t="s">
        <v>1300</v>
      </c>
      <c r="H764" t="s">
        <v>267</v>
      </c>
    </row>
    <row r="765" spans="5:8" x14ac:dyDescent="0.25">
      <c r="E765" t="s">
        <v>2139</v>
      </c>
      <c r="F765">
        <v>0.29791666666666661</v>
      </c>
      <c r="G765" t="s">
        <v>1301</v>
      </c>
      <c r="H765" t="s">
        <v>267</v>
      </c>
    </row>
    <row r="766" spans="5:8" x14ac:dyDescent="0.25">
      <c r="E766" t="s">
        <v>2140</v>
      </c>
      <c r="F766">
        <v>0.29791666666666661</v>
      </c>
      <c r="G766" t="s">
        <v>1302</v>
      </c>
      <c r="H766" t="s">
        <v>267</v>
      </c>
    </row>
    <row r="767" spans="5:8" x14ac:dyDescent="0.25">
      <c r="E767" t="s">
        <v>2141</v>
      </c>
      <c r="F767">
        <v>0.29444444444444451</v>
      </c>
      <c r="G767" t="s">
        <v>1303</v>
      </c>
      <c r="H767" t="s">
        <v>267</v>
      </c>
    </row>
    <row r="768" spans="5:8" x14ac:dyDescent="0.25">
      <c r="E768" t="s">
        <v>880</v>
      </c>
      <c r="F768">
        <v>0.20763888888888893</v>
      </c>
      <c r="G768" t="s">
        <v>1304</v>
      </c>
      <c r="H768" t="s">
        <v>267</v>
      </c>
    </row>
    <row r="769" spans="1:8" x14ac:dyDescent="0.25">
      <c r="E769" t="s">
        <v>881</v>
      </c>
      <c r="F769">
        <v>6.3215277777777779</v>
      </c>
      <c r="G769" t="s">
        <v>882</v>
      </c>
      <c r="H769" t="s">
        <v>267</v>
      </c>
    </row>
    <row r="770" spans="1:8" x14ac:dyDescent="0.25">
      <c r="A770">
        <v>16</v>
      </c>
      <c r="B770" t="s">
        <v>1305</v>
      </c>
      <c r="C770" t="s">
        <v>1306</v>
      </c>
      <c r="D770" t="s">
        <v>340</v>
      </c>
      <c r="E770" t="s">
        <v>2120</v>
      </c>
      <c r="F770">
        <v>0</v>
      </c>
      <c r="H770" t="s">
        <v>340</v>
      </c>
    </row>
    <row r="771" spans="1:8" x14ac:dyDescent="0.25">
      <c r="E771" t="s">
        <v>2121</v>
      </c>
      <c r="F771">
        <v>0</v>
      </c>
      <c r="H771" t="s">
        <v>267</v>
      </c>
    </row>
    <row r="772" spans="1:8" x14ac:dyDescent="0.25">
      <c r="E772" t="s">
        <v>869</v>
      </c>
      <c r="F772">
        <v>0</v>
      </c>
      <c r="H772" t="s">
        <v>267</v>
      </c>
    </row>
    <row r="773" spans="1:8" x14ac:dyDescent="0.25">
      <c r="E773" t="s">
        <v>870</v>
      </c>
      <c r="F773">
        <v>0</v>
      </c>
      <c r="H773" t="s">
        <v>267</v>
      </c>
    </row>
    <row r="774" spans="1:8" x14ac:dyDescent="0.25">
      <c r="E774" t="s">
        <v>2122</v>
      </c>
      <c r="F774">
        <v>0</v>
      </c>
      <c r="H774" t="s">
        <v>267</v>
      </c>
    </row>
    <row r="775" spans="1:8" x14ac:dyDescent="0.25">
      <c r="E775" t="s">
        <v>2123</v>
      </c>
      <c r="F775">
        <v>0</v>
      </c>
      <c r="H775" t="s">
        <v>267</v>
      </c>
    </row>
    <row r="776" spans="1:8" x14ac:dyDescent="0.25">
      <c r="E776" t="s">
        <v>2124</v>
      </c>
      <c r="F776">
        <v>0</v>
      </c>
      <c r="H776" t="s">
        <v>267</v>
      </c>
    </row>
    <row r="777" spans="1:8" x14ac:dyDescent="0.25">
      <c r="E777" t="s">
        <v>2125</v>
      </c>
      <c r="F777">
        <v>0</v>
      </c>
      <c r="H777" t="s">
        <v>267</v>
      </c>
    </row>
    <row r="778" spans="1:8" x14ac:dyDescent="0.25">
      <c r="E778" t="s">
        <v>2126</v>
      </c>
      <c r="F778">
        <v>0</v>
      </c>
      <c r="H778" t="s">
        <v>267</v>
      </c>
    </row>
    <row r="779" spans="1:8" x14ac:dyDescent="0.25">
      <c r="E779" t="s">
        <v>871</v>
      </c>
      <c r="F779">
        <v>0</v>
      </c>
      <c r="H779" t="s">
        <v>267</v>
      </c>
    </row>
    <row r="780" spans="1:8" x14ac:dyDescent="0.25">
      <c r="E780" t="s">
        <v>872</v>
      </c>
      <c r="F780">
        <v>0</v>
      </c>
      <c r="H780" t="s">
        <v>267</v>
      </c>
    </row>
    <row r="781" spans="1:8" x14ac:dyDescent="0.25">
      <c r="E781" t="s">
        <v>2127</v>
      </c>
      <c r="F781">
        <v>0</v>
      </c>
      <c r="H781" t="s">
        <v>267</v>
      </c>
    </row>
    <row r="782" spans="1:8" x14ac:dyDescent="0.25">
      <c r="E782" t="s">
        <v>2128</v>
      </c>
      <c r="F782">
        <v>0</v>
      </c>
      <c r="H782" t="s">
        <v>267</v>
      </c>
    </row>
    <row r="783" spans="1:8" x14ac:dyDescent="0.25">
      <c r="E783" t="s">
        <v>2129</v>
      </c>
      <c r="F783">
        <v>0</v>
      </c>
      <c r="H783" t="s">
        <v>267</v>
      </c>
    </row>
    <row r="784" spans="1:8" x14ac:dyDescent="0.25">
      <c r="E784" t="s">
        <v>2130</v>
      </c>
      <c r="F784">
        <v>0</v>
      </c>
      <c r="H784" t="s">
        <v>267</v>
      </c>
    </row>
    <row r="785" spans="5:8" x14ac:dyDescent="0.25">
      <c r="E785" t="s">
        <v>2131</v>
      </c>
      <c r="F785">
        <v>0</v>
      </c>
      <c r="H785" t="s">
        <v>267</v>
      </c>
    </row>
    <row r="786" spans="5:8" x14ac:dyDescent="0.25">
      <c r="E786" t="s">
        <v>873</v>
      </c>
      <c r="F786">
        <v>0</v>
      </c>
      <c r="H786" t="s">
        <v>267</v>
      </c>
    </row>
    <row r="787" spans="5:8" x14ac:dyDescent="0.25">
      <c r="E787" t="s">
        <v>874</v>
      </c>
      <c r="F787">
        <v>0</v>
      </c>
      <c r="H787" t="s">
        <v>267</v>
      </c>
    </row>
    <row r="788" spans="5:8" x14ac:dyDescent="0.25">
      <c r="E788" t="s">
        <v>2132</v>
      </c>
      <c r="F788">
        <v>0</v>
      </c>
      <c r="H788" t="s">
        <v>267</v>
      </c>
    </row>
    <row r="789" spans="5:8" x14ac:dyDescent="0.25">
      <c r="E789" t="s">
        <v>2133</v>
      </c>
      <c r="F789">
        <v>0</v>
      </c>
      <c r="H789" t="s">
        <v>267</v>
      </c>
    </row>
    <row r="790" spans="5:8" x14ac:dyDescent="0.25">
      <c r="E790" t="s">
        <v>2134</v>
      </c>
      <c r="F790">
        <v>6.94444444444553E-4</v>
      </c>
      <c r="G790" t="s">
        <v>1307</v>
      </c>
      <c r="H790" t="s">
        <v>267</v>
      </c>
    </row>
    <row r="791" spans="5:8" x14ac:dyDescent="0.25">
      <c r="E791" t="s">
        <v>2135</v>
      </c>
      <c r="F791">
        <v>0.31875000000000009</v>
      </c>
      <c r="G791" t="s">
        <v>1308</v>
      </c>
      <c r="H791" t="s">
        <v>267</v>
      </c>
    </row>
    <row r="792" spans="5:8" x14ac:dyDescent="0.25">
      <c r="E792" t="s">
        <v>2136</v>
      </c>
      <c r="F792">
        <v>0.25625000000000009</v>
      </c>
      <c r="G792" t="s">
        <v>1309</v>
      </c>
      <c r="H792" t="s">
        <v>267</v>
      </c>
    </row>
    <row r="793" spans="5:8" x14ac:dyDescent="0.25">
      <c r="E793" t="s">
        <v>877</v>
      </c>
      <c r="F793">
        <v>0.20625000000000004</v>
      </c>
      <c r="G793" t="s">
        <v>1310</v>
      </c>
      <c r="H793" t="s">
        <v>267</v>
      </c>
    </row>
    <row r="794" spans="5:8" x14ac:dyDescent="0.25">
      <c r="E794" t="s">
        <v>879</v>
      </c>
      <c r="F794">
        <v>0</v>
      </c>
      <c r="H794" t="s">
        <v>267</v>
      </c>
    </row>
    <row r="795" spans="5:8" x14ac:dyDescent="0.25">
      <c r="E795" t="s">
        <v>2137</v>
      </c>
      <c r="F795">
        <v>0.28541666666666665</v>
      </c>
      <c r="G795" t="s">
        <v>1311</v>
      </c>
      <c r="H795" t="s">
        <v>267</v>
      </c>
    </row>
    <row r="796" spans="5:8" x14ac:dyDescent="0.25">
      <c r="E796" t="s">
        <v>2138</v>
      </c>
      <c r="F796">
        <v>0.29236111111111107</v>
      </c>
      <c r="G796" t="s">
        <v>1312</v>
      </c>
      <c r="H796" t="s">
        <v>267</v>
      </c>
    </row>
    <row r="797" spans="5:8" x14ac:dyDescent="0.25">
      <c r="E797" t="s">
        <v>2139</v>
      </c>
      <c r="F797">
        <v>0.29652777777777772</v>
      </c>
      <c r="G797" t="s">
        <v>1313</v>
      </c>
      <c r="H797" t="s">
        <v>267</v>
      </c>
    </row>
    <row r="798" spans="5:8" x14ac:dyDescent="0.25">
      <c r="E798" t="s">
        <v>2140</v>
      </c>
      <c r="F798">
        <v>0.29513888888888884</v>
      </c>
      <c r="G798" t="s">
        <v>1314</v>
      </c>
      <c r="H798" t="s">
        <v>267</v>
      </c>
    </row>
    <row r="799" spans="5:8" x14ac:dyDescent="0.25">
      <c r="E799" t="s">
        <v>2141</v>
      </c>
      <c r="F799">
        <v>0.32013888888888897</v>
      </c>
      <c r="G799" t="s">
        <v>1315</v>
      </c>
      <c r="H799" t="s">
        <v>267</v>
      </c>
    </row>
    <row r="800" spans="5:8" x14ac:dyDescent="0.25">
      <c r="E800" t="s">
        <v>880</v>
      </c>
      <c r="F800">
        <v>0.20625000000000004</v>
      </c>
      <c r="G800" t="s">
        <v>1316</v>
      </c>
      <c r="H800" t="s">
        <v>267</v>
      </c>
    </row>
    <row r="801" spans="1:8" x14ac:dyDescent="0.25">
      <c r="E801" t="s">
        <v>881</v>
      </c>
      <c r="F801">
        <v>2.4777777777777779</v>
      </c>
      <c r="G801" t="s">
        <v>882</v>
      </c>
      <c r="H801" t="s">
        <v>267</v>
      </c>
    </row>
    <row r="802" spans="1:8" x14ac:dyDescent="0.25">
      <c r="A802">
        <v>14</v>
      </c>
      <c r="B802" t="s">
        <v>1317</v>
      </c>
      <c r="C802" t="s">
        <v>1318</v>
      </c>
      <c r="D802" t="s">
        <v>342</v>
      </c>
      <c r="E802" t="s">
        <v>2120</v>
      </c>
      <c r="F802">
        <v>0</v>
      </c>
      <c r="H802" t="s">
        <v>342</v>
      </c>
    </row>
    <row r="803" spans="1:8" x14ac:dyDescent="0.25">
      <c r="E803" t="s">
        <v>2121</v>
      </c>
      <c r="F803">
        <v>0</v>
      </c>
      <c r="H803" t="s">
        <v>267</v>
      </c>
    </row>
    <row r="804" spans="1:8" x14ac:dyDescent="0.25">
      <c r="E804" t="s">
        <v>869</v>
      </c>
      <c r="F804">
        <v>0</v>
      </c>
      <c r="H804" t="s">
        <v>267</v>
      </c>
    </row>
    <row r="805" spans="1:8" x14ac:dyDescent="0.25">
      <c r="E805" t="s">
        <v>870</v>
      </c>
      <c r="F805">
        <v>0</v>
      </c>
      <c r="H805" t="s">
        <v>267</v>
      </c>
    </row>
    <row r="806" spans="1:8" x14ac:dyDescent="0.25">
      <c r="E806" t="s">
        <v>2122</v>
      </c>
      <c r="F806">
        <v>0</v>
      </c>
      <c r="H806" t="s">
        <v>267</v>
      </c>
    </row>
    <row r="807" spans="1:8" x14ac:dyDescent="0.25">
      <c r="E807" t="s">
        <v>2123</v>
      </c>
      <c r="F807">
        <v>0</v>
      </c>
      <c r="H807" t="s">
        <v>267</v>
      </c>
    </row>
    <row r="808" spans="1:8" x14ac:dyDescent="0.25">
      <c r="E808" t="s">
        <v>2124</v>
      </c>
      <c r="F808">
        <v>0</v>
      </c>
      <c r="H808" t="s">
        <v>267</v>
      </c>
    </row>
    <row r="809" spans="1:8" x14ac:dyDescent="0.25">
      <c r="E809" t="s">
        <v>2125</v>
      </c>
      <c r="F809">
        <v>0</v>
      </c>
      <c r="H809" t="s">
        <v>267</v>
      </c>
    </row>
    <row r="810" spans="1:8" x14ac:dyDescent="0.25">
      <c r="E810" t="s">
        <v>2126</v>
      </c>
      <c r="F810">
        <v>0</v>
      </c>
      <c r="H810" t="s">
        <v>267</v>
      </c>
    </row>
    <row r="811" spans="1:8" x14ac:dyDescent="0.25">
      <c r="E811" t="s">
        <v>871</v>
      </c>
      <c r="F811">
        <v>0</v>
      </c>
      <c r="H811" t="s">
        <v>267</v>
      </c>
    </row>
    <row r="812" spans="1:8" x14ac:dyDescent="0.25">
      <c r="E812" t="s">
        <v>872</v>
      </c>
      <c r="F812">
        <v>0</v>
      </c>
      <c r="H812" t="s">
        <v>267</v>
      </c>
    </row>
    <row r="813" spans="1:8" x14ac:dyDescent="0.25">
      <c r="E813" t="s">
        <v>2127</v>
      </c>
      <c r="F813">
        <v>0</v>
      </c>
      <c r="H813" t="s">
        <v>267</v>
      </c>
    </row>
    <row r="814" spans="1:8" x14ac:dyDescent="0.25">
      <c r="E814" t="s">
        <v>2128</v>
      </c>
      <c r="F814">
        <v>0</v>
      </c>
      <c r="H814" t="s">
        <v>267</v>
      </c>
    </row>
    <row r="815" spans="1:8" x14ac:dyDescent="0.25">
      <c r="E815" t="s">
        <v>2129</v>
      </c>
      <c r="F815">
        <v>0</v>
      </c>
      <c r="H815" t="s">
        <v>267</v>
      </c>
    </row>
    <row r="816" spans="1:8" x14ac:dyDescent="0.25">
      <c r="E816" t="s">
        <v>2130</v>
      </c>
      <c r="F816">
        <v>0</v>
      </c>
      <c r="H816" t="s">
        <v>267</v>
      </c>
    </row>
    <row r="817" spans="5:8" x14ac:dyDescent="0.25">
      <c r="E817" t="s">
        <v>2131</v>
      </c>
      <c r="F817">
        <v>0</v>
      </c>
      <c r="H817" t="s">
        <v>267</v>
      </c>
    </row>
    <row r="818" spans="5:8" x14ac:dyDescent="0.25">
      <c r="E818" t="s">
        <v>873</v>
      </c>
      <c r="F818">
        <v>0</v>
      </c>
      <c r="H818" t="s">
        <v>267</v>
      </c>
    </row>
    <row r="819" spans="5:8" x14ac:dyDescent="0.25">
      <c r="E819" t="s">
        <v>874</v>
      </c>
      <c r="F819">
        <v>0</v>
      </c>
      <c r="H819" t="s">
        <v>267</v>
      </c>
    </row>
    <row r="820" spans="5:8" x14ac:dyDescent="0.25">
      <c r="E820" t="s">
        <v>2132</v>
      </c>
      <c r="F820">
        <v>0</v>
      </c>
      <c r="H820" t="s">
        <v>267</v>
      </c>
    </row>
    <row r="821" spans="5:8" x14ac:dyDescent="0.25">
      <c r="E821" t="s">
        <v>2133</v>
      </c>
      <c r="F821">
        <v>0</v>
      </c>
      <c r="H821" t="s">
        <v>267</v>
      </c>
    </row>
    <row r="822" spans="5:8" x14ac:dyDescent="0.25">
      <c r="E822" t="s">
        <v>2134</v>
      </c>
      <c r="F822">
        <v>7.2222222222222188E-2</v>
      </c>
      <c r="G822" t="s">
        <v>1319</v>
      </c>
      <c r="H822" t="s">
        <v>267</v>
      </c>
    </row>
    <row r="823" spans="5:8" x14ac:dyDescent="0.25">
      <c r="E823" t="s">
        <v>2135</v>
      </c>
      <c r="F823">
        <v>0.30624999999999991</v>
      </c>
      <c r="G823" t="s">
        <v>1320</v>
      </c>
      <c r="H823" t="s">
        <v>267</v>
      </c>
    </row>
    <row r="824" spans="5:8" x14ac:dyDescent="0.25">
      <c r="E824" t="s">
        <v>2136</v>
      </c>
      <c r="F824">
        <v>0.31597222222222232</v>
      </c>
      <c r="G824" t="s">
        <v>1321</v>
      </c>
      <c r="H824" t="s">
        <v>267</v>
      </c>
    </row>
    <row r="825" spans="5:8" x14ac:dyDescent="0.25">
      <c r="E825" t="s">
        <v>877</v>
      </c>
      <c r="F825">
        <v>0.42222222222222228</v>
      </c>
      <c r="G825" t="s">
        <v>1322</v>
      </c>
      <c r="H825" t="s">
        <v>267</v>
      </c>
    </row>
    <row r="826" spans="5:8" x14ac:dyDescent="0.25">
      <c r="E826" t="s">
        <v>879</v>
      </c>
      <c r="F826">
        <v>0</v>
      </c>
      <c r="H826" t="s">
        <v>267</v>
      </c>
    </row>
    <row r="827" spans="5:8" x14ac:dyDescent="0.25">
      <c r="E827" t="s">
        <v>2137</v>
      </c>
      <c r="F827">
        <v>0.29722222222222228</v>
      </c>
      <c r="G827" t="s">
        <v>1323</v>
      </c>
      <c r="H827" t="s">
        <v>267</v>
      </c>
    </row>
    <row r="828" spans="5:8" x14ac:dyDescent="0.25">
      <c r="E828" t="s">
        <v>2138</v>
      </c>
      <c r="F828">
        <v>0.26944444444444438</v>
      </c>
      <c r="G828" t="s">
        <v>1324</v>
      </c>
      <c r="H828" t="s">
        <v>267</v>
      </c>
    </row>
    <row r="829" spans="5:8" x14ac:dyDescent="0.25">
      <c r="E829" t="s">
        <v>2139</v>
      </c>
      <c r="F829">
        <v>0.22222222222222232</v>
      </c>
      <c r="G829" t="s">
        <v>1325</v>
      </c>
      <c r="H829" t="s">
        <v>267</v>
      </c>
    </row>
    <row r="830" spans="5:8" x14ac:dyDescent="0.25">
      <c r="E830" t="s">
        <v>2140</v>
      </c>
      <c r="F830">
        <v>0.29791666666666661</v>
      </c>
      <c r="G830" t="s">
        <v>1326</v>
      </c>
      <c r="H830" t="s">
        <v>267</v>
      </c>
    </row>
    <row r="831" spans="5:8" x14ac:dyDescent="0.25">
      <c r="E831" t="s">
        <v>2141</v>
      </c>
      <c r="F831">
        <v>0.30208333333333326</v>
      </c>
      <c r="G831" t="s">
        <v>1327</v>
      </c>
      <c r="H831" t="s">
        <v>267</v>
      </c>
    </row>
    <row r="832" spans="5:8" x14ac:dyDescent="0.25">
      <c r="E832" t="s">
        <v>880</v>
      </c>
      <c r="F832">
        <v>0.21597222222222223</v>
      </c>
      <c r="G832" t="s">
        <v>1328</v>
      </c>
      <c r="H832" t="s">
        <v>267</v>
      </c>
    </row>
    <row r="833" spans="1:8" x14ac:dyDescent="0.25">
      <c r="E833" t="s">
        <v>881</v>
      </c>
      <c r="F833">
        <v>2.7215277777777778</v>
      </c>
      <c r="G833" t="s">
        <v>882</v>
      </c>
      <c r="H833" t="s">
        <v>267</v>
      </c>
    </row>
    <row r="834" spans="1:8" x14ac:dyDescent="0.25">
      <c r="A834">
        <v>86</v>
      </c>
      <c r="B834" t="s">
        <v>1329</v>
      </c>
      <c r="C834" t="s">
        <v>1330</v>
      </c>
      <c r="D834" t="s">
        <v>1331</v>
      </c>
      <c r="E834" t="s">
        <v>2120</v>
      </c>
      <c r="F834">
        <v>0.2763888888888888</v>
      </c>
      <c r="G834" t="s">
        <v>1332</v>
      </c>
      <c r="H834" t="s">
        <v>1331</v>
      </c>
    </row>
    <row r="835" spans="1:8" x14ac:dyDescent="0.25">
      <c r="E835" t="s">
        <v>2121</v>
      </c>
      <c r="F835">
        <v>0.29097222222222219</v>
      </c>
      <c r="G835" t="s">
        <v>1333</v>
      </c>
      <c r="H835" t="s">
        <v>267</v>
      </c>
    </row>
    <row r="836" spans="1:8" x14ac:dyDescent="0.25">
      <c r="E836" t="s">
        <v>869</v>
      </c>
      <c r="F836">
        <v>0</v>
      </c>
      <c r="H836" t="s">
        <v>267</v>
      </c>
    </row>
    <row r="837" spans="1:8" x14ac:dyDescent="0.25">
      <c r="E837" t="s">
        <v>870</v>
      </c>
      <c r="F837">
        <v>0</v>
      </c>
      <c r="H837" t="s">
        <v>267</v>
      </c>
    </row>
    <row r="838" spans="1:8" x14ac:dyDescent="0.25">
      <c r="E838" t="s">
        <v>2122</v>
      </c>
      <c r="F838">
        <v>0.29722222222222228</v>
      </c>
      <c r="G838" t="s">
        <v>1334</v>
      </c>
      <c r="H838" t="s">
        <v>267</v>
      </c>
    </row>
    <row r="839" spans="1:8" x14ac:dyDescent="0.25">
      <c r="E839" t="s">
        <v>2123</v>
      </c>
      <c r="F839">
        <v>0</v>
      </c>
      <c r="H839" t="s">
        <v>267</v>
      </c>
    </row>
    <row r="840" spans="1:8" x14ac:dyDescent="0.25">
      <c r="E840" t="s">
        <v>2124</v>
      </c>
      <c r="F840">
        <v>0.29374999999999996</v>
      </c>
      <c r="G840" t="s">
        <v>1335</v>
      </c>
      <c r="H840" t="s">
        <v>267</v>
      </c>
    </row>
    <row r="841" spans="1:8" x14ac:dyDescent="0.25">
      <c r="E841" t="s">
        <v>2125</v>
      </c>
      <c r="F841">
        <v>0.25277777777777777</v>
      </c>
      <c r="G841" t="s">
        <v>1336</v>
      </c>
      <c r="H841" t="s">
        <v>267</v>
      </c>
    </row>
    <row r="842" spans="1:8" x14ac:dyDescent="0.25">
      <c r="E842" t="s">
        <v>2126</v>
      </c>
      <c r="F842">
        <v>0.28750000000000009</v>
      </c>
      <c r="G842" t="s">
        <v>1337</v>
      </c>
      <c r="H842" t="s">
        <v>267</v>
      </c>
    </row>
    <row r="843" spans="1:8" x14ac:dyDescent="0.25">
      <c r="E843" t="s">
        <v>871</v>
      </c>
      <c r="F843">
        <v>0.21249999999999991</v>
      </c>
      <c r="G843" t="s">
        <v>1338</v>
      </c>
      <c r="H843" t="s">
        <v>267</v>
      </c>
    </row>
    <row r="844" spans="1:8" x14ac:dyDescent="0.25">
      <c r="E844" t="s">
        <v>872</v>
      </c>
      <c r="F844">
        <v>0</v>
      </c>
      <c r="H844" t="s">
        <v>267</v>
      </c>
    </row>
    <row r="845" spans="1:8" x14ac:dyDescent="0.25">
      <c r="E845" t="s">
        <v>2127</v>
      </c>
      <c r="F845">
        <v>0.29722222222222228</v>
      </c>
      <c r="G845" t="s">
        <v>1339</v>
      </c>
      <c r="H845" t="s">
        <v>267</v>
      </c>
    </row>
    <row r="846" spans="1:8" x14ac:dyDescent="0.25">
      <c r="E846" t="s">
        <v>2128</v>
      </c>
      <c r="F846">
        <v>0.29930555555555549</v>
      </c>
      <c r="G846" t="s">
        <v>1340</v>
      </c>
      <c r="H846" t="s">
        <v>267</v>
      </c>
    </row>
    <row r="847" spans="1:8" x14ac:dyDescent="0.25">
      <c r="E847" t="s">
        <v>2129</v>
      </c>
      <c r="F847">
        <v>0.22430555555555554</v>
      </c>
      <c r="G847" t="s">
        <v>1341</v>
      </c>
      <c r="H847" t="s">
        <v>267</v>
      </c>
    </row>
    <row r="848" spans="1:8" x14ac:dyDescent="0.25">
      <c r="E848" t="s">
        <v>2130</v>
      </c>
      <c r="F848">
        <v>0.15763888888888888</v>
      </c>
      <c r="G848" t="s">
        <v>1342</v>
      </c>
      <c r="H848" t="s">
        <v>267</v>
      </c>
    </row>
    <row r="849" spans="5:8" x14ac:dyDescent="0.25">
      <c r="E849" t="s">
        <v>2131</v>
      </c>
      <c r="F849">
        <v>0.22916666666666674</v>
      </c>
      <c r="G849" t="s">
        <v>1343</v>
      </c>
      <c r="H849" t="s">
        <v>267</v>
      </c>
    </row>
    <row r="850" spans="5:8" x14ac:dyDescent="0.25">
      <c r="E850" t="s">
        <v>873</v>
      </c>
      <c r="F850">
        <v>0.20138888888888884</v>
      </c>
      <c r="G850" t="s">
        <v>1344</v>
      </c>
      <c r="H850" t="s">
        <v>267</v>
      </c>
    </row>
    <row r="851" spans="5:8" x14ac:dyDescent="0.25">
      <c r="E851" t="s">
        <v>874</v>
      </c>
      <c r="F851">
        <v>0</v>
      </c>
      <c r="H851" t="s">
        <v>267</v>
      </c>
    </row>
    <row r="852" spans="5:8" x14ac:dyDescent="0.25">
      <c r="E852" t="s">
        <v>2132</v>
      </c>
      <c r="F852">
        <v>0.29444444444444451</v>
      </c>
      <c r="G852" t="s">
        <v>1345</v>
      </c>
      <c r="H852" t="s">
        <v>267</v>
      </c>
    </row>
    <row r="853" spans="5:8" x14ac:dyDescent="0.25">
      <c r="E853" t="s">
        <v>2133</v>
      </c>
      <c r="F853">
        <v>0.29097222222222219</v>
      </c>
      <c r="G853" t="s">
        <v>1346</v>
      </c>
      <c r="H853" t="s">
        <v>267</v>
      </c>
    </row>
    <row r="854" spans="5:8" x14ac:dyDescent="0.25">
      <c r="E854" t="s">
        <v>2134</v>
      </c>
      <c r="F854">
        <v>0.29861111111111116</v>
      </c>
      <c r="G854" t="s">
        <v>1347</v>
      </c>
      <c r="H854" t="s">
        <v>267</v>
      </c>
    </row>
    <row r="855" spans="5:8" x14ac:dyDescent="0.25">
      <c r="E855" t="s">
        <v>2135</v>
      </c>
      <c r="F855">
        <v>0.3125</v>
      </c>
      <c r="G855" t="s">
        <v>1348</v>
      </c>
      <c r="H855" t="s">
        <v>267</v>
      </c>
    </row>
    <row r="856" spans="5:8" x14ac:dyDescent="0.25">
      <c r="E856" t="s">
        <v>2136</v>
      </c>
      <c r="F856">
        <v>0</v>
      </c>
      <c r="H856" t="s">
        <v>267</v>
      </c>
    </row>
    <row r="857" spans="5:8" x14ac:dyDescent="0.25">
      <c r="E857" t="s">
        <v>877</v>
      </c>
      <c r="F857">
        <v>0</v>
      </c>
      <c r="H857" t="s">
        <v>267</v>
      </c>
    </row>
    <row r="858" spans="5:8" x14ac:dyDescent="0.25">
      <c r="E858" t="s">
        <v>879</v>
      </c>
      <c r="F858">
        <v>0</v>
      </c>
      <c r="H858" t="s">
        <v>267</v>
      </c>
    </row>
    <row r="859" spans="5:8" x14ac:dyDescent="0.25">
      <c r="E859" t="s">
        <v>2137</v>
      </c>
      <c r="F859">
        <v>0</v>
      </c>
      <c r="H859" t="s">
        <v>267</v>
      </c>
    </row>
    <row r="860" spans="5:8" x14ac:dyDescent="0.25">
      <c r="E860" t="s">
        <v>2138</v>
      </c>
      <c r="F860">
        <v>0</v>
      </c>
      <c r="H860" t="s">
        <v>267</v>
      </c>
    </row>
    <row r="861" spans="5:8" x14ac:dyDescent="0.25">
      <c r="E861" t="s">
        <v>2139</v>
      </c>
      <c r="F861">
        <v>0</v>
      </c>
      <c r="H861" t="s">
        <v>267</v>
      </c>
    </row>
    <row r="862" spans="5:8" x14ac:dyDescent="0.25">
      <c r="E862" t="s">
        <v>2140</v>
      </c>
      <c r="F862">
        <v>0</v>
      </c>
      <c r="H862" t="s">
        <v>267</v>
      </c>
    </row>
    <row r="863" spans="5:8" x14ac:dyDescent="0.25">
      <c r="E863" t="s">
        <v>2141</v>
      </c>
      <c r="F863">
        <v>0</v>
      </c>
      <c r="H863" t="s">
        <v>267</v>
      </c>
    </row>
    <row r="864" spans="5:8" x14ac:dyDescent="0.25">
      <c r="E864" t="s">
        <v>880</v>
      </c>
      <c r="F864">
        <v>0</v>
      </c>
      <c r="H864" t="s">
        <v>267</v>
      </c>
    </row>
    <row r="865" spans="1:8" x14ac:dyDescent="0.25">
      <c r="E865" t="s">
        <v>881</v>
      </c>
      <c r="F865">
        <v>4.5166666666666666</v>
      </c>
      <c r="G865" t="s">
        <v>882</v>
      </c>
      <c r="H865" t="s">
        <v>267</v>
      </c>
    </row>
    <row r="866" spans="1:8" x14ac:dyDescent="0.25">
      <c r="A866">
        <v>71</v>
      </c>
      <c r="B866" t="s">
        <v>1349</v>
      </c>
      <c r="C866" t="s">
        <v>1350</v>
      </c>
      <c r="D866" t="s">
        <v>353</v>
      </c>
      <c r="E866" t="s">
        <v>2120</v>
      </c>
      <c r="F866">
        <v>0.28888888888888897</v>
      </c>
      <c r="G866" t="s">
        <v>1351</v>
      </c>
      <c r="H866" t="s">
        <v>353</v>
      </c>
    </row>
    <row r="867" spans="1:8" x14ac:dyDescent="0.25">
      <c r="E867" t="s">
        <v>2121</v>
      </c>
      <c r="F867">
        <v>0.29097222222222219</v>
      </c>
      <c r="G867" t="s">
        <v>1352</v>
      </c>
      <c r="H867" t="s">
        <v>267</v>
      </c>
    </row>
    <row r="868" spans="1:8" x14ac:dyDescent="0.25">
      <c r="E868" t="s">
        <v>869</v>
      </c>
      <c r="F868">
        <v>0</v>
      </c>
      <c r="H868" t="s">
        <v>267</v>
      </c>
    </row>
    <row r="869" spans="1:8" x14ac:dyDescent="0.25">
      <c r="E869" t="s">
        <v>870</v>
      </c>
      <c r="F869">
        <v>0</v>
      </c>
      <c r="H869" t="s">
        <v>267</v>
      </c>
    </row>
    <row r="870" spans="1:8" x14ac:dyDescent="0.25">
      <c r="E870" t="s">
        <v>2122</v>
      </c>
      <c r="F870">
        <v>0.26041666666666674</v>
      </c>
      <c r="G870" t="s">
        <v>1353</v>
      </c>
      <c r="H870" t="s">
        <v>267</v>
      </c>
    </row>
    <row r="871" spans="1:8" x14ac:dyDescent="0.25">
      <c r="E871" t="s">
        <v>2123</v>
      </c>
      <c r="F871">
        <v>0.24305555555555558</v>
      </c>
      <c r="G871" t="s">
        <v>1354</v>
      </c>
      <c r="H871" t="s">
        <v>267</v>
      </c>
    </row>
    <row r="872" spans="1:8" x14ac:dyDescent="0.25">
      <c r="E872" t="s">
        <v>2124</v>
      </c>
      <c r="F872">
        <v>0.27361111111111103</v>
      </c>
      <c r="G872" t="s">
        <v>1355</v>
      </c>
      <c r="H872" t="s">
        <v>267</v>
      </c>
    </row>
    <row r="873" spans="1:8" x14ac:dyDescent="0.25">
      <c r="E873" t="s">
        <v>2125</v>
      </c>
      <c r="F873">
        <v>0.24930555555555545</v>
      </c>
      <c r="G873" t="s">
        <v>1356</v>
      </c>
      <c r="H873" t="s">
        <v>267</v>
      </c>
    </row>
    <row r="874" spans="1:8" x14ac:dyDescent="0.25">
      <c r="E874" t="s">
        <v>2126</v>
      </c>
      <c r="F874">
        <v>6.4583333333333437E-2</v>
      </c>
      <c r="G874" t="s">
        <v>1357</v>
      </c>
      <c r="H874" t="s">
        <v>267</v>
      </c>
    </row>
    <row r="875" spans="1:8" x14ac:dyDescent="0.25">
      <c r="E875" t="s">
        <v>871</v>
      </c>
      <c r="F875">
        <v>0.2104166666666667</v>
      </c>
      <c r="G875" t="s">
        <v>1358</v>
      </c>
      <c r="H875" t="s">
        <v>267</v>
      </c>
    </row>
    <row r="876" spans="1:8" x14ac:dyDescent="0.25">
      <c r="E876" t="s">
        <v>872</v>
      </c>
      <c r="F876">
        <v>0</v>
      </c>
      <c r="H876" t="s">
        <v>267</v>
      </c>
    </row>
    <row r="877" spans="1:8" x14ac:dyDescent="0.25">
      <c r="E877" t="s">
        <v>2127</v>
      </c>
      <c r="F877">
        <v>0.28472222222222232</v>
      </c>
      <c r="G877" t="s">
        <v>1359</v>
      </c>
      <c r="H877" t="s">
        <v>267</v>
      </c>
    </row>
    <row r="878" spans="1:8" x14ac:dyDescent="0.25">
      <c r="E878" t="s">
        <v>2128</v>
      </c>
      <c r="F878">
        <v>0.29305555555555562</v>
      </c>
      <c r="G878" t="s">
        <v>1360</v>
      </c>
      <c r="H878" t="s">
        <v>267</v>
      </c>
    </row>
    <row r="879" spans="1:8" x14ac:dyDescent="0.25">
      <c r="E879" t="s">
        <v>2129</v>
      </c>
      <c r="F879">
        <v>0.2861111111111112</v>
      </c>
      <c r="G879" t="s">
        <v>1361</v>
      </c>
      <c r="H879" t="s">
        <v>267</v>
      </c>
    </row>
    <row r="880" spans="1:8" x14ac:dyDescent="0.25">
      <c r="E880" t="s">
        <v>2130</v>
      </c>
      <c r="F880">
        <v>0.14305555555555549</v>
      </c>
      <c r="G880" t="s">
        <v>1362</v>
      </c>
      <c r="H880" t="s">
        <v>267</v>
      </c>
    </row>
    <row r="881" spans="5:8" x14ac:dyDescent="0.25">
      <c r="E881" t="s">
        <v>2131</v>
      </c>
      <c r="F881">
        <v>0.29374999999999996</v>
      </c>
      <c r="G881" t="s">
        <v>1363</v>
      </c>
      <c r="H881" t="s">
        <v>267</v>
      </c>
    </row>
    <row r="882" spans="5:8" x14ac:dyDescent="0.25">
      <c r="E882" t="s">
        <v>873</v>
      </c>
      <c r="F882">
        <v>0.20138888888888884</v>
      </c>
      <c r="G882" t="s">
        <v>1364</v>
      </c>
      <c r="H882" t="s">
        <v>267</v>
      </c>
    </row>
    <row r="883" spans="5:8" x14ac:dyDescent="0.25">
      <c r="E883" t="s">
        <v>874</v>
      </c>
      <c r="F883">
        <v>0</v>
      </c>
      <c r="H883" t="s">
        <v>267</v>
      </c>
    </row>
    <row r="884" spans="5:8" x14ac:dyDescent="0.25">
      <c r="E884" t="s">
        <v>2132</v>
      </c>
      <c r="F884">
        <v>0.29166666666666674</v>
      </c>
      <c r="G884" t="s">
        <v>1365</v>
      </c>
      <c r="H884" t="s">
        <v>267</v>
      </c>
    </row>
    <row r="885" spans="5:8" x14ac:dyDescent="0.25">
      <c r="E885" t="s">
        <v>2133</v>
      </c>
      <c r="F885">
        <v>0.29166666666666674</v>
      </c>
      <c r="G885" t="s">
        <v>1366</v>
      </c>
      <c r="H885" t="s">
        <v>267</v>
      </c>
    </row>
    <row r="886" spans="5:8" x14ac:dyDescent="0.25">
      <c r="E886" t="s">
        <v>2134</v>
      </c>
      <c r="F886">
        <v>0.29722222222222228</v>
      </c>
      <c r="G886" t="s">
        <v>1367</v>
      </c>
      <c r="H886" t="s">
        <v>267</v>
      </c>
    </row>
    <row r="887" spans="5:8" x14ac:dyDescent="0.25">
      <c r="E887" t="s">
        <v>2135</v>
      </c>
      <c r="F887">
        <v>0.29166666666666674</v>
      </c>
      <c r="G887" t="s">
        <v>1368</v>
      </c>
      <c r="H887" t="s">
        <v>267</v>
      </c>
    </row>
    <row r="888" spans="5:8" x14ac:dyDescent="0.25">
      <c r="E888" t="s">
        <v>2136</v>
      </c>
      <c r="F888">
        <v>0.2416666666666667</v>
      </c>
      <c r="G888" t="s">
        <v>1369</v>
      </c>
      <c r="H888" t="s">
        <v>267</v>
      </c>
    </row>
    <row r="889" spans="5:8" x14ac:dyDescent="0.25">
      <c r="E889" t="s">
        <v>877</v>
      </c>
      <c r="F889">
        <v>0.2104166666666667</v>
      </c>
      <c r="G889" t="s">
        <v>1370</v>
      </c>
      <c r="H889" t="s">
        <v>267</v>
      </c>
    </row>
    <row r="890" spans="5:8" x14ac:dyDescent="0.25">
      <c r="E890" t="s">
        <v>879</v>
      </c>
      <c r="F890">
        <v>0</v>
      </c>
      <c r="H890" t="s">
        <v>267</v>
      </c>
    </row>
    <row r="891" spans="5:8" x14ac:dyDescent="0.25">
      <c r="E891" t="s">
        <v>2137</v>
      </c>
      <c r="F891">
        <v>0.29513888888888884</v>
      </c>
      <c r="G891" t="s">
        <v>1371</v>
      </c>
      <c r="H891" t="s">
        <v>267</v>
      </c>
    </row>
    <row r="892" spans="5:8" x14ac:dyDescent="0.25">
      <c r="E892" t="s">
        <v>2138</v>
      </c>
      <c r="F892">
        <v>0.29374999999999996</v>
      </c>
      <c r="G892" t="s">
        <v>1372</v>
      </c>
      <c r="H892" t="s">
        <v>267</v>
      </c>
    </row>
    <row r="893" spans="5:8" x14ac:dyDescent="0.25">
      <c r="E893" t="s">
        <v>2139</v>
      </c>
      <c r="F893">
        <v>0.29097222222222219</v>
      </c>
      <c r="G893" t="s">
        <v>1373</v>
      </c>
      <c r="H893" t="s">
        <v>267</v>
      </c>
    </row>
    <row r="894" spans="5:8" x14ac:dyDescent="0.25">
      <c r="E894" t="s">
        <v>2140</v>
      </c>
      <c r="F894">
        <v>0.29027777777777786</v>
      </c>
      <c r="G894" t="s">
        <v>1374</v>
      </c>
      <c r="H894" t="s">
        <v>267</v>
      </c>
    </row>
    <row r="895" spans="5:8" x14ac:dyDescent="0.25">
      <c r="E895" t="s">
        <v>2141</v>
      </c>
      <c r="F895">
        <v>0.29305555555555562</v>
      </c>
      <c r="G895" t="s">
        <v>1375</v>
      </c>
      <c r="H895" t="s">
        <v>267</v>
      </c>
    </row>
    <row r="896" spans="5:8" x14ac:dyDescent="0.25">
      <c r="E896" t="s">
        <v>880</v>
      </c>
      <c r="F896">
        <v>0.20763888888888893</v>
      </c>
      <c r="G896" t="s">
        <v>1376</v>
      </c>
      <c r="H896" t="s">
        <v>267</v>
      </c>
    </row>
    <row r="897" spans="1:8" x14ac:dyDescent="0.25">
      <c r="E897" t="s">
        <v>881</v>
      </c>
      <c r="F897">
        <v>6.6784722222222221</v>
      </c>
      <c r="G897" t="s">
        <v>882</v>
      </c>
      <c r="H897" t="s">
        <v>267</v>
      </c>
    </row>
    <row r="898" spans="1:8" x14ac:dyDescent="0.25">
      <c r="A898">
        <v>66</v>
      </c>
      <c r="B898" t="s">
        <v>1377</v>
      </c>
      <c r="C898" t="s">
        <v>1378</v>
      </c>
      <c r="D898" t="s">
        <v>350</v>
      </c>
      <c r="E898" t="s">
        <v>2120</v>
      </c>
      <c r="F898">
        <v>0</v>
      </c>
      <c r="H898" t="s">
        <v>350</v>
      </c>
    </row>
    <row r="899" spans="1:8" x14ac:dyDescent="0.25">
      <c r="E899" t="s">
        <v>2121</v>
      </c>
      <c r="F899">
        <v>0</v>
      </c>
      <c r="H899" t="s">
        <v>267</v>
      </c>
    </row>
    <row r="900" spans="1:8" x14ac:dyDescent="0.25">
      <c r="E900" t="s">
        <v>869</v>
      </c>
      <c r="F900">
        <v>0</v>
      </c>
      <c r="H900" t="s">
        <v>267</v>
      </c>
    </row>
    <row r="901" spans="1:8" x14ac:dyDescent="0.25">
      <c r="E901" t="s">
        <v>870</v>
      </c>
      <c r="F901">
        <v>0</v>
      </c>
      <c r="H901" t="s">
        <v>267</v>
      </c>
    </row>
    <row r="902" spans="1:8" x14ac:dyDescent="0.25">
      <c r="E902" t="s">
        <v>2122</v>
      </c>
      <c r="F902">
        <v>0</v>
      </c>
      <c r="H902" t="s">
        <v>267</v>
      </c>
    </row>
    <row r="903" spans="1:8" x14ac:dyDescent="0.25">
      <c r="E903" t="s">
        <v>2123</v>
      </c>
      <c r="F903">
        <v>0</v>
      </c>
      <c r="H903" t="s">
        <v>267</v>
      </c>
    </row>
    <row r="904" spans="1:8" x14ac:dyDescent="0.25">
      <c r="E904" t="s">
        <v>2124</v>
      </c>
      <c r="F904">
        <v>0</v>
      </c>
      <c r="H904" t="s">
        <v>267</v>
      </c>
    </row>
    <row r="905" spans="1:8" x14ac:dyDescent="0.25">
      <c r="E905" t="s">
        <v>2125</v>
      </c>
      <c r="F905">
        <v>0</v>
      </c>
      <c r="H905" t="s">
        <v>267</v>
      </c>
    </row>
    <row r="906" spans="1:8" x14ac:dyDescent="0.25">
      <c r="E906" t="s">
        <v>2126</v>
      </c>
      <c r="F906">
        <v>0</v>
      </c>
      <c r="H906" t="s">
        <v>267</v>
      </c>
    </row>
    <row r="907" spans="1:8" x14ac:dyDescent="0.25">
      <c r="E907" t="s">
        <v>871</v>
      </c>
      <c r="F907">
        <v>0</v>
      </c>
      <c r="H907" t="s">
        <v>267</v>
      </c>
    </row>
    <row r="908" spans="1:8" x14ac:dyDescent="0.25">
      <c r="E908" t="s">
        <v>872</v>
      </c>
      <c r="F908">
        <v>0</v>
      </c>
      <c r="H908" t="s">
        <v>267</v>
      </c>
    </row>
    <row r="909" spans="1:8" x14ac:dyDescent="0.25">
      <c r="E909" t="s">
        <v>2127</v>
      </c>
      <c r="F909">
        <v>0</v>
      </c>
      <c r="H909" t="s">
        <v>267</v>
      </c>
    </row>
    <row r="910" spans="1:8" x14ac:dyDescent="0.25">
      <c r="E910" t="s">
        <v>2128</v>
      </c>
      <c r="F910">
        <v>0</v>
      </c>
      <c r="H910" t="s">
        <v>267</v>
      </c>
    </row>
    <row r="911" spans="1:8" x14ac:dyDescent="0.25">
      <c r="E911" t="s">
        <v>2129</v>
      </c>
      <c r="F911">
        <v>0</v>
      </c>
      <c r="H911" t="s">
        <v>267</v>
      </c>
    </row>
    <row r="912" spans="1:8" x14ac:dyDescent="0.25">
      <c r="E912" t="s">
        <v>2130</v>
      </c>
      <c r="F912">
        <v>0</v>
      </c>
      <c r="H912" t="s">
        <v>267</v>
      </c>
    </row>
    <row r="913" spans="5:8" x14ac:dyDescent="0.25">
      <c r="E913" t="s">
        <v>2131</v>
      </c>
      <c r="F913">
        <v>0</v>
      </c>
      <c r="H913" t="s">
        <v>267</v>
      </c>
    </row>
    <row r="914" spans="5:8" x14ac:dyDescent="0.25">
      <c r="E914" t="s">
        <v>873</v>
      </c>
      <c r="F914">
        <v>0</v>
      </c>
      <c r="H914" t="s">
        <v>267</v>
      </c>
    </row>
    <row r="915" spans="5:8" x14ac:dyDescent="0.25">
      <c r="E915" t="s">
        <v>874</v>
      </c>
      <c r="F915">
        <v>0</v>
      </c>
      <c r="H915" t="s">
        <v>267</v>
      </c>
    </row>
    <row r="916" spans="5:8" x14ac:dyDescent="0.25">
      <c r="E916" t="s">
        <v>2132</v>
      </c>
      <c r="F916">
        <v>0</v>
      </c>
      <c r="H916" t="s">
        <v>267</v>
      </c>
    </row>
    <row r="917" spans="5:8" x14ac:dyDescent="0.25">
      <c r="E917" t="s">
        <v>2133</v>
      </c>
      <c r="F917">
        <v>0</v>
      </c>
      <c r="H917" t="s">
        <v>267</v>
      </c>
    </row>
    <row r="918" spans="5:8" x14ac:dyDescent="0.25">
      <c r="E918" t="s">
        <v>2134</v>
      </c>
      <c r="F918">
        <v>0</v>
      </c>
      <c r="H918" t="s">
        <v>267</v>
      </c>
    </row>
    <row r="919" spans="5:8" x14ac:dyDescent="0.25">
      <c r="E919" t="s">
        <v>2135</v>
      </c>
      <c r="F919">
        <v>6.94444444444553E-4</v>
      </c>
      <c r="G919" t="s">
        <v>1379</v>
      </c>
      <c r="H919" t="s">
        <v>267</v>
      </c>
    </row>
    <row r="920" spans="5:8" x14ac:dyDescent="0.25">
      <c r="E920" t="s">
        <v>2136</v>
      </c>
      <c r="F920">
        <v>0.2895833333333333</v>
      </c>
      <c r="G920" t="s">
        <v>1380</v>
      </c>
      <c r="H920" t="s">
        <v>267</v>
      </c>
    </row>
    <row r="921" spans="5:8" x14ac:dyDescent="0.25">
      <c r="E921" t="s">
        <v>877</v>
      </c>
      <c r="F921">
        <v>0.2104166666666667</v>
      </c>
      <c r="G921" t="s">
        <v>1381</v>
      </c>
      <c r="H921" t="s">
        <v>267</v>
      </c>
    </row>
    <row r="922" spans="5:8" x14ac:dyDescent="0.25">
      <c r="E922" t="s">
        <v>879</v>
      </c>
      <c r="F922">
        <v>0</v>
      </c>
      <c r="H922" t="s">
        <v>267</v>
      </c>
    </row>
    <row r="923" spans="5:8" x14ac:dyDescent="0.25">
      <c r="E923" t="s">
        <v>2137</v>
      </c>
      <c r="F923">
        <v>0.29583333333333339</v>
      </c>
      <c r="G923" t="s">
        <v>1382</v>
      </c>
      <c r="H923" t="s">
        <v>267</v>
      </c>
    </row>
    <row r="924" spans="5:8" x14ac:dyDescent="0.25">
      <c r="E924" t="s">
        <v>2138</v>
      </c>
      <c r="F924">
        <v>0.29791666666666661</v>
      </c>
      <c r="G924" t="s">
        <v>1383</v>
      </c>
      <c r="H924" t="s">
        <v>267</v>
      </c>
    </row>
    <row r="925" spans="5:8" x14ac:dyDescent="0.25">
      <c r="E925" t="s">
        <v>2139</v>
      </c>
      <c r="F925">
        <v>0.29513888888888884</v>
      </c>
      <c r="G925" t="s">
        <v>1384</v>
      </c>
      <c r="H925" t="s">
        <v>267</v>
      </c>
    </row>
    <row r="926" spans="5:8" x14ac:dyDescent="0.25">
      <c r="E926" t="s">
        <v>2140</v>
      </c>
      <c r="F926">
        <v>0.29097222222222219</v>
      </c>
      <c r="G926" t="s">
        <v>1385</v>
      </c>
      <c r="H926" t="s">
        <v>267</v>
      </c>
    </row>
    <row r="927" spans="5:8" x14ac:dyDescent="0.25">
      <c r="E927" t="s">
        <v>2141</v>
      </c>
      <c r="F927">
        <v>0.29722222222222228</v>
      </c>
      <c r="G927" t="s">
        <v>1386</v>
      </c>
      <c r="H927" t="s">
        <v>267</v>
      </c>
    </row>
    <row r="928" spans="5:8" x14ac:dyDescent="0.25">
      <c r="E928" t="s">
        <v>880</v>
      </c>
      <c r="F928">
        <v>0.20902777777777781</v>
      </c>
      <c r="G928" t="s">
        <v>1387</v>
      </c>
      <c r="H928" t="s">
        <v>267</v>
      </c>
    </row>
    <row r="929" spans="1:8" x14ac:dyDescent="0.25">
      <c r="E929" t="s">
        <v>881</v>
      </c>
      <c r="F929">
        <v>2.1868055555555554</v>
      </c>
      <c r="G929" t="s">
        <v>882</v>
      </c>
      <c r="H929" t="s">
        <v>267</v>
      </c>
    </row>
    <row r="930" spans="1:8" x14ac:dyDescent="0.25">
      <c r="A930">
        <v>28</v>
      </c>
      <c r="B930" t="s">
        <v>1388</v>
      </c>
      <c r="C930" t="s">
        <v>1389</v>
      </c>
      <c r="D930" t="s">
        <v>1390</v>
      </c>
      <c r="E930" t="s">
        <v>2120</v>
      </c>
      <c r="F930">
        <v>0</v>
      </c>
      <c r="H930" t="s">
        <v>326</v>
      </c>
    </row>
    <row r="931" spans="1:8" x14ac:dyDescent="0.25">
      <c r="E931" t="s">
        <v>2121</v>
      </c>
      <c r="F931">
        <v>0</v>
      </c>
      <c r="H931" t="s">
        <v>267</v>
      </c>
    </row>
    <row r="932" spans="1:8" x14ac:dyDescent="0.25">
      <c r="E932" t="s">
        <v>869</v>
      </c>
      <c r="F932">
        <v>0</v>
      </c>
      <c r="H932" t="s">
        <v>267</v>
      </c>
    </row>
    <row r="933" spans="1:8" x14ac:dyDescent="0.25">
      <c r="E933" t="s">
        <v>870</v>
      </c>
      <c r="F933">
        <v>0</v>
      </c>
      <c r="H933" t="s">
        <v>267</v>
      </c>
    </row>
    <row r="934" spans="1:8" x14ac:dyDescent="0.25">
      <c r="E934" t="s">
        <v>2122</v>
      </c>
      <c r="F934">
        <v>0.29444444444444451</v>
      </c>
      <c r="G934" t="s">
        <v>1391</v>
      </c>
      <c r="H934" t="s">
        <v>267</v>
      </c>
    </row>
    <row r="935" spans="1:8" x14ac:dyDescent="0.25">
      <c r="E935" t="s">
        <v>2123</v>
      </c>
      <c r="F935">
        <v>0.29166666666666674</v>
      </c>
      <c r="G935" t="s">
        <v>1392</v>
      </c>
      <c r="H935" t="s">
        <v>267</v>
      </c>
    </row>
    <row r="936" spans="1:8" x14ac:dyDescent="0.25">
      <c r="E936" t="s">
        <v>2124</v>
      </c>
      <c r="F936">
        <v>0.29305555555555562</v>
      </c>
      <c r="G936" t="s">
        <v>1393</v>
      </c>
      <c r="H936" t="s">
        <v>267</v>
      </c>
    </row>
    <row r="937" spans="1:8" x14ac:dyDescent="0.25">
      <c r="E937" t="s">
        <v>2125</v>
      </c>
      <c r="F937">
        <v>0</v>
      </c>
      <c r="H937" t="s">
        <v>267</v>
      </c>
    </row>
    <row r="938" spans="1:8" x14ac:dyDescent="0.25">
      <c r="E938" t="s">
        <v>2126</v>
      </c>
      <c r="F938">
        <v>0.29097222222222219</v>
      </c>
      <c r="G938" t="s">
        <v>1394</v>
      </c>
      <c r="H938" t="s">
        <v>267</v>
      </c>
    </row>
    <row r="939" spans="1:8" x14ac:dyDescent="0.25">
      <c r="E939" t="s">
        <v>871</v>
      </c>
      <c r="F939">
        <v>0.20763888888888893</v>
      </c>
      <c r="G939" t="s">
        <v>1395</v>
      </c>
      <c r="H939" t="s">
        <v>267</v>
      </c>
    </row>
    <row r="940" spans="1:8" x14ac:dyDescent="0.25">
      <c r="E940" t="s">
        <v>872</v>
      </c>
      <c r="F940">
        <v>0</v>
      </c>
      <c r="H940" t="s">
        <v>267</v>
      </c>
    </row>
    <row r="941" spans="1:8" x14ac:dyDescent="0.25">
      <c r="E941" t="s">
        <v>2127</v>
      </c>
      <c r="F941">
        <v>0.27777777777777768</v>
      </c>
      <c r="G941" t="s">
        <v>1396</v>
      </c>
      <c r="H941" t="s">
        <v>267</v>
      </c>
    </row>
    <row r="942" spans="1:8" x14ac:dyDescent="0.25">
      <c r="E942" t="s">
        <v>2128</v>
      </c>
      <c r="F942">
        <v>0.29930555555555549</v>
      </c>
      <c r="G942" t="s">
        <v>1397</v>
      </c>
      <c r="H942" t="s">
        <v>267</v>
      </c>
    </row>
    <row r="943" spans="1:8" x14ac:dyDescent="0.25">
      <c r="E943" t="s">
        <v>2129</v>
      </c>
      <c r="F943">
        <v>0.29097222222222219</v>
      </c>
      <c r="G943" t="s">
        <v>1398</v>
      </c>
      <c r="H943" t="s">
        <v>267</v>
      </c>
    </row>
    <row r="944" spans="1:8" x14ac:dyDescent="0.25">
      <c r="E944" t="s">
        <v>2130</v>
      </c>
      <c r="F944">
        <v>0.15555555555555545</v>
      </c>
      <c r="G944" t="s">
        <v>1399</v>
      </c>
      <c r="H944" t="s">
        <v>267</v>
      </c>
    </row>
    <row r="945" spans="5:8" x14ac:dyDescent="0.25">
      <c r="E945" t="s">
        <v>2131</v>
      </c>
      <c r="F945">
        <v>0.29583333333333339</v>
      </c>
      <c r="G945" t="s">
        <v>1400</v>
      </c>
      <c r="H945" t="s">
        <v>267</v>
      </c>
    </row>
    <row r="946" spans="5:8" x14ac:dyDescent="0.25">
      <c r="E946" t="s">
        <v>873</v>
      </c>
      <c r="F946">
        <v>0.19930555555555562</v>
      </c>
      <c r="G946" t="s">
        <v>1401</v>
      </c>
      <c r="H946" t="s">
        <v>267</v>
      </c>
    </row>
    <row r="947" spans="5:8" x14ac:dyDescent="0.25">
      <c r="E947" t="s">
        <v>874</v>
      </c>
      <c r="F947">
        <v>0</v>
      </c>
      <c r="H947" t="s">
        <v>267</v>
      </c>
    </row>
    <row r="948" spans="5:8" x14ac:dyDescent="0.25">
      <c r="E948" t="s">
        <v>2132</v>
      </c>
      <c r="F948">
        <v>0.29305555555555562</v>
      </c>
      <c r="G948" t="s">
        <v>1402</v>
      </c>
      <c r="H948" t="s">
        <v>267</v>
      </c>
    </row>
    <row r="949" spans="5:8" x14ac:dyDescent="0.25">
      <c r="E949" t="s">
        <v>2133</v>
      </c>
      <c r="F949">
        <v>0.29166666666666674</v>
      </c>
      <c r="G949" t="s">
        <v>1403</v>
      </c>
      <c r="H949" t="s">
        <v>267</v>
      </c>
    </row>
    <row r="950" spans="5:8" x14ac:dyDescent="0.25">
      <c r="E950" t="s">
        <v>2134</v>
      </c>
      <c r="F950">
        <v>0.22222222222222232</v>
      </c>
      <c r="G950" t="s">
        <v>1404</v>
      </c>
      <c r="H950" t="s">
        <v>267</v>
      </c>
    </row>
    <row r="951" spans="5:8" x14ac:dyDescent="0.25">
      <c r="E951" t="s">
        <v>2135</v>
      </c>
      <c r="F951">
        <v>0</v>
      </c>
      <c r="H951" t="s">
        <v>267</v>
      </c>
    </row>
    <row r="952" spans="5:8" x14ac:dyDescent="0.25">
      <c r="E952" t="s">
        <v>2136</v>
      </c>
      <c r="F952">
        <v>0</v>
      </c>
      <c r="H952" t="s">
        <v>267</v>
      </c>
    </row>
    <row r="953" spans="5:8" x14ac:dyDescent="0.25">
      <c r="E953" t="s">
        <v>877</v>
      </c>
      <c r="F953">
        <v>0</v>
      </c>
      <c r="H953" t="s">
        <v>267</v>
      </c>
    </row>
    <row r="954" spans="5:8" x14ac:dyDescent="0.25">
      <c r="E954" t="s">
        <v>879</v>
      </c>
      <c r="F954">
        <v>0</v>
      </c>
      <c r="H954" t="s">
        <v>267</v>
      </c>
    </row>
    <row r="955" spans="5:8" x14ac:dyDescent="0.25">
      <c r="E955" t="s">
        <v>2137</v>
      </c>
      <c r="F955">
        <v>0</v>
      </c>
      <c r="H955" t="s">
        <v>267</v>
      </c>
    </row>
    <row r="956" spans="5:8" x14ac:dyDescent="0.25">
      <c r="E956" t="s">
        <v>2138</v>
      </c>
      <c r="F956">
        <v>0</v>
      </c>
      <c r="H956" t="s">
        <v>267</v>
      </c>
    </row>
    <row r="957" spans="5:8" x14ac:dyDescent="0.25">
      <c r="E957" t="s">
        <v>2139</v>
      </c>
      <c r="F957">
        <v>0</v>
      </c>
      <c r="H957" t="s">
        <v>267</v>
      </c>
    </row>
    <row r="958" spans="5:8" x14ac:dyDescent="0.25">
      <c r="E958" t="s">
        <v>2140</v>
      </c>
      <c r="F958">
        <v>0</v>
      </c>
      <c r="H958" t="s">
        <v>267</v>
      </c>
    </row>
    <row r="959" spans="5:8" x14ac:dyDescent="0.25">
      <c r="E959" t="s">
        <v>2141</v>
      </c>
      <c r="F959">
        <v>0</v>
      </c>
      <c r="H959" t="s">
        <v>267</v>
      </c>
    </row>
    <row r="960" spans="5:8" x14ac:dyDescent="0.25">
      <c r="E960" t="s">
        <v>880</v>
      </c>
      <c r="F960">
        <v>0</v>
      </c>
      <c r="H960" t="s">
        <v>267</v>
      </c>
    </row>
    <row r="961" spans="1:8" x14ac:dyDescent="0.25">
      <c r="E961" t="s">
        <v>881</v>
      </c>
      <c r="F961">
        <v>3.7034722222222225</v>
      </c>
      <c r="G961" t="s">
        <v>882</v>
      </c>
      <c r="H961" t="s">
        <v>267</v>
      </c>
    </row>
    <row r="962" spans="1:8" x14ac:dyDescent="0.25">
      <c r="A962">
        <v>65</v>
      </c>
      <c r="B962" t="s">
        <v>1405</v>
      </c>
      <c r="C962" t="s">
        <v>1406</v>
      </c>
      <c r="D962" t="s">
        <v>351</v>
      </c>
      <c r="E962" t="s">
        <v>2120</v>
      </c>
      <c r="F962">
        <v>0</v>
      </c>
      <c r="H962" t="s">
        <v>351</v>
      </c>
    </row>
    <row r="963" spans="1:8" x14ac:dyDescent="0.25">
      <c r="E963" t="s">
        <v>2121</v>
      </c>
      <c r="F963">
        <v>0</v>
      </c>
      <c r="H963" t="s">
        <v>267</v>
      </c>
    </row>
    <row r="964" spans="1:8" x14ac:dyDescent="0.25">
      <c r="E964" t="s">
        <v>869</v>
      </c>
      <c r="F964">
        <v>0</v>
      </c>
      <c r="H964" t="s">
        <v>267</v>
      </c>
    </row>
    <row r="965" spans="1:8" x14ac:dyDescent="0.25">
      <c r="E965" t="s">
        <v>870</v>
      </c>
      <c r="F965">
        <v>0</v>
      </c>
      <c r="H965" t="s">
        <v>267</v>
      </c>
    </row>
    <row r="966" spans="1:8" x14ac:dyDescent="0.25">
      <c r="E966" t="s">
        <v>2122</v>
      </c>
      <c r="F966">
        <v>0</v>
      </c>
      <c r="H966" t="s">
        <v>267</v>
      </c>
    </row>
    <row r="967" spans="1:8" x14ac:dyDescent="0.25">
      <c r="E967" t="s">
        <v>2123</v>
      </c>
      <c r="F967">
        <v>0</v>
      </c>
      <c r="H967" t="s">
        <v>267</v>
      </c>
    </row>
    <row r="968" spans="1:8" x14ac:dyDescent="0.25">
      <c r="E968" t="s">
        <v>2124</v>
      </c>
      <c r="F968">
        <v>0</v>
      </c>
      <c r="H968" t="s">
        <v>267</v>
      </c>
    </row>
    <row r="969" spans="1:8" x14ac:dyDescent="0.25">
      <c r="E969" t="s">
        <v>2125</v>
      </c>
      <c r="F969">
        <v>0</v>
      </c>
      <c r="H969" t="s">
        <v>267</v>
      </c>
    </row>
    <row r="970" spans="1:8" x14ac:dyDescent="0.25">
      <c r="E970" t="s">
        <v>2126</v>
      </c>
      <c r="F970">
        <v>0</v>
      </c>
      <c r="H970" t="s">
        <v>267</v>
      </c>
    </row>
    <row r="971" spans="1:8" x14ac:dyDescent="0.25">
      <c r="E971" t="s">
        <v>871</v>
      </c>
      <c r="F971">
        <v>0</v>
      </c>
      <c r="H971" t="s">
        <v>267</v>
      </c>
    </row>
    <row r="972" spans="1:8" x14ac:dyDescent="0.25">
      <c r="E972" t="s">
        <v>872</v>
      </c>
      <c r="F972">
        <v>0</v>
      </c>
      <c r="H972" t="s">
        <v>267</v>
      </c>
    </row>
    <row r="973" spans="1:8" x14ac:dyDescent="0.25">
      <c r="E973" t="s">
        <v>2127</v>
      </c>
      <c r="F973">
        <v>0</v>
      </c>
      <c r="H973" t="s">
        <v>267</v>
      </c>
    </row>
    <row r="974" spans="1:8" x14ac:dyDescent="0.25">
      <c r="E974" t="s">
        <v>2128</v>
      </c>
      <c r="F974">
        <v>0</v>
      </c>
      <c r="H974" t="s">
        <v>267</v>
      </c>
    </row>
    <row r="975" spans="1:8" x14ac:dyDescent="0.25">
      <c r="E975" t="s">
        <v>2129</v>
      </c>
      <c r="F975">
        <v>0</v>
      </c>
      <c r="H975" t="s">
        <v>267</v>
      </c>
    </row>
    <row r="976" spans="1:8" x14ac:dyDescent="0.25">
      <c r="E976" t="s">
        <v>2130</v>
      </c>
      <c r="F976">
        <v>0</v>
      </c>
      <c r="H976" t="s">
        <v>267</v>
      </c>
    </row>
    <row r="977" spans="5:8" x14ac:dyDescent="0.25">
      <c r="E977" t="s">
        <v>2131</v>
      </c>
      <c r="F977">
        <v>0</v>
      </c>
      <c r="H977" t="s">
        <v>267</v>
      </c>
    </row>
    <row r="978" spans="5:8" x14ac:dyDescent="0.25">
      <c r="E978" t="s">
        <v>873</v>
      </c>
      <c r="F978">
        <v>0</v>
      </c>
      <c r="H978" t="s">
        <v>267</v>
      </c>
    </row>
    <row r="979" spans="5:8" x14ac:dyDescent="0.25">
      <c r="E979" t="s">
        <v>874</v>
      </c>
      <c r="F979">
        <v>0</v>
      </c>
      <c r="H979" t="s">
        <v>267</v>
      </c>
    </row>
    <row r="980" spans="5:8" x14ac:dyDescent="0.25">
      <c r="E980" t="s">
        <v>2132</v>
      </c>
      <c r="F980">
        <v>0</v>
      </c>
      <c r="H980" t="s">
        <v>267</v>
      </c>
    </row>
    <row r="981" spans="5:8" x14ac:dyDescent="0.25">
      <c r="E981" t="s">
        <v>2133</v>
      </c>
      <c r="F981">
        <v>0</v>
      </c>
      <c r="H981" t="s">
        <v>267</v>
      </c>
    </row>
    <row r="982" spans="5:8" x14ac:dyDescent="0.25">
      <c r="E982" t="s">
        <v>2134</v>
      </c>
      <c r="F982">
        <v>7.2916666666666741E-2</v>
      </c>
      <c r="G982" t="s">
        <v>1407</v>
      </c>
      <c r="H982" t="s">
        <v>267</v>
      </c>
    </row>
    <row r="983" spans="5:8" x14ac:dyDescent="0.25">
      <c r="E983" t="s">
        <v>2135</v>
      </c>
      <c r="F983">
        <v>0.3041666666666667</v>
      </c>
      <c r="G983" t="s">
        <v>1408</v>
      </c>
      <c r="H983" t="s">
        <v>267</v>
      </c>
    </row>
    <row r="984" spans="5:8" x14ac:dyDescent="0.25">
      <c r="E984" t="s">
        <v>2136</v>
      </c>
      <c r="F984">
        <v>0.3041666666666667</v>
      </c>
      <c r="G984" t="s">
        <v>1409</v>
      </c>
      <c r="H984" t="s">
        <v>267</v>
      </c>
    </row>
    <row r="985" spans="5:8" x14ac:dyDescent="0.25">
      <c r="E985" t="s">
        <v>877</v>
      </c>
      <c r="F985">
        <v>0.21458333333333335</v>
      </c>
      <c r="G985" t="s">
        <v>1410</v>
      </c>
      <c r="H985" t="s">
        <v>267</v>
      </c>
    </row>
    <row r="986" spans="5:8" x14ac:dyDescent="0.25">
      <c r="E986" t="s">
        <v>879</v>
      </c>
      <c r="F986">
        <v>0</v>
      </c>
      <c r="H986" t="s">
        <v>267</v>
      </c>
    </row>
    <row r="987" spans="5:8" x14ac:dyDescent="0.25">
      <c r="E987" t="s">
        <v>2137</v>
      </c>
      <c r="F987">
        <v>0.30555555555555558</v>
      </c>
      <c r="G987" t="s">
        <v>1411</v>
      </c>
      <c r="H987" t="s">
        <v>267</v>
      </c>
    </row>
    <row r="988" spans="5:8" x14ac:dyDescent="0.25">
      <c r="E988" t="s">
        <v>2138</v>
      </c>
      <c r="F988">
        <v>0.30347222222222214</v>
      </c>
      <c r="G988" t="s">
        <v>1412</v>
      </c>
      <c r="H988" t="s">
        <v>267</v>
      </c>
    </row>
    <row r="989" spans="5:8" x14ac:dyDescent="0.25">
      <c r="E989" t="s">
        <v>2139</v>
      </c>
      <c r="F989">
        <v>0.29583333333333339</v>
      </c>
      <c r="G989" t="s">
        <v>1413</v>
      </c>
      <c r="H989" t="s">
        <v>267</v>
      </c>
    </row>
    <row r="990" spans="5:8" x14ac:dyDescent="0.25">
      <c r="E990" t="s">
        <v>2140</v>
      </c>
      <c r="F990">
        <v>0.30069444444444438</v>
      </c>
      <c r="G990" t="s">
        <v>1414</v>
      </c>
      <c r="H990" t="s">
        <v>267</v>
      </c>
    </row>
    <row r="991" spans="5:8" x14ac:dyDescent="0.25">
      <c r="E991" t="s">
        <v>2141</v>
      </c>
      <c r="F991">
        <v>0.29930555555555549</v>
      </c>
      <c r="G991" t="s">
        <v>1415</v>
      </c>
      <c r="H991" t="s">
        <v>267</v>
      </c>
    </row>
    <row r="992" spans="5:8" x14ac:dyDescent="0.25">
      <c r="E992" t="s">
        <v>880</v>
      </c>
      <c r="F992">
        <v>0.20972222222222214</v>
      </c>
      <c r="G992" t="s">
        <v>1416</v>
      </c>
      <c r="H992" t="s">
        <v>267</v>
      </c>
    </row>
    <row r="993" spans="1:8" x14ac:dyDescent="0.25">
      <c r="E993" t="s">
        <v>881</v>
      </c>
      <c r="F993">
        <v>2.6104166666666666</v>
      </c>
      <c r="G993" t="s">
        <v>882</v>
      </c>
      <c r="H993" t="s">
        <v>267</v>
      </c>
    </row>
    <row r="994" spans="1:8" x14ac:dyDescent="0.25">
      <c r="A994">
        <v>67</v>
      </c>
      <c r="B994" t="s">
        <v>1417</v>
      </c>
      <c r="C994" t="s">
        <v>1418</v>
      </c>
      <c r="D994" t="s">
        <v>352</v>
      </c>
      <c r="E994" t="s">
        <v>2120</v>
      </c>
      <c r="F994">
        <v>0</v>
      </c>
      <c r="H994" t="s">
        <v>352</v>
      </c>
    </row>
    <row r="995" spans="1:8" x14ac:dyDescent="0.25">
      <c r="E995" t="s">
        <v>2121</v>
      </c>
      <c r="F995">
        <v>0</v>
      </c>
      <c r="H995" t="s">
        <v>267</v>
      </c>
    </row>
    <row r="996" spans="1:8" x14ac:dyDescent="0.25">
      <c r="E996" t="s">
        <v>869</v>
      </c>
      <c r="F996">
        <v>0</v>
      </c>
      <c r="H996" t="s">
        <v>267</v>
      </c>
    </row>
    <row r="997" spans="1:8" x14ac:dyDescent="0.25">
      <c r="E997" t="s">
        <v>870</v>
      </c>
      <c r="F997">
        <v>0</v>
      </c>
      <c r="H997" t="s">
        <v>267</v>
      </c>
    </row>
    <row r="998" spans="1:8" x14ac:dyDescent="0.25">
      <c r="E998" t="s">
        <v>2122</v>
      </c>
      <c r="F998">
        <v>0</v>
      </c>
      <c r="H998" t="s">
        <v>267</v>
      </c>
    </row>
    <row r="999" spans="1:8" x14ac:dyDescent="0.25">
      <c r="E999" t="s">
        <v>2123</v>
      </c>
      <c r="F999">
        <v>0</v>
      </c>
      <c r="H999" t="s">
        <v>267</v>
      </c>
    </row>
    <row r="1000" spans="1:8" x14ac:dyDescent="0.25">
      <c r="E1000" t="s">
        <v>2124</v>
      </c>
      <c r="F1000">
        <v>0</v>
      </c>
      <c r="H1000" t="s">
        <v>267</v>
      </c>
    </row>
    <row r="1001" spans="1:8" x14ac:dyDescent="0.25">
      <c r="E1001" t="s">
        <v>2125</v>
      </c>
      <c r="F1001">
        <v>0</v>
      </c>
      <c r="H1001" t="s">
        <v>267</v>
      </c>
    </row>
    <row r="1002" spans="1:8" x14ac:dyDescent="0.25">
      <c r="E1002" t="s">
        <v>2126</v>
      </c>
      <c r="F1002">
        <v>0</v>
      </c>
      <c r="H1002" t="s">
        <v>267</v>
      </c>
    </row>
    <row r="1003" spans="1:8" x14ac:dyDescent="0.25">
      <c r="E1003" t="s">
        <v>871</v>
      </c>
      <c r="F1003">
        <v>0</v>
      </c>
      <c r="H1003" t="s">
        <v>267</v>
      </c>
    </row>
    <row r="1004" spans="1:8" x14ac:dyDescent="0.25">
      <c r="E1004" t="s">
        <v>872</v>
      </c>
      <c r="F1004">
        <v>0</v>
      </c>
      <c r="H1004" t="s">
        <v>267</v>
      </c>
    </row>
    <row r="1005" spans="1:8" x14ac:dyDescent="0.25">
      <c r="E1005" t="s">
        <v>2127</v>
      </c>
      <c r="F1005">
        <v>0</v>
      </c>
      <c r="H1005" t="s">
        <v>267</v>
      </c>
    </row>
    <row r="1006" spans="1:8" x14ac:dyDescent="0.25">
      <c r="E1006" t="s">
        <v>2128</v>
      </c>
      <c r="F1006">
        <v>0</v>
      </c>
      <c r="H1006" t="s">
        <v>267</v>
      </c>
    </row>
    <row r="1007" spans="1:8" x14ac:dyDescent="0.25">
      <c r="E1007" t="s">
        <v>2129</v>
      </c>
      <c r="F1007">
        <v>0</v>
      </c>
      <c r="H1007" t="s">
        <v>267</v>
      </c>
    </row>
    <row r="1008" spans="1:8" x14ac:dyDescent="0.25">
      <c r="E1008" t="s">
        <v>2130</v>
      </c>
      <c r="F1008">
        <v>0</v>
      </c>
      <c r="H1008" t="s">
        <v>267</v>
      </c>
    </row>
    <row r="1009" spans="5:8" x14ac:dyDescent="0.25">
      <c r="E1009" t="s">
        <v>2131</v>
      </c>
      <c r="F1009">
        <v>0</v>
      </c>
      <c r="H1009" t="s">
        <v>267</v>
      </c>
    </row>
    <row r="1010" spans="5:8" x14ac:dyDescent="0.25">
      <c r="E1010" t="s">
        <v>873</v>
      </c>
      <c r="F1010">
        <v>0</v>
      </c>
      <c r="H1010" t="s">
        <v>267</v>
      </c>
    </row>
    <row r="1011" spans="5:8" x14ac:dyDescent="0.25">
      <c r="E1011" t="s">
        <v>874</v>
      </c>
      <c r="F1011">
        <v>0</v>
      </c>
      <c r="H1011" t="s">
        <v>267</v>
      </c>
    </row>
    <row r="1012" spans="5:8" x14ac:dyDescent="0.25">
      <c r="E1012" t="s">
        <v>2132</v>
      </c>
      <c r="F1012">
        <v>0</v>
      </c>
      <c r="H1012" t="s">
        <v>267</v>
      </c>
    </row>
    <row r="1013" spans="5:8" x14ac:dyDescent="0.25">
      <c r="E1013" t="s">
        <v>2133</v>
      </c>
      <c r="F1013">
        <v>0</v>
      </c>
      <c r="H1013" t="s">
        <v>267</v>
      </c>
    </row>
    <row r="1014" spans="5:8" x14ac:dyDescent="0.25">
      <c r="E1014" t="s">
        <v>2134</v>
      </c>
      <c r="F1014">
        <v>0</v>
      </c>
      <c r="H1014" t="s">
        <v>267</v>
      </c>
    </row>
    <row r="1015" spans="5:8" x14ac:dyDescent="0.25">
      <c r="E1015" t="s">
        <v>2135</v>
      </c>
      <c r="F1015">
        <v>0</v>
      </c>
      <c r="H1015" t="s">
        <v>267</v>
      </c>
    </row>
    <row r="1016" spans="5:8" x14ac:dyDescent="0.25">
      <c r="E1016" t="s">
        <v>2136</v>
      </c>
      <c r="F1016">
        <v>0</v>
      </c>
      <c r="H1016" t="s">
        <v>267</v>
      </c>
    </row>
    <row r="1017" spans="5:8" x14ac:dyDescent="0.25">
      <c r="E1017" t="s">
        <v>877</v>
      </c>
      <c r="F1017">
        <v>0</v>
      </c>
      <c r="H1017" t="s">
        <v>267</v>
      </c>
    </row>
    <row r="1018" spans="5:8" x14ac:dyDescent="0.25">
      <c r="E1018" t="s">
        <v>879</v>
      </c>
      <c r="F1018">
        <v>0</v>
      </c>
      <c r="H1018" t="s">
        <v>267</v>
      </c>
    </row>
    <row r="1019" spans="5:8" x14ac:dyDescent="0.25">
      <c r="E1019" t="s">
        <v>2137</v>
      </c>
      <c r="F1019">
        <v>0</v>
      </c>
      <c r="H1019" t="s">
        <v>267</v>
      </c>
    </row>
    <row r="1020" spans="5:8" x14ac:dyDescent="0.25">
      <c r="E1020" t="s">
        <v>2138</v>
      </c>
      <c r="F1020">
        <v>0</v>
      </c>
      <c r="H1020" t="s">
        <v>267</v>
      </c>
    </row>
    <row r="1021" spans="5:8" x14ac:dyDescent="0.25">
      <c r="E1021" t="s">
        <v>2139</v>
      </c>
      <c r="F1021">
        <v>6.94444444444553E-4</v>
      </c>
      <c r="G1021" t="s">
        <v>1419</v>
      </c>
      <c r="H1021" t="s">
        <v>267</v>
      </c>
    </row>
    <row r="1022" spans="5:8" x14ac:dyDescent="0.25">
      <c r="E1022" t="s">
        <v>2140</v>
      </c>
      <c r="F1022">
        <v>0.29652777777777772</v>
      </c>
      <c r="G1022" t="s">
        <v>1420</v>
      </c>
      <c r="H1022" t="s">
        <v>267</v>
      </c>
    </row>
    <row r="1023" spans="5:8" x14ac:dyDescent="0.25">
      <c r="E1023" t="s">
        <v>2141</v>
      </c>
      <c r="F1023">
        <v>0.30138888888888893</v>
      </c>
      <c r="G1023" t="s">
        <v>1421</v>
      </c>
      <c r="H1023" t="s">
        <v>267</v>
      </c>
    </row>
    <row r="1024" spans="5:8" x14ac:dyDescent="0.25">
      <c r="E1024" t="s">
        <v>880</v>
      </c>
      <c r="F1024">
        <v>0</v>
      </c>
      <c r="H1024" t="s">
        <v>267</v>
      </c>
    </row>
    <row r="1025" spans="1:8" x14ac:dyDescent="0.25">
      <c r="E1025" t="s">
        <v>881</v>
      </c>
      <c r="F1025">
        <v>0.5986111111111112</v>
      </c>
      <c r="G1025" t="s">
        <v>882</v>
      </c>
      <c r="H1025" t="s">
        <v>267</v>
      </c>
    </row>
    <row r="1026" spans="1:8" x14ac:dyDescent="0.25">
      <c r="A1026">
        <v>74</v>
      </c>
      <c r="B1026" t="s">
        <v>1422</v>
      </c>
      <c r="C1026" t="s">
        <v>1423</v>
      </c>
      <c r="D1026" t="s">
        <v>1424</v>
      </c>
      <c r="E1026" t="s">
        <v>2120</v>
      </c>
      <c r="F1026">
        <v>0.32708333333333339</v>
      </c>
      <c r="G1026" t="s">
        <v>1425</v>
      </c>
      <c r="H1026" t="s">
        <v>355</v>
      </c>
    </row>
    <row r="1027" spans="1:8" x14ac:dyDescent="0.25">
      <c r="E1027" t="s">
        <v>2121</v>
      </c>
      <c r="F1027">
        <v>0.29097222222222219</v>
      </c>
      <c r="G1027" t="s">
        <v>1426</v>
      </c>
      <c r="H1027" t="s">
        <v>267</v>
      </c>
    </row>
    <row r="1028" spans="1:8" x14ac:dyDescent="0.25">
      <c r="E1028" t="s">
        <v>869</v>
      </c>
      <c r="F1028">
        <v>0</v>
      </c>
      <c r="H1028" t="s">
        <v>267</v>
      </c>
    </row>
    <row r="1029" spans="1:8" x14ac:dyDescent="0.25">
      <c r="E1029" t="s">
        <v>870</v>
      </c>
      <c r="F1029">
        <v>0</v>
      </c>
      <c r="H1029" t="s">
        <v>267</v>
      </c>
    </row>
    <row r="1030" spans="1:8" x14ac:dyDescent="0.25">
      <c r="E1030" t="s">
        <v>2122</v>
      </c>
      <c r="F1030">
        <v>0.29930555555555549</v>
      </c>
      <c r="G1030" t="s">
        <v>1427</v>
      </c>
      <c r="H1030" t="s">
        <v>267</v>
      </c>
    </row>
    <row r="1031" spans="1:8" x14ac:dyDescent="0.25">
      <c r="E1031" t="s">
        <v>2123</v>
      </c>
      <c r="F1031">
        <v>0.29722222222222228</v>
      </c>
      <c r="G1031" t="s">
        <v>1428</v>
      </c>
      <c r="H1031" t="s">
        <v>267</v>
      </c>
    </row>
    <row r="1032" spans="1:8" x14ac:dyDescent="0.25">
      <c r="E1032" t="s">
        <v>2124</v>
      </c>
      <c r="F1032">
        <v>0.28194444444444455</v>
      </c>
      <c r="G1032" t="s">
        <v>1429</v>
      </c>
      <c r="H1032" t="s">
        <v>267</v>
      </c>
    </row>
    <row r="1033" spans="1:8" x14ac:dyDescent="0.25">
      <c r="E1033" t="s">
        <v>2125</v>
      </c>
      <c r="F1033">
        <v>0.28819444444444442</v>
      </c>
      <c r="G1033" t="s">
        <v>1430</v>
      </c>
      <c r="H1033" t="s">
        <v>267</v>
      </c>
    </row>
    <row r="1034" spans="1:8" x14ac:dyDescent="0.25">
      <c r="E1034" t="s">
        <v>2126</v>
      </c>
      <c r="F1034">
        <v>0.29374999999999996</v>
      </c>
      <c r="G1034" t="s">
        <v>1431</v>
      </c>
      <c r="H1034" t="s">
        <v>267</v>
      </c>
    </row>
    <row r="1035" spans="1:8" x14ac:dyDescent="0.25">
      <c r="E1035" t="s">
        <v>871</v>
      </c>
      <c r="F1035">
        <v>0.2104166666666667</v>
      </c>
      <c r="G1035" t="s">
        <v>1432</v>
      </c>
      <c r="H1035" t="s">
        <v>267</v>
      </c>
    </row>
    <row r="1036" spans="1:8" x14ac:dyDescent="0.25">
      <c r="E1036" t="s">
        <v>872</v>
      </c>
      <c r="F1036">
        <v>0</v>
      </c>
      <c r="H1036" t="s">
        <v>267</v>
      </c>
    </row>
    <row r="1037" spans="1:8" x14ac:dyDescent="0.25">
      <c r="E1037" t="s">
        <v>2127</v>
      </c>
      <c r="F1037">
        <v>0.29097222222222219</v>
      </c>
      <c r="G1037" t="s">
        <v>1433</v>
      </c>
      <c r="H1037" t="s">
        <v>267</v>
      </c>
    </row>
    <row r="1038" spans="1:8" x14ac:dyDescent="0.25">
      <c r="E1038" t="s">
        <v>2128</v>
      </c>
      <c r="F1038">
        <v>0.29166666666666674</v>
      </c>
      <c r="G1038" t="s">
        <v>1434</v>
      </c>
      <c r="H1038" t="s">
        <v>267</v>
      </c>
    </row>
    <row r="1039" spans="1:8" x14ac:dyDescent="0.25">
      <c r="E1039" t="s">
        <v>2129</v>
      </c>
      <c r="F1039">
        <v>0.29583333333333339</v>
      </c>
      <c r="G1039" t="s">
        <v>1435</v>
      </c>
      <c r="H1039" t="s">
        <v>267</v>
      </c>
    </row>
    <row r="1040" spans="1:8" x14ac:dyDescent="0.25">
      <c r="E1040" t="s">
        <v>2130</v>
      </c>
      <c r="F1040">
        <v>0.16041666666666665</v>
      </c>
      <c r="G1040" t="s">
        <v>1436</v>
      </c>
      <c r="H1040" t="s">
        <v>267</v>
      </c>
    </row>
    <row r="1041" spans="5:8" x14ac:dyDescent="0.25">
      <c r="E1041" t="s">
        <v>2131</v>
      </c>
      <c r="F1041">
        <v>0.29305555555555562</v>
      </c>
      <c r="G1041" t="s">
        <v>1437</v>
      </c>
      <c r="H1041" t="s">
        <v>267</v>
      </c>
    </row>
    <row r="1042" spans="5:8" x14ac:dyDescent="0.25">
      <c r="E1042" t="s">
        <v>873</v>
      </c>
      <c r="F1042">
        <v>0.20208333333333339</v>
      </c>
      <c r="G1042" t="s">
        <v>1438</v>
      </c>
      <c r="H1042" t="s">
        <v>267</v>
      </c>
    </row>
    <row r="1043" spans="5:8" x14ac:dyDescent="0.25">
      <c r="E1043" t="s">
        <v>874</v>
      </c>
      <c r="F1043">
        <v>0</v>
      </c>
      <c r="H1043" t="s">
        <v>267</v>
      </c>
    </row>
    <row r="1044" spans="5:8" x14ac:dyDescent="0.25">
      <c r="E1044" t="s">
        <v>2132</v>
      </c>
      <c r="F1044">
        <v>0.28819444444444442</v>
      </c>
      <c r="G1044" t="s">
        <v>1439</v>
      </c>
      <c r="H1044" t="s">
        <v>267</v>
      </c>
    </row>
    <row r="1045" spans="5:8" x14ac:dyDescent="0.25">
      <c r="E1045" t="s">
        <v>2133</v>
      </c>
      <c r="F1045">
        <v>0.29166666666666674</v>
      </c>
      <c r="G1045" t="s">
        <v>1440</v>
      </c>
      <c r="H1045" t="s">
        <v>267</v>
      </c>
    </row>
    <row r="1046" spans="5:8" x14ac:dyDescent="0.25">
      <c r="E1046" t="s">
        <v>2134</v>
      </c>
      <c r="F1046">
        <v>0.29652777777777772</v>
      </c>
      <c r="G1046" t="s">
        <v>1441</v>
      </c>
      <c r="H1046" t="s">
        <v>267</v>
      </c>
    </row>
    <row r="1047" spans="5:8" x14ac:dyDescent="0.25">
      <c r="E1047" t="s">
        <v>2135</v>
      </c>
      <c r="F1047">
        <v>0.29722222222222228</v>
      </c>
      <c r="G1047" t="s">
        <v>1442</v>
      </c>
      <c r="H1047" t="s">
        <v>267</v>
      </c>
    </row>
    <row r="1048" spans="5:8" x14ac:dyDescent="0.25">
      <c r="E1048" t="s">
        <v>2136</v>
      </c>
      <c r="F1048">
        <v>0.29097222222222219</v>
      </c>
      <c r="G1048" t="s">
        <v>1443</v>
      </c>
      <c r="H1048" t="s">
        <v>267</v>
      </c>
    </row>
    <row r="1049" spans="5:8" x14ac:dyDescent="0.25">
      <c r="E1049" t="s">
        <v>877</v>
      </c>
      <c r="F1049">
        <v>0.20833333333333326</v>
      </c>
      <c r="G1049" t="s">
        <v>1444</v>
      </c>
      <c r="H1049" t="s">
        <v>267</v>
      </c>
    </row>
    <row r="1050" spans="5:8" x14ac:dyDescent="0.25">
      <c r="E1050" t="s">
        <v>879</v>
      </c>
      <c r="F1050">
        <v>0</v>
      </c>
      <c r="H1050" t="s">
        <v>267</v>
      </c>
    </row>
    <row r="1051" spans="5:8" x14ac:dyDescent="0.25">
      <c r="E1051" t="s">
        <v>2137</v>
      </c>
      <c r="F1051">
        <v>0.27083333333333326</v>
      </c>
      <c r="G1051" t="s">
        <v>1445</v>
      </c>
      <c r="H1051" t="s">
        <v>267</v>
      </c>
    </row>
    <row r="1052" spans="5:8" x14ac:dyDescent="0.25">
      <c r="E1052" t="s">
        <v>2138</v>
      </c>
      <c r="F1052">
        <v>0.29722222222222228</v>
      </c>
      <c r="G1052" t="s">
        <v>1446</v>
      </c>
      <c r="H1052" t="s">
        <v>267</v>
      </c>
    </row>
    <row r="1053" spans="5:8" x14ac:dyDescent="0.25">
      <c r="E1053" t="s">
        <v>2139</v>
      </c>
      <c r="F1053">
        <v>0.29374999999999996</v>
      </c>
      <c r="G1053" t="s">
        <v>1447</v>
      </c>
      <c r="H1053" t="s">
        <v>267</v>
      </c>
    </row>
    <row r="1054" spans="5:8" x14ac:dyDescent="0.25">
      <c r="E1054" t="s">
        <v>2140</v>
      </c>
      <c r="F1054">
        <v>0.29166666666666674</v>
      </c>
      <c r="G1054" t="s">
        <v>1448</v>
      </c>
      <c r="H1054" t="s">
        <v>267</v>
      </c>
    </row>
    <row r="1055" spans="5:8" x14ac:dyDescent="0.25">
      <c r="E1055" t="s">
        <v>2141</v>
      </c>
      <c r="F1055">
        <v>0.29513888888888884</v>
      </c>
      <c r="G1055" t="s">
        <v>1449</v>
      </c>
      <c r="H1055" t="s">
        <v>267</v>
      </c>
    </row>
    <row r="1056" spans="5:8" x14ac:dyDescent="0.25">
      <c r="E1056" t="s">
        <v>880</v>
      </c>
      <c r="F1056">
        <v>0.20763888888888893</v>
      </c>
      <c r="G1056" t="s">
        <v>1450</v>
      </c>
      <c r="H1056" t="s">
        <v>267</v>
      </c>
    </row>
    <row r="1057" spans="1:8" x14ac:dyDescent="0.25">
      <c r="E1057" t="s">
        <v>881</v>
      </c>
      <c r="F1057">
        <v>7.1520833333333336</v>
      </c>
      <c r="G1057" t="s">
        <v>882</v>
      </c>
      <c r="H1057" t="s">
        <v>267</v>
      </c>
    </row>
    <row r="1058" spans="1:8" x14ac:dyDescent="0.25">
      <c r="A1058">
        <v>72</v>
      </c>
      <c r="B1058" t="s">
        <v>1451</v>
      </c>
      <c r="C1058" t="s">
        <v>1452</v>
      </c>
      <c r="D1058" t="s">
        <v>328</v>
      </c>
      <c r="E1058" t="s">
        <v>2120</v>
      </c>
      <c r="F1058">
        <v>0</v>
      </c>
      <c r="H1058" t="s">
        <v>328</v>
      </c>
    </row>
    <row r="1059" spans="1:8" x14ac:dyDescent="0.25">
      <c r="E1059" t="s">
        <v>2121</v>
      </c>
      <c r="F1059">
        <v>0</v>
      </c>
      <c r="H1059" t="s">
        <v>267</v>
      </c>
    </row>
    <row r="1060" spans="1:8" x14ac:dyDescent="0.25">
      <c r="E1060" t="s">
        <v>869</v>
      </c>
      <c r="F1060">
        <v>0</v>
      </c>
      <c r="H1060" t="s">
        <v>267</v>
      </c>
    </row>
    <row r="1061" spans="1:8" x14ac:dyDescent="0.25">
      <c r="E1061" t="s">
        <v>870</v>
      </c>
      <c r="F1061">
        <v>0</v>
      </c>
      <c r="H1061" t="s">
        <v>267</v>
      </c>
    </row>
    <row r="1062" spans="1:8" x14ac:dyDescent="0.25">
      <c r="E1062" t="s">
        <v>2122</v>
      </c>
      <c r="F1062">
        <v>0</v>
      </c>
      <c r="H1062" t="s">
        <v>267</v>
      </c>
    </row>
    <row r="1063" spans="1:8" x14ac:dyDescent="0.25">
      <c r="E1063" t="s">
        <v>2123</v>
      </c>
      <c r="F1063">
        <v>0</v>
      </c>
      <c r="H1063" t="s">
        <v>267</v>
      </c>
    </row>
    <row r="1064" spans="1:8" x14ac:dyDescent="0.25">
      <c r="E1064" t="s">
        <v>2124</v>
      </c>
      <c r="F1064">
        <v>0</v>
      </c>
      <c r="H1064" t="s">
        <v>267</v>
      </c>
    </row>
    <row r="1065" spans="1:8" x14ac:dyDescent="0.25">
      <c r="E1065" t="s">
        <v>2125</v>
      </c>
      <c r="F1065">
        <v>0</v>
      </c>
      <c r="H1065" t="s">
        <v>267</v>
      </c>
    </row>
    <row r="1066" spans="1:8" x14ac:dyDescent="0.25">
      <c r="E1066" t="s">
        <v>2126</v>
      </c>
      <c r="F1066">
        <v>0</v>
      </c>
      <c r="H1066" t="s">
        <v>267</v>
      </c>
    </row>
    <row r="1067" spans="1:8" x14ac:dyDescent="0.25">
      <c r="E1067" t="s">
        <v>871</v>
      </c>
      <c r="F1067">
        <v>0</v>
      </c>
      <c r="H1067" t="s">
        <v>267</v>
      </c>
    </row>
    <row r="1068" spans="1:8" x14ac:dyDescent="0.25">
      <c r="E1068" t="s">
        <v>872</v>
      </c>
      <c r="F1068">
        <v>0</v>
      </c>
      <c r="H1068" t="s">
        <v>267</v>
      </c>
    </row>
    <row r="1069" spans="1:8" x14ac:dyDescent="0.25">
      <c r="E1069" t="s">
        <v>2127</v>
      </c>
      <c r="F1069">
        <v>0</v>
      </c>
      <c r="H1069" t="s">
        <v>267</v>
      </c>
    </row>
    <row r="1070" spans="1:8" x14ac:dyDescent="0.25">
      <c r="E1070" t="s">
        <v>2128</v>
      </c>
      <c r="F1070">
        <v>0</v>
      </c>
      <c r="H1070" t="s">
        <v>267</v>
      </c>
    </row>
    <row r="1071" spans="1:8" x14ac:dyDescent="0.25">
      <c r="E1071" t="s">
        <v>2129</v>
      </c>
      <c r="F1071">
        <v>0.1958333333333333</v>
      </c>
      <c r="G1071" t="s">
        <v>1453</v>
      </c>
      <c r="H1071" t="s">
        <v>267</v>
      </c>
    </row>
    <row r="1072" spans="1:8" x14ac:dyDescent="0.25">
      <c r="E1072" t="s">
        <v>2130</v>
      </c>
      <c r="F1072">
        <v>0.15555555555555545</v>
      </c>
      <c r="G1072" t="s">
        <v>1454</v>
      </c>
      <c r="H1072" t="s">
        <v>267</v>
      </c>
    </row>
    <row r="1073" spans="5:8" x14ac:dyDescent="0.25">
      <c r="E1073" t="s">
        <v>2131</v>
      </c>
      <c r="F1073">
        <v>0.29513888888888884</v>
      </c>
      <c r="G1073" t="s">
        <v>1455</v>
      </c>
      <c r="H1073" t="s">
        <v>267</v>
      </c>
    </row>
    <row r="1074" spans="5:8" x14ac:dyDescent="0.25">
      <c r="E1074" t="s">
        <v>873</v>
      </c>
      <c r="F1074">
        <v>0.20763888888888893</v>
      </c>
      <c r="G1074" t="s">
        <v>1456</v>
      </c>
      <c r="H1074" t="s">
        <v>267</v>
      </c>
    </row>
    <row r="1075" spans="5:8" x14ac:dyDescent="0.25">
      <c r="E1075" t="s">
        <v>874</v>
      </c>
      <c r="F1075">
        <v>0</v>
      </c>
      <c r="H1075" t="s">
        <v>267</v>
      </c>
    </row>
    <row r="1076" spans="5:8" x14ac:dyDescent="0.25">
      <c r="E1076" t="s">
        <v>2132</v>
      </c>
      <c r="F1076">
        <v>0.27499999999999991</v>
      </c>
      <c r="G1076" t="s">
        <v>1457</v>
      </c>
      <c r="H1076" t="s">
        <v>267</v>
      </c>
    </row>
    <row r="1077" spans="5:8" x14ac:dyDescent="0.25">
      <c r="E1077" t="s">
        <v>2133</v>
      </c>
      <c r="F1077">
        <v>0.29583333333333339</v>
      </c>
      <c r="G1077" t="s">
        <v>1458</v>
      </c>
      <c r="H1077" t="s">
        <v>267</v>
      </c>
    </row>
    <row r="1078" spans="5:8" x14ac:dyDescent="0.25">
      <c r="E1078" t="s">
        <v>2134</v>
      </c>
      <c r="F1078">
        <v>0.29722222222222228</v>
      </c>
      <c r="G1078" t="s">
        <v>1459</v>
      </c>
      <c r="H1078" t="s">
        <v>267</v>
      </c>
    </row>
    <row r="1079" spans="5:8" x14ac:dyDescent="0.25">
      <c r="E1079" t="s">
        <v>2135</v>
      </c>
      <c r="F1079">
        <v>0.30208333333333326</v>
      </c>
      <c r="G1079" t="s">
        <v>1460</v>
      </c>
      <c r="H1079" t="s">
        <v>267</v>
      </c>
    </row>
    <row r="1080" spans="5:8" x14ac:dyDescent="0.25">
      <c r="E1080" t="s">
        <v>2136</v>
      </c>
      <c r="F1080">
        <v>0.23680555555555549</v>
      </c>
      <c r="G1080" t="s">
        <v>1461</v>
      </c>
      <c r="H1080" t="s">
        <v>267</v>
      </c>
    </row>
    <row r="1081" spans="5:8" x14ac:dyDescent="0.25">
      <c r="E1081" t="s">
        <v>877</v>
      </c>
      <c r="F1081">
        <v>0.21249999999999991</v>
      </c>
      <c r="G1081" t="s">
        <v>1462</v>
      </c>
      <c r="H1081" t="s">
        <v>267</v>
      </c>
    </row>
    <row r="1082" spans="5:8" x14ac:dyDescent="0.25">
      <c r="E1082" t="s">
        <v>879</v>
      </c>
      <c r="F1082">
        <v>0</v>
      </c>
      <c r="H1082" t="s">
        <v>267</v>
      </c>
    </row>
    <row r="1083" spans="5:8" x14ac:dyDescent="0.25">
      <c r="E1083" t="s">
        <v>2137</v>
      </c>
      <c r="F1083">
        <v>0.32708333333333339</v>
      </c>
      <c r="G1083" t="s">
        <v>1463</v>
      </c>
      <c r="H1083" t="s">
        <v>267</v>
      </c>
    </row>
    <row r="1084" spans="5:8" x14ac:dyDescent="0.25">
      <c r="E1084" t="s">
        <v>2138</v>
      </c>
      <c r="F1084">
        <v>0.29861111111111116</v>
      </c>
      <c r="G1084" t="s">
        <v>1464</v>
      </c>
      <c r="H1084" t="s">
        <v>267</v>
      </c>
    </row>
    <row r="1085" spans="5:8" x14ac:dyDescent="0.25">
      <c r="E1085" t="s">
        <v>2139</v>
      </c>
      <c r="F1085">
        <v>0.29583333333333339</v>
      </c>
      <c r="G1085" t="s">
        <v>1465</v>
      </c>
      <c r="H1085" t="s">
        <v>267</v>
      </c>
    </row>
    <row r="1086" spans="5:8" x14ac:dyDescent="0.25">
      <c r="E1086" t="s">
        <v>2140</v>
      </c>
      <c r="F1086">
        <v>0.30000000000000004</v>
      </c>
      <c r="G1086" t="s">
        <v>1466</v>
      </c>
      <c r="H1086" t="s">
        <v>267</v>
      </c>
    </row>
    <row r="1087" spans="5:8" x14ac:dyDescent="0.25">
      <c r="E1087" t="s">
        <v>2141</v>
      </c>
      <c r="F1087">
        <v>0.29374999999999996</v>
      </c>
      <c r="G1087" t="s">
        <v>1467</v>
      </c>
      <c r="H1087" t="s">
        <v>267</v>
      </c>
    </row>
    <row r="1088" spans="5:8" x14ac:dyDescent="0.25">
      <c r="E1088" t="s">
        <v>880</v>
      </c>
      <c r="F1088">
        <v>0.20625000000000004</v>
      </c>
      <c r="G1088" t="s">
        <v>1468</v>
      </c>
      <c r="H1088" t="s">
        <v>267</v>
      </c>
    </row>
    <row r="1089" spans="1:8" x14ac:dyDescent="0.25">
      <c r="E1089" t="s">
        <v>881</v>
      </c>
      <c r="F1089">
        <v>4.1951388888888888</v>
      </c>
      <c r="G1089" t="s">
        <v>882</v>
      </c>
      <c r="H1089" t="s">
        <v>267</v>
      </c>
    </row>
    <row r="1090" spans="1:8" x14ac:dyDescent="0.25">
      <c r="A1090">
        <v>88</v>
      </c>
      <c r="B1090" t="s">
        <v>1469</v>
      </c>
      <c r="C1090" t="s">
        <v>1470</v>
      </c>
      <c r="D1090" t="s">
        <v>335</v>
      </c>
      <c r="E1090" t="s">
        <v>2120</v>
      </c>
      <c r="F1090">
        <v>0.32638888888888884</v>
      </c>
      <c r="G1090" t="s">
        <v>1471</v>
      </c>
      <c r="H1090" t="s">
        <v>335</v>
      </c>
    </row>
    <row r="1091" spans="1:8" x14ac:dyDescent="0.25">
      <c r="E1091" t="s">
        <v>2121</v>
      </c>
      <c r="F1091">
        <v>0.29722222222222228</v>
      </c>
      <c r="G1091" t="s">
        <v>1472</v>
      </c>
      <c r="H1091" t="s">
        <v>267</v>
      </c>
    </row>
    <row r="1092" spans="1:8" x14ac:dyDescent="0.25">
      <c r="E1092" t="s">
        <v>869</v>
      </c>
      <c r="F1092">
        <v>0</v>
      </c>
      <c r="H1092" t="s">
        <v>267</v>
      </c>
    </row>
    <row r="1093" spans="1:8" x14ac:dyDescent="0.25">
      <c r="E1093" t="s">
        <v>870</v>
      </c>
      <c r="F1093">
        <v>0</v>
      </c>
      <c r="H1093" t="s">
        <v>267</v>
      </c>
    </row>
    <row r="1094" spans="1:8" x14ac:dyDescent="0.25">
      <c r="E1094" t="s">
        <v>2122</v>
      </c>
      <c r="F1094">
        <v>0.29722222222222228</v>
      </c>
      <c r="G1094" t="s">
        <v>1473</v>
      </c>
      <c r="H1094" t="s">
        <v>267</v>
      </c>
    </row>
    <row r="1095" spans="1:8" x14ac:dyDescent="0.25">
      <c r="E1095" t="s">
        <v>2123</v>
      </c>
      <c r="F1095">
        <v>0.29444444444444451</v>
      </c>
      <c r="G1095" t="s">
        <v>1474</v>
      </c>
      <c r="H1095" t="s">
        <v>267</v>
      </c>
    </row>
    <row r="1096" spans="1:8" x14ac:dyDescent="0.25">
      <c r="E1096" t="s">
        <v>2124</v>
      </c>
      <c r="F1096">
        <v>0.29791666666666661</v>
      </c>
      <c r="G1096" t="s">
        <v>1475</v>
      </c>
      <c r="H1096" t="s">
        <v>267</v>
      </c>
    </row>
    <row r="1097" spans="1:8" x14ac:dyDescent="0.25">
      <c r="E1097" t="s">
        <v>2125</v>
      </c>
      <c r="F1097">
        <v>0.30277777777777781</v>
      </c>
      <c r="G1097" t="s">
        <v>1476</v>
      </c>
      <c r="H1097" t="s">
        <v>267</v>
      </c>
    </row>
    <row r="1098" spans="1:8" x14ac:dyDescent="0.25">
      <c r="E1098" t="s">
        <v>2126</v>
      </c>
      <c r="F1098">
        <v>0.30069444444444438</v>
      </c>
      <c r="G1098" t="s">
        <v>1477</v>
      </c>
      <c r="H1098" t="s">
        <v>267</v>
      </c>
    </row>
    <row r="1099" spans="1:8" x14ac:dyDescent="0.25">
      <c r="E1099" t="s">
        <v>871</v>
      </c>
      <c r="F1099">
        <v>0.21180555555555558</v>
      </c>
      <c r="G1099" t="s">
        <v>1478</v>
      </c>
      <c r="H1099" t="s">
        <v>267</v>
      </c>
    </row>
    <row r="1100" spans="1:8" x14ac:dyDescent="0.25">
      <c r="E1100" t="s">
        <v>872</v>
      </c>
      <c r="F1100">
        <v>0</v>
      </c>
      <c r="H1100" t="s">
        <v>267</v>
      </c>
    </row>
    <row r="1101" spans="1:8" x14ac:dyDescent="0.25">
      <c r="E1101" t="s">
        <v>2127</v>
      </c>
      <c r="F1101">
        <v>0.30138888888888893</v>
      </c>
      <c r="G1101" t="s">
        <v>1479</v>
      </c>
      <c r="H1101" t="s">
        <v>267</v>
      </c>
    </row>
    <row r="1102" spans="1:8" x14ac:dyDescent="0.25">
      <c r="E1102" t="s">
        <v>2128</v>
      </c>
      <c r="F1102">
        <v>0.29722222222222228</v>
      </c>
      <c r="G1102" t="s">
        <v>1480</v>
      </c>
      <c r="H1102" t="s">
        <v>267</v>
      </c>
    </row>
    <row r="1103" spans="1:8" x14ac:dyDescent="0.25">
      <c r="E1103" t="s">
        <v>2129</v>
      </c>
      <c r="F1103">
        <v>0.29652777777777772</v>
      </c>
      <c r="G1103" t="s">
        <v>1481</v>
      </c>
      <c r="H1103" t="s">
        <v>267</v>
      </c>
    </row>
    <row r="1104" spans="1:8" x14ac:dyDescent="0.25">
      <c r="E1104" t="s">
        <v>2130</v>
      </c>
      <c r="F1104">
        <v>0.16041666666666665</v>
      </c>
      <c r="G1104" t="s">
        <v>1482</v>
      </c>
      <c r="H1104" t="s">
        <v>267</v>
      </c>
    </row>
    <row r="1105" spans="5:8" x14ac:dyDescent="0.25">
      <c r="E1105" t="s">
        <v>2131</v>
      </c>
      <c r="F1105">
        <v>0.29652777777777772</v>
      </c>
      <c r="G1105" t="s">
        <v>1483</v>
      </c>
      <c r="H1105" t="s">
        <v>267</v>
      </c>
    </row>
    <row r="1106" spans="5:8" x14ac:dyDescent="0.25">
      <c r="E1106" t="s">
        <v>873</v>
      </c>
      <c r="F1106">
        <v>0.20347222222222228</v>
      </c>
      <c r="G1106" t="s">
        <v>1484</v>
      </c>
      <c r="H1106" t="s">
        <v>267</v>
      </c>
    </row>
    <row r="1107" spans="5:8" x14ac:dyDescent="0.25">
      <c r="E1107" t="s">
        <v>874</v>
      </c>
      <c r="F1107">
        <v>0</v>
      </c>
      <c r="H1107" t="s">
        <v>267</v>
      </c>
    </row>
    <row r="1108" spans="5:8" x14ac:dyDescent="0.25">
      <c r="E1108" t="s">
        <v>2132</v>
      </c>
      <c r="F1108">
        <v>0.29791666666666661</v>
      </c>
      <c r="G1108" t="s">
        <v>1485</v>
      </c>
      <c r="H1108" t="s">
        <v>267</v>
      </c>
    </row>
    <row r="1109" spans="5:8" x14ac:dyDescent="0.25">
      <c r="E1109" t="s">
        <v>2133</v>
      </c>
      <c r="F1109">
        <v>0.27777777777777768</v>
      </c>
      <c r="G1109" t="s">
        <v>1486</v>
      </c>
      <c r="H1109" t="s">
        <v>267</v>
      </c>
    </row>
    <row r="1110" spans="5:8" x14ac:dyDescent="0.25">
      <c r="E1110" t="s">
        <v>2134</v>
      </c>
      <c r="F1110">
        <v>0.29444444444444451</v>
      </c>
      <c r="G1110" t="s">
        <v>1487</v>
      </c>
      <c r="H1110" t="s">
        <v>267</v>
      </c>
    </row>
    <row r="1111" spans="5:8" x14ac:dyDescent="0.25">
      <c r="E1111" t="s">
        <v>2135</v>
      </c>
      <c r="F1111">
        <v>0.29791666666666661</v>
      </c>
      <c r="G1111" t="s">
        <v>1488</v>
      </c>
      <c r="H1111" t="s">
        <v>267</v>
      </c>
    </row>
    <row r="1112" spans="5:8" x14ac:dyDescent="0.25">
      <c r="E1112" t="s">
        <v>2136</v>
      </c>
      <c r="F1112">
        <v>0.29444444444444451</v>
      </c>
      <c r="G1112" t="s">
        <v>1489</v>
      </c>
      <c r="H1112" t="s">
        <v>267</v>
      </c>
    </row>
    <row r="1113" spans="5:8" x14ac:dyDescent="0.25">
      <c r="E1113" t="s">
        <v>877</v>
      </c>
      <c r="F1113">
        <v>0.10833333333333339</v>
      </c>
      <c r="G1113" t="s">
        <v>1490</v>
      </c>
      <c r="H1113" t="s">
        <v>267</v>
      </c>
    </row>
    <row r="1114" spans="5:8" x14ac:dyDescent="0.25">
      <c r="E1114" t="s">
        <v>879</v>
      </c>
      <c r="F1114">
        <v>0</v>
      </c>
      <c r="H1114" t="s">
        <v>267</v>
      </c>
    </row>
    <row r="1115" spans="5:8" x14ac:dyDescent="0.25">
      <c r="E1115" t="s">
        <v>2137</v>
      </c>
      <c r="F1115">
        <v>0.30000000000000004</v>
      </c>
      <c r="G1115" t="s">
        <v>1491</v>
      </c>
      <c r="H1115" t="s">
        <v>267</v>
      </c>
    </row>
    <row r="1116" spans="5:8" x14ac:dyDescent="0.25">
      <c r="E1116" t="s">
        <v>2138</v>
      </c>
      <c r="F1116">
        <v>0.3076388888888888</v>
      </c>
      <c r="G1116" t="s">
        <v>1492</v>
      </c>
      <c r="H1116" t="s">
        <v>267</v>
      </c>
    </row>
    <row r="1117" spans="5:8" x14ac:dyDescent="0.25">
      <c r="E1117" t="s">
        <v>2139</v>
      </c>
      <c r="F1117">
        <v>0.29722222222222228</v>
      </c>
      <c r="G1117" t="s">
        <v>1493</v>
      </c>
      <c r="H1117" t="s">
        <v>267</v>
      </c>
    </row>
    <row r="1118" spans="5:8" x14ac:dyDescent="0.25">
      <c r="E1118" t="s">
        <v>2140</v>
      </c>
      <c r="F1118">
        <v>0.29444444444444451</v>
      </c>
      <c r="G1118" t="s">
        <v>1494</v>
      </c>
      <c r="H1118" t="s">
        <v>267</v>
      </c>
    </row>
    <row r="1119" spans="5:8" x14ac:dyDescent="0.25">
      <c r="E1119" t="s">
        <v>2141</v>
      </c>
      <c r="F1119">
        <v>0.3076388888888888</v>
      </c>
      <c r="G1119" t="s">
        <v>1495</v>
      </c>
      <c r="H1119" t="s">
        <v>267</v>
      </c>
    </row>
    <row r="1120" spans="5:8" x14ac:dyDescent="0.25">
      <c r="E1120" t="s">
        <v>880</v>
      </c>
      <c r="F1120">
        <v>0.20833333333333326</v>
      </c>
      <c r="G1120" t="s">
        <v>1496</v>
      </c>
      <c r="H1120" t="s">
        <v>267</v>
      </c>
    </row>
    <row r="1121" spans="1:8" x14ac:dyDescent="0.25">
      <c r="E1121" t="s">
        <v>881</v>
      </c>
      <c r="F1121">
        <v>7.1701388888888893</v>
      </c>
      <c r="G1121" t="s">
        <v>882</v>
      </c>
      <c r="H1121" t="s">
        <v>267</v>
      </c>
    </row>
    <row r="1122" spans="1:8" x14ac:dyDescent="0.25">
      <c r="A1122">
        <v>84</v>
      </c>
      <c r="B1122" t="s">
        <v>1497</v>
      </c>
      <c r="C1122" t="s">
        <v>1498</v>
      </c>
      <c r="D1122" t="s">
        <v>745</v>
      </c>
      <c r="E1122" t="s">
        <v>2120</v>
      </c>
      <c r="F1122">
        <v>0.29166666666666674</v>
      </c>
      <c r="G1122" t="s">
        <v>1499</v>
      </c>
      <c r="H1122" t="s">
        <v>745</v>
      </c>
    </row>
    <row r="1123" spans="1:8" x14ac:dyDescent="0.25">
      <c r="E1123" t="s">
        <v>2121</v>
      </c>
      <c r="F1123">
        <v>0.29097222222222219</v>
      </c>
      <c r="G1123" t="s">
        <v>1500</v>
      </c>
      <c r="H1123" t="s">
        <v>267</v>
      </c>
    </row>
    <row r="1124" spans="1:8" x14ac:dyDescent="0.25">
      <c r="E1124" t="s">
        <v>869</v>
      </c>
      <c r="F1124">
        <v>0</v>
      </c>
      <c r="H1124" t="s">
        <v>267</v>
      </c>
    </row>
    <row r="1125" spans="1:8" x14ac:dyDescent="0.25">
      <c r="E1125" t="s">
        <v>870</v>
      </c>
      <c r="F1125">
        <v>0</v>
      </c>
      <c r="H1125" t="s">
        <v>267</v>
      </c>
    </row>
    <row r="1126" spans="1:8" x14ac:dyDescent="0.25">
      <c r="E1126" t="s">
        <v>2122</v>
      </c>
      <c r="F1126">
        <v>0.31388888888888888</v>
      </c>
      <c r="G1126" t="s">
        <v>1501</v>
      </c>
      <c r="H1126" t="s">
        <v>267</v>
      </c>
    </row>
    <row r="1127" spans="1:8" x14ac:dyDescent="0.25">
      <c r="E1127" t="s">
        <v>2123</v>
      </c>
      <c r="F1127">
        <v>0.21597222222222223</v>
      </c>
      <c r="G1127" t="s">
        <v>1502</v>
      </c>
      <c r="H1127" t="s">
        <v>267</v>
      </c>
    </row>
    <row r="1128" spans="1:8" x14ac:dyDescent="0.25">
      <c r="E1128" t="s">
        <v>2124</v>
      </c>
      <c r="F1128">
        <v>0.27569444444444446</v>
      </c>
      <c r="G1128" t="s">
        <v>1503</v>
      </c>
      <c r="H1128" t="s">
        <v>267</v>
      </c>
    </row>
    <row r="1129" spans="1:8" x14ac:dyDescent="0.25">
      <c r="E1129" t="s">
        <v>2125</v>
      </c>
      <c r="F1129">
        <v>0.28819444444444442</v>
      </c>
      <c r="G1129" t="s">
        <v>1504</v>
      </c>
      <c r="H1129" t="s">
        <v>267</v>
      </c>
    </row>
    <row r="1130" spans="1:8" x14ac:dyDescent="0.25">
      <c r="E1130" t="s">
        <v>2126</v>
      </c>
      <c r="F1130">
        <v>0</v>
      </c>
      <c r="H1130" t="s">
        <v>267</v>
      </c>
    </row>
    <row r="1131" spans="1:8" x14ac:dyDescent="0.25">
      <c r="E1131" t="s">
        <v>871</v>
      </c>
      <c r="F1131">
        <v>5.0000000000000044E-2</v>
      </c>
      <c r="G1131" t="s">
        <v>1505</v>
      </c>
      <c r="H1131" t="s">
        <v>267</v>
      </c>
    </row>
    <row r="1132" spans="1:8" x14ac:dyDescent="0.25">
      <c r="E1132" t="s">
        <v>872</v>
      </c>
      <c r="F1132">
        <v>0</v>
      </c>
      <c r="H1132" t="s">
        <v>267</v>
      </c>
    </row>
    <row r="1133" spans="1:8" x14ac:dyDescent="0.25">
      <c r="E1133" t="s">
        <v>2127</v>
      </c>
      <c r="F1133">
        <v>0.29444444444444451</v>
      </c>
      <c r="G1133" t="s">
        <v>1506</v>
      </c>
      <c r="H1133" t="s">
        <v>267</v>
      </c>
    </row>
    <row r="1134" spans="1:8" x14ac:dyDescent="0.25">
      <c r="E1134" t="s">
        <v>2128</v>
      </c>
      <c r="F1134">
        <v>0.29791666666666661</v>
      </c>
      <c r="G1134" t="s">
        <v>1507</v>
      </c>
      <c r="H1134" t="s">
        <v>267</v>
      </c>
    </row>
    <row r="1135" spans="1:8" x14ac:dyDescent="0.25">
      <c r="E1135" t="s">
        <v>2129</v>
      </c>
      <c r="F1135">
        <v>0.29513888888888884</v>
      </c>
      <c r="G1135" t="s">
        <v>1508</v>
      </c>
      <c r="H1135" t="s">
        <v>267</v>
      </c>
    </row>
    <row r="1136" spans="1:8" x14ac:dyDescent="0.25">
      <c r="E1136" t="s">
        <v>2130</v>
      </c>
      <c r="F1136">
        <v>0.15902777777777777</v>
      </c>
      <c r="G1136" t="s">
        <v>1509</v>
      </c>
      <c r="H1136" t="s">
        <v>267</v>
      </c>
    </row>
    <row r="1137" spans="5:8" x14ac:dyDescent="0.25">
      <c r="E1137" t="s">
        <v>2131</v>
      </c>
      <c r="F1137">
        <v>0.29583333333333339</v>
      </c>
      <c r="G1137" t="s">
        <v>1510</v>
      </c>
      <c r="H1137" t="s">
        <v>267</v>
      </c>
    </row>
    <row r="1138" spans="5:8" x14ac:dyDescent="0.25">
      <c r="E1138" t="s">
        <v>873</v>
      </c>
      <c r="F1138">
        <v>0.20416666666666661</v>
      </c>
      <c r="G1138" t="s">
        <v>1511</v>
      </c>
      <c r="H1138" t="s">
        <v>267</v>
      </c>
    </row>
    <row r="1139" spans="5:8" x14ac:dyDescent="0.25">
      <c r="E1139" t="s">
        <v>874</v>
      </c>
      <c r="F1139">
        <v>0</v>
      </c>
      <c r="H1139" t="s">
        <v>267</v>
      </c>
    </row>
    <row r="1140" spans="5:8" x14ac:dyDescent="0.25">
      <c r="E1140" t="s">
        <v>2132</v>
      </c>
      <c r="F1140">
        <v>0.28541666666666665</v>
      </c>
      <c r="G1140" t="s">
        <v>1512</v>
      </c>
      <c r="H1140" t="s">
        <v>267</v>
      </c>
    </row>
    <row r="1141" spans="5:8" x14ac:dyDescent="0.25">
      <c r="E1141" t="s">
        <v>2133</v>
      </c>
      <c r="F1141">
        <v>0.29583333333333339</v>
      </c>
      <c r="G1141" t="s">
        <v>1513</v>
      </c>
      <c r="H1141" t="s">
        <v>267</v>
      </c>
    </row>
    <row r="1142" spans="5:8" x14ac:dyDescent="0.25">
      <c r="E1142" t="s">
        <v>2134</v>
      </c>
      <c r="F1142">
        <v>0.29305555555555562</v>
      </c>
      <c r="G1142" t="s">
        <v>1514</v>
      </c>
      <c r="H1142" t="s">
        <v>267</v>
      </c>
    </row>
    <row r="1143" spans="5:8" x14ac:dyDescent="0.25">
      <c r="E1143" t="s">
        <v>2135</v>
      </c>
      <c r="F1143">
        <v>0.28055555555555545</v>
      </c>
      <c r="G1143" t="s">
        <v>1515</v>
      </c>
      <c r="H1143" t="s">
        <v>267</v>
      </c>
    </row>
    <row r="1144" spans="5:8" x14ac:dyDescent="0.25">
      <c r="E1144" t="s">
        <v>2136</v>
      </c>
      <c r="F1144">
        <v>0.29166666666666674</v>
      </c>
      <c r="G1144" t="s">
        <v>1516</v>
      </c>
      <c r="H1144" t="s">
        <v>267</v>
      </c>
    </row>
    <row r="1145" spans="5:8" x14ac:dyDescent="0.25">
      <c r="E1145" t="s">
        <v>877</v>
      </c>
      <c r="F1145">
        <v>0.2104166666666667</v>
      </c>
      <c r="G1145" t="s">
        <v>1517</v>
      </c>
      <c r="H1145" t="s">
        <v>267</v>
      </c>
    </row>
    <row r="1146" spans="5:8" x14ac:dyDescent="0.25">
      <c r="E1146" t="s">
        <v>879</v>
      </c>
      <c r="F1146">
        <v>0</v>
      </c>
      <c r="H1146" t="s">
        <v>267</v>
      </c>
    </row>
    <row r="1147" spans="5:8" x14ac:dyDescent="0.25">
      <c r="E1147" t="s">
        <v>2137</v>
      </c>
      <c r="F1147">
        <v>0.28680555555555554</v>
      </c>
      <c r="G1147" t="s">
        <v>1518</v>
      </c>
      <c r="H1147" t="s">
        <v>267</v>
      </c>
    </row>
    <row r="1148" spans="5:8" x14ac:dyDescent="0.25">
      <c r="E1148" t="s">
        <v>2138</v>
      </c>
      <c r="F1148">
        <v>0.26041666666666674</v>
      </c>
      <c r="G1148" t="s">
        <v>1519</v>
      </c>
      <c r="H1148" t="s">
        <v>267</v>
      </c>
    </row>
    <row r="1149" spans="5:8" x14ac:dyDescent="0.25">
      <c r="E1149" t="s">
        <v>2139</v>
      </c>
      <c r="F1149">
        <v>0.29305555555555562</v>
      </c>
      <c r="G1149" t="s">
        <v>1520</v>
      </c>
      <c r="H1149" t="s">
        <v>267</v>
      </c>
    </row>
    <row r="1150" spans="5:8" x14ac:dyDescent="0.25">
      <c r="E1150" t="s">
        <v>2140</v>
      </c>
      <c r="F1150">
        <v>0.2270833333333333</v>
      </c>
      <c r="G1150" t="s">
        <v>1521</v>
      </c>
      <c r="H1150" t="s">
        <v>267</v>
      </c>
    </row>
    <row r="1151" spans="5:8" x14ac:dyDescent="0.25">
      <c r="E1151" t="s">
        <v>2141</v>
      </c>
      <c r="F1151">
        <v>0.2895833333333333</v>
      </c>
      <c r="G1151" t="s">
        <v>1522</v>
      </c>
      <c r="H1151" t="s">
        <v>267</v>
      </c>
    </row>
    <row r="1152" spans="5:8" x14ac:dyDescent="0.25">
      <c r="E1152" t="s">
        <v>880</v>
      </c>
      <c r="F1152">
        <v>0</v>
      </c>
      <c r="H1152" t="s">
        <v>267</v>
      </c>
    </row>
    <row r="1153" spans="1:8" x14ac:dyDescent="0.25">
      <c r="E1153" t="s">
        <v>881</v>
      </c>
      <c r="F1153">
        <v>6.2868055555555555</v>
      </c>
      <c r="G1153" t="s">
        <v>882</v>
      </c>
      <c r="H1153" t="s">
        <v>267</v>
      </c>
    </row>
    <row r="1154" spans="1:8" x14ac:dyDescent="0.25">
      <c r="A1154">
        <v>73</v>
      </c>
      <c r="B1154" t="s">
        <v>1523</v>
      </c>
      <c r="C1154" t="s">
        <v>1524</v>
      </c>
      <c r="D1154" t="s">
        <v>354</v>
      </c>
      <c r="E1154" t="s">
        <v>2120</v>
      </c>
      <c r="F1154">
        <v>0.29791666666666661</v>
      </c>
      <c r="G1154" t="s">
        <v>1525</v>
      </c>
      <c r="H1154" t="s">
        <v>354</v>
      </c>
    </row>
    <row r="1155" spans="1:8" x14ac:dyDescent="0.25">
      <c r="E1155" t="s">
        <v>2121</v>
      </c>
      <c r="F1155">
        <v>0.29166666666666674</v>
      </c>
      <c r="G1155" t="s">
        <v>1526</v>
      </c>
      <c r="H1155" t="s">
        <v>267</v>
      </c>
    </row>
    <row r="1156" spans="1:8" x14ac:dyDescent="0.25">
      <c r="E1156" t="s">
        <v>869</v>
      </c>
      <c r="F1156">
        <v>0</v>
      </c>
      <c r="H1156" t="s">
        <v>267</v>
      </c>
    </row>
    <row r="1157" spans="1:8" x14ac:dyDescent="0.25">
      <c r="E1157" t="s">
        <v>870</v>
      </c>
      <c r="F1157">
        <v>0</v>
      </c>
      <c r="H1157" t="s">
        <v>267</v>
      </c>
    </row>
    <row r="1158" spans="1:8" x14ac:dyDescent="0.25">
      <c r="E1158" t="s">
        <v>2122</v>
      </c>
      <c r="F1158">
        <v>0.29583333333333339</v>
      </c>
      <c r="G1158" t="s">
        <v>1527</v>
      </c>
      <c r="H1158" t="s">
        <v>267</v>
      </c>
    </row>
    <row r="1159" spans="1:8" x14ac:dyDescent="0.25">
      <c r="E1159" t="s">
        <v>2123</v>
      </c>
      <c r="F1159">
        <v>0.28888888888888897</v>
      </c>
      <c r="G1159" t="s">
        <v>1528</v>
      </c>
      <c r="H1159" t="s">
        <v>267</v>
      </c>
    </row>
    <row r="1160" spans="1:8" x14ac:dyDescent="0.25">
      <c r="E1160" t="s">
        <v>2124</v>
      </c>
      <c r="F1160">
        <v>0.29166666666666674</v>
      </c>
      <c r="G1160" t="s">
        <v>1529</v>
      </c>
      <c r="H1160" t="s">
        <v>267</v>
      </c>
    </row>
    <row r="1161" spans="1:8" x14ac:dyDescent="0.25">
      <c r="E1161" t="s">
        <v>2125</v>
      </c>
      <c r="F1161">
        <v>0.29722222222222228</v>
      </c>
      <c r="G1161" t="s">
        <v>1530</v>
      </c>
      <c r="H1161" t="s">
        <v>267</v>
      </c>
    </row>
    <row r="1162" spans="1:8" x14ac:dyDescent="0.25">
      <c r="E1162" t="s">
        <v>2126</v>
      </c>
      <c r="F1162">
        <v>0.29305555555555562</v>
      </c>
      <c r="G1162" t="s">
        <v>1531</v>
      </c>
      <c r="H1162" t="s">
        <v>267</v>
      </c>
    </row>
    <row r="1163" spans="1:8" x14ac:dyDescent="0.25">
      <c r="E1163" t="s">
        <v>871</v>
      </c>
      <c r="F1163">
        <v>0</v>
      </c>
      <c r="H1163" t="s">
        <v>267</v>
      </c>
    </row>
    <row r="1164" spans="1:8" x14ac:dyDescent="0.25">
      <c r="E1164" t="s">
        <v>872</v>
      </c>
      <c r="F1164">
        <v>0</v>
      </c>
      <c r="H1164" t="s">
        <v>267</v>
      </c>
    </row>
    <row r="1165" spans="1:8" x14ac:dyDescent="0.25">
      <c r="E1165" t="s">
        <v>2127</v>
      </c>
      <c r="F1165">
        <v>0.27916666666666656</v>
      </c>
      <c r="G1165" t="s">
        <v>1532</v>
      </c>
      <c r="H1165" t="s">
        <v>267</v>
      </c>
    </row>
    <row r="1166" spans="1:8" x14ac:dyDescent="0.25">
      <c r="E1166" t="s">
        <v>2128</v>
      </c>
      <c r="F1166">
        <v>0.29791666666666661</v>
      </c>
      <c r="G1166" t="s">
        <v>1533</v>
      </c>
      <c r="H1166" t="s">
        <v>267</v>
      </c>
    </row>
    <row r="1167" spans="1:8" x14ac:dyDescent="0.25">
      <c r="E1167" t="s">
        <v>2129</v>
      </c>
      <c r="F1167">
        <v>0.29374999999999996</v>
      </c>
      <c r="G1167" t="s">
        <v>1534</v>
      </c>
      <c r="H1167" t="s">
        <v>267</v>
      </c>
    </row>
    <row r="1168" spans="1:8" x14ac:dyDescent="0.25">
      <c r="E1168" t="s">
        <v>2130</v>
      </c>
      <c r="F1168">
        <v>0.16041666666666665</v>
      </c>
      <c r="G1168" t="s">
        <v>1535</v>
      </c>
      <c r="H1168" t="s">
        <v>267</v>
      </c>
    </row>
    <row r="1169" spans="5:8" x14ac:dyDescent="0.25">
      <c r="E1169" t="s">
        <v>2131</v>
      </c>
      <c r="F1169">
        <v>0</v>
      </c>
      <c r="H1169" t="s">
        <v>267</v>
      </c>
    </row>
    <row r="1170" spans="5:8" x14ac:dyDescent="0.25">
      <c r="E1170" t="s">
        <v>873</v>
      </c>
      <c r="F1170">
        <v>0</v>
      </c>
      <c r="H1170" t="s">
        <v>267</v>
      </c>
    </row>
    <row r="1171" spans="5:8" x14ac:dyDescent="0.25">
      <c r="E1171" t="s">
        <v>874</v>
      </c>
      <c r="F1171">
        <v>0</v>
      </c>
      <c r="H1171" t="s">
        <v>267</v>
      </c>
    </row>
    <row r="1172" spans="5:8" x14ac:dyDescent="0.25">
      <c r="E1172" t="s">
        <v>2132</v>
      </c>
      <c r="F1172">
        <v>0.29166666666666674</v>
      </c>
      <c r="G1172" t="s">
        <v>1536</v>
      </c>
      <c r="H1172" t="s">
        <v>267</v>
      </c>
    </row>
    <row r="1173" spans="5:8" x14ac:dyDescent="0.25">
      <c r="E1173" t="s">
        <v>2133</v>
      </c>
      <c r="F1173">
        <v>0.30000000000000004</v>
      </c>
      <c r="G1173" t="s">
        <v>1537</v>
      </c>
      <c r="H1173" t="s">
        <v>267</v>
      </c>
    </row>
    <row r="1174" spans="5:8" x14ac:dyDescent="0.25">
      <c r="E1174" t="s">
        <v>2134</v>
      </c>
      <c r="F1174">
        <v>0.29652777777777772</v>
      </c>
      <c r="G1174" t="s">
        <v>1538</v>
      </c>
      <c r="H1174" t="s">
        <v>267</v>
      </c>
    </row>
    <row r="1175" spans="5:8" x14ac:dyDescent="0.25">
      <c r="E1175" t="s">
        <v>2135</v>
      </c>
      <c r="F1175">
        <v>0.29930555555555549</v>
      </c>
      <c r="G1175" t="s">
        <v>1539</v>
      </c>
      <c r="H1175" t="s">
        <v>267</v>
      </c>
    </row>
    <row r="1176" spans="5:8" x14ac:dyDescent="0.25">
      <c r="E1176" t="s">
        <v>2136</v>
      </c>
      <c r="F1176">
        <v>0.29374999999999996</v>
      </c>
      <c r="G1176" t="s">
        <v>1540</v>
      </c>
      <c r="H1176" t="s">
        <v>267</v>
      </c>
    </row>
    <row r="1177" spans="5:8" x14ac:dyDescent="0.25">
      <c r="E1177" t="s">
        <v>877</v>
      </c>
      <c r="F1177">
        <v>0.20972222222222214</v>
      </c>
      <c r="G1177" t="s">
        <v>1541</v>
      </c>
      <c r="H1177" t="s">
        <v>267</v>
      </c>
    </row>
    <row r="1178" spans="5:8" x14ac:dyDescent="0.25">
      <c r="E1178" t="s">
        <v>879</v>
      </c>
      <c r="F1178">
        <v>0</v>
      </c>
      <c r="H1178" t="s">
        <v>267</v>
      </c>
    </row>
    <row r="1179" spans="5:8" x14ac:dyDescent="0.25">
      <c r="E1179" t="s">
        <v>2137</v>
      </c>
      <c r="F1179">
        <v>0.29374999999999996</v>
      </c>
      <c r="G1179" t="s">
        <v>1542</v>
      </c>
      <c r="H1179" t="s">
        <v>267</v>
      </c>
    </row>
    <row r="1180" spans="5:8" x14ac:dyDescent="0.25">
      <c r="E1180" t="s">
        <v>2138</v>
      </c>
      <c r="F1180">
        <v>0.29513888888888884</v>
      </c>
      <c r="G1180" t="s">
        <v>1543</v>
      </c>
      <c r="H1180" t="s">
        <v>267</v>
      </c>
    </row>
    <row r="1181" spans="5:8" x14ac:dyDescent="0.25">
      <c r="E1181" t="s">
        <v>2139</v>
      </c>
      <c r="F1181">
        <v>0.29444444444444451</v>
      </c>
      <c r="G1181" t="s">
        <v>1544</v>
      </c>
      <c r="H1181" t="s">
        <v>267</v>
      </c>
    </row>
    <row r="1182" spans="5:8" x14ac:dyDescent="0.25">
      <c r="E1182" t="s">
        <v>2140</v>
      </c>
      <c r="F1182">
        <v>0.29583333333333339</v>
      </c>
      <c r="G1182" t="s">
        <v>1545</v>
      </c>
      <c r="H1182" t="s">
        <v>267</v>
      </c>
    </row>
    <row r="1183" spans="5:8" x14ac:dyDescent="0.25">
      <c r="E1183" t="s">
        <v>2141</v>
      </c>
      <c r="F1183">
        <v>0.28472222222222232</v>
      </c>
      <c r="G1183" t="s">
        <v>1546</v>
      </c>
      <c r="H1183" t="s">
        <v>267</v>
      </c>
    </row>
    <row r="1184" spans="5:8" x14ac:dyDescent="0.25">
      <c r="E1184" t="s">
        <v>880</v>
      </c>
      <c r="F1184">
        <v>0.20833333333333326</v>
      </c>
      <c r="G1184" t="s">
        <v>1547</v>
      </c>
      <c r="H1184" t="s">
        <v>267</v>
      </c>
    </row>
    <row r="1185" spans="1:8" x14ac:dyDescent="0.25">
      <c r="E1185" t="s">
        <v>881</v>
      </c>
      <c r="F1185">
        <v>6.4506944444444443</v>
      </c>
      <c r="G1185" t="s">
        <v>882</v>
      </c>
      <c r="H1185" t="s">
        <v>267</v>
      </c>
    </row>
    <row r="1186" spans="1:8" x14ac:dyDescent="0.25">
      <c r="A1186">
        <v>81</v>
      </c>
      <c r="B1186" t="s">
        <v>1548</v>
      </c>
      <c r="C1186" t="s">
        <v>1549</v>
      </c>
      <c r="D1186" t="s">
        <v>1550</v>
      </c>
      <c r="E1186" t="s">
        <v>2120</v>
      </c>
      <c r="F1186">
        <v>0.29236111111111107</v>
      </c>
      <c r="G1186" t="s">
        <v>1551</v>
      </c>
      <c r="H1186" t="s">
        <v>1550</v>
      </c>
    </row>
    <row r="1187" spans="1:8" x14ac:dyDescent="0.25">
      <c r="E1187" t="s">
        <v>2121</v>
      </c>
      <c r="F1187">
        <v>0.29374999999999996</v>
      </c>
      <c r="G1187" t="s">
        <v>1552</v>
      </c>
      <c r="H1187" t="s">
        <v>267</v>
      </c>
    </row>
    <row r="1188" spans="1:8" x14ac:dyDescent="0.25">
      <c r="E1188" t="s">
        <v>869</v>
      </c>
      <c r="F1188">
        <v>0</v>
      </c>
      <c r="H1188" t="s">
        <v>267</v>
      </c>
    </row>
    <row r="1189" spans="1:8" x14ac:dyDescent="0.25">
      <c r="E1189" t="s">
        <v>870</v>
      </c>
      <c r="F1189">
        <v>0</v>
      </c>
      <c r="H1189" t="s">
        <v>267</v>
      </c>
    </row>
    <row r="1190" spans="1:8" x14ac:dyDescent="0.25">
      <c r="E1190" t="s">
        <v>2122</v>
      </c>
      <c r="F1190">
        <v>0.19166666666666665</v>
      </c>
      <c r="G1190" t="s">
        <v>1553</v>
      </c>
      <c r="H1190" t="s">
        <v>267</v>
      </c>
    </row>
    <row r="1191" spans="1:8" x14ac:dyDescent="0.25">
      <c r="E1191" t="s">
        <v>2123</v>
      </c>
      <c r="F1191">
        <v>0.29583333333333339</v>
      </c>
      <c r="G1191" t="s">
        <v>1554</v>
      </c>
      <c r="H1191" t="s">
        <v>267</v>
      </c>
    </row>
    <row r="1192" spans="1:8" x14ac:dyDescent="0.25">
      <c r="E1192" t="s">
        <v>2124</v>
      </c>
      <c r="F1192">
        <v>0.28333333333333344</v>
      </c>
      <c r="G1192" t="s">
        <v>1555</v>
      </c>
      <c r="H1192" t="s">
        <v>267</v>
      </c>
    </row>
    <row r="1193" spans="1:8" x14ac:dyDescent="0.25">
      <c r="E1193" t="s">
        <v>2125</v>
      </c>
      <c r="F1193">
        <v>0.29305555555555562</v>
      </c>
      <c r="G1193" t="s">
        <v>1556</v>
      </c>
      <c r="H1193" t="s">
        <v>267</v>
      </c>
    </row>
    <row r="1194" spans="1:8" x14ac:dyDescent="0.25">
      <c r="E1194" t="s">
        <v>2126</v>
      </c>
      <c r="F1194">
        <v>0.29305555555555562</v>
      </c>
      <c r="G1194" t="s">
        <v>1557</v>
      </c>
      <c r="H1194" t="s">
        <v>267</v>
      </c>
    </row>
    <row r="1195" spans="1:8" x14ac:dyDescent="0.25">
      <c r="E1195" t="s">
        <v>871</v>
      </c>
      <c r="F1195">
        <v>0.22847222222222219</v>
      </c>
      <c r="G1195" t="s">
        <v>1558</v>
      </c>
      <c r="H1195" t="s">
        <v>267</v>
      </c>
    </row>
    <row r="1196" spans="1:8" x14ac:dyDescent="0.25">
      <c r="E1196" t="s">
        <v>872</v>
      </c>
      <c r="F1196">
        <v>0</v>
      </c>
      <c r="H1196" t="s">
        <v>267</v>
      </c>
    </row>
    <row r="1197" spans="1:8" x14ac:dyDescent="0.25">
      <c r="E1197" t="s">
        <v>2127</v>
      </c>
      <c r="F1197">
        <v>0.31111111111111112</v>
      </c>
      <c r="G1197" t="s">
        <v>1559</v>
      </c>
      <c r="H1197" t="s">
        <v>267</v>
      </c>
    </row>
    <row r="1198" spans="1:8" x14ac:dyDescent="0.25">
      <c r="E1198" t="s">
        <v>2128</v>
      </c>
      <c r="F1198">
        <v>0.34652777777777777</v>
      </c>
      <c r="G1198" t="s">
        <v>1560</v>
      </c>
      <c r="H1198" t="s">
        <v>267</v>
      </c>
    </row>
    <row r="1199" spans="1:8" x14ac:dyDescent="0.25">
      <c r="E1199" t="s">
        <v>2129</v>
      </c>
      <c r="F1199">
        <v>0.34236111111111112</v>
      </c>
      <c r="G1199" t="s">
        <v>1561</v>
      </c>
      <c r="H1199" t="s">
        <v>267</v>
      </c>
    </row>
    <row r="1200" spans="1:8" x14ac:dyDescent="0.25">
      <c r="E1200" t="s">
        <v>2130</v>
      </c>
      <c r="F1200">
        <v>0.44166666666666665</v>
      </c>
      <c r="G1200" t="s">
        <v>1562</v>
      </c>
      <c r="H1200" t="s">
        <v>267</v>
      </c>
    </row>
    <row r="1201" spans="5:8" x14ac:dyDescent="0.25">
      <c r="E1201" t="s">
        <v>2131</v>
      </c>
      <c r="F1201">
        <v>0.3173611111111112</v>
      </c>
      <c r="G1201" t="s">
        <v>1563</v>
      </c>
      <c r="H1201" t="s">
        <v>267</v>
      </c>
    </row>
    <row r="1202" spans="5:8" x14ac:dyDescent="0.25">
      <c r="E1202" t="s">
        <v>873</v>
      </c>
      <c r="F1202">
        <v>0.22430555555555554</v>
      </c>
      <c r="G1202" t="s">
        <v>1564</v>
      </c>
      <c r="H1202" t="s">
        <v>267</v>
      </c>
    </row>
    <row r="1203" spans="5:8" x14ac:dyDescent="0.25">
      <c r="E1203" t="s">
        <v>874</v>
      </c>
      <c r="F1203">
        <v>0</v>
      </c>
      <c r="H1203" t="s">
        <v>267</v>
      </c>
    </row>
    <row r="1204" spans="5:8" x14ac:dyDescent="0.25">
      <c r="E1204" t="s">
        <v>2132</v>
      </c>
      <c r="F1204">
        <v>0.12083333333333335</v>
      </c>
      <c r="G1204" t="s">
        <v>1565</v>
      </c>
      <c r="H1204" t="s">
        <v>267</v>
      </c>
    </row>
    <row r="1205" spans="5:8" x14ac:dyDescent="0.25">
      <c r="E1205" t="s">
        <v>2133</v>
      </c>
      <c r="F1205">
        <v>0.20625000000000004</v>
      </c>
      <c r="G1205" t="s">
        <v>1566</v>
      </c>
      <c r="H1205" t="s">
        <v>267</v>
      </c>
    </row>
    <row r="1206" spans="5:8" x14ac:dyDescent="0.25">
      <c r="E1206" t="s">
        <v>2134</v>
      </c>
      <c r="F1206">
        <v>0</v>
      </c>
      <c r="H1206" t="s">
        <v>267</v>
      </c>
    </row>
    <row r="1207" spans="5:8" x14ac:dyDescent="0.25">
      <c r="E1207" t="s">
        <v>2135</v>
      </c>
      <c r="F1207">
        <v>0</v>
      </c>
      <c r="H1207" t="s">
        <v>267</v>
      </c>
    </row>
    <row r="1208" spans="5:8" x14ac:dyDescent="0.25">
      <c r="E1208" t="s">
        <v>2136</v>
      </c>
      <c r="F1208">
        <v>0</v>
      </c>
      <c r="H1208" t="s">
        <v>267</v>
      </c>
    </row>
    <row r="1209" spans="5:8" x14ac:dyDescent="0.25">
      <c r="E1209" t="s">
        <v>877</v>
      </c>
      <c r="F1209">
        <v>0</v>
      </c>
      <c r="H1209" t="s">
        <v>267</v>
      </c>
    </row>
    <row r="1210" spans="5:8" x14ac:dyDescent="0.25">
      <c r="E1210" t="s">
        <v>879</v>
      </c>
      <c r="F1210">
        <v>0</v>
      </c>
      <c r="H1210" t="s">
        <v>267</v>
      </c>
    </row>
    <row r="1211" spans="5:8" x14ac:dyDescent="0.25">
      <c r="E1211" t="s">
        <v>2137</v>
      </c>
      <c r="F1211">
        <v>0</v>
      </c>
      <c r="H1211" t="s">
        <v>267</v>
      </c>
    </row>
    <row r="1212" spans="5:8" x14ac:dyDescent="0.25">
      <c r="E1212" t="s">
        <v>2138</v>
      </c>
      <c r="F1212">
        <v>0</v>
      </c>
      <c r="H1212" t="s">
        <v>267</v>
      </c>
    </row>
    <row r="1213" spans="5:8" x14ac:dyDescent="0.25">
      <c r="E1213" t="s">
        <v>2139</v>
      </c>
      <c r="F1213">
        <v>0</v>
      </c>
      <c r="H1213" t="s">
        <v>267</v>
      </c>
    </row>
    <row r="1214" spans="5:8" x14ac:dyDescent="0.25">
      <c r="E1214" t="s">
        <v>2140</v>
      </c>
      <c r="F1214">
        <v>0</v>
      </c>
      <c r="H1214" t="s">
        <v>267</v>
      </c>
    </row>
    <row r="1215" spans="5:8" x14ac:dyDescent="0.25">
      <c r="E1215" t="s">
        <v>2141</v>
      </c>
      <c r="F1215">
        <v>0</v>
      </c>
      <c r="H1215" t="s">
        <v>267</v>
      </c>
    </row>
    <row r="1216" spans="5:8" x14ac:dyDescent="0.25">
      <c r="E1216" t="s">
        <v>880</v>
      </c>
      <c r="F1216">
        <v>0</v>
      </c>
      <c r="H1216" t="s">
        <v>267</v>
      </c>
    </row>
    <row r="1217" spans="1:8" x14ac:dyDescent="0.25">
      <c r="E1217" t="s">
        <v>881</v>
      </c>
      <c r="F1217">
        <v>4.4819444444444443</v>
      </c>
      <c r="G1217" t="s">
        <v>882</v>
      </c>
      <c r="H1217" t="s">
        <v>267</v>
      </c>
    </row>
    <row r="1218" spans="1:8" x14ac:dyDescent="0.25">
      <c r="A1218">
        <v>11</v>
      </c>
      <c r="B1218" t="s">
        <v>468</v>
      </c>
      <c r="C1218" t="s">
        <v>1567</v>
      </c>
      <c r="D1218" t="s">
        <v>338</v>
      </c>
      <c r="E1218" t="s">
        <v>2120</v>
      </c>
      <c r="F1218">
        <v>0.29374999999999996</v>
      </c>
      <c r="G1218" t="s">
        <v>1568</v>
      </c>
      <c r="H1218" t="s">
        <v>338</v>
      </c>
    </row>
    <row r="1219" spans="1:8" x14ac:dyDescent="0.25">
      <c r="E1219" t="s">
        <v>2121</v>
      </c>
      <c r="F1219">
        <v>0.29027777777777786</v>
      </c>
      <c r="G1219" t="s">
        <v>1569</v>
      </c>
      <c r="H1219" t="s">
        <v>267</v>
      </c>
    </row>
    <row r="1220" spans="1:8" x14ac:dyDescent="0.25">
      <c r="E1220" t="s">
        <v>869</v>
      </c>
      <c r="F1220">
        <v>0</v>
      </c>
      <c r="H1220" t="s">
        <v>267</v>
      </c>
    </row>
    <row r="1221" spans="1:8" x14ac:dyDescent="0.25">
      <c r="E1221" t="s">
        <v>870</v>
      </c>
      <c r="F1221">
        <v>0</v>
      </c>
      <c r="H1221" t="s">
        <v>267</v>
      </c>
    </row>
    <row r="1222" spans="1:8" x14ac:dyDescent="0.25">
      <c r="E1222" t="s">
        <v>2122</v>
      </c>
      <c r="F1222">
        <v>0.29722222222222228</v>
      </c>
      <c r="G1222" t="s">
        <v>1570</v>
      </c>
      <c r="H1222" t="s">
        <v>267</v>
      </c>
    </row>
    <row r="1223" spans="1:8" x14ac:dyDescent="0.25">
      <c r="E1223" t="s">
        <v>2123</v>
      </c>
      <c r="F1223">
        <v>0</v>
      </c>
      <c r="H1223" t="s">
        <v>267</v>
      </c>
    </row>
    <row r="1224" spans="1:8" x14ac:dyDescent="0.25">
      <c r="E1224" t="s">
        <v>2124</v>
      </c>
      <c r="F1224">
        <v>0</v>
      </c>
      <c r="H1224" t="s">
        <v>267</v>
      </c>
    </row>
    <row r="1225" spans="1:8" x14ac:dyDescent="0.25">
      <c r="E1225" t="s">
        <v>2125</v>
      </c>
      <c r="F1225">
        <v>0</v>
      </c>
      <c r="H1225" t="s">
        <v>267</v>
      </c>
    </row>
    <row r="1226" spans="1:8" x14ac:dyDescent="0.25">
      <c r="E1226" t="s">
        <v>2126</v>
      </c>
      <c r="F1226">
        <v>0</v>
      </c>
      <c r="H1226" t="s">
        <v>267</v>
      </c>
    </row>
    <row r="1227" spans="1:8" x14ac:dyDescent="0.25">
      <c r="E1227" t="s">
        <v>871</v>
      </c>
      <c r="F1227">
        <v>0</v>
      </c>
      <c r="H1227" t="s">
        <v>267</v>
      </c>
    </row>
    <row r="1228" spans="1:8" x14ac:dyDescent="0.25">
      <c r="E1228" t="s">
        <v>872</v>
      </c>
      <c r="F1228">
        <v>0</v>
      </c>
      <c r="H1228" t="s">
        <v>267</v>
      </c>
    </row>
    <row r="1229" spans="1:8" x14ac:dyDescent="0.25">
      <c r="E1229" t="s">
        <v>2127</v>
      </c>
      <c r="F1229">
        <v>0</v>
      </c>
      <c r="H1229" t="s">
        <v>267</v>
      </c>
    </row>
    <row r="1230" spans="1:8" x14ac:dyDescent="0.25">
      <c r="E1230" t="s">
        <v>2128</v>
      </c>
      <c r="F1230">
        <v>0</v>
      </c>
      <c r="H1230" t="s">
        <v>267</v>
      </c>
    </row>
    <row r="1231" spans="1:8" x14ac:dyDescent="0.25">
      <c r="E1231" t="s">
        <v>2129</v>
      </c>
      <c r="F1231">
        <v>0</v>
      </c>
      <c r="H1231" t="s">
        <v>267</v>
      </c>
    </row>
    <row r="1232" spans="1:8" x14ac:dyDescent="0.25">
      <c r="E1232" t="s">
        <v>2130</v>
      </c>
      <c r="F1232">
        <v>0</v>
      </c>
      <c r="H1232" t="s">
        <v>267</v>
      </c>
    </row>
    <row r="1233" spans="5:8" x14ac:dyDescent="0.25">
      <c r="E1233" t="s">
        <v>2131</v>
      </c>
      <c r="F1233">
        <v>0</v>
      </c>
      <c r="H1233" t="s">
        <v>267</v>
      </c>
    </row>
    <row r="1234" spans="5:8" x14ac:dyDescent="0.25">
      <c r="E1234" t="s">
        <v>873</v>
      </c>
      <c r="F1234">
        <v>0</v>
      </c>
      <c r="H1234" t="s">
        <v>267</v>
      </c>
    </row>
    <row r="1235" spans="5:8" x14ac:dyDescent="0.25">
      <c r="E1235" t="s">
        <v>874</v>
      </c>
      <c r="F1235">
        <v>0</v>
      </c>
      <c r="H1235" t="s">
        <v>267</v>
      </c>
    </row>
    <row r="1236" spans="5:8" x14ac:dyDescent="0.25">
      <c r="E1236" t="s">
        <v>2132</v>
      </c>
      <c r="F1236">
        <v>0</v>
      </c>
      <c r="H1236" t="s">
        <v>267</v>
      </c>
    </row>
    <row r="1237" spans="5:8" x14ac:dyDescent="0.25">
      <c r="E1237" t="s">
        <v>2133</v>
      </c>
      <c r="F1237">
        <v>0</v>
      </c>
      <c r="H1237" t="s">
        <v>267</v>
      </c>
    </row>
    <row r="1238" spans="5:8" x14ac:dyDescent="0.25">
      <c r="E1238" t="s">
        <v>2134</v>
      </c>
      <c r="F1238">
        <v>0</v>
      </c>
      <c r="H1238" t="s">
        <v>267</v>
      </c>
    </row>
    <row r="1239" spans="5:8" x14ac:dyDescent="0.25">
      <c r="E1239" t="s">
        <v>2135</v>
      </c>
      <c r="F1239">
        <v>0</v>
      </c>
      <c r="H1239" t="s">
        <v>267</v>
      </c>
    </row>
    <row r="1240" spans="5:8" x14ac:dyDescent="0.25">
      <c r="E1240" t="s">
        <v>2136</v>
      </c>
      <c r="F1240">
        <v>0</v>
      </c>
      <c r="H1240" t="s">
        <v>267</v>
      </c>
    </row>
    <row r="1241" spans="5:8" x14ac:dyDescent="0.25">
      <c r="E1241" t="s">
        <v>877</v>
      </c>
      <c r="F1241">
        <v>0</v>
      </c>
      <c r="H1241" t="s">
        <v>267</v>
      </c>
    </row>
    <row r="1242" spans="5:8" x14ac:dyDescent="0.25">
      <c r="E1242" t="s">
        <v>879</v>
      </c>
      <c r="F1242">
        <v>0</v>
      </c>
      <c r="H1242" t="s">
        <v>267</v>
      </c>
    </row>
    <row r="1243" spans="5:8" x14ac:dyDescent="0.25">
      <c r="E1243" t="s">
        <v>2137</v>
      </c>
      <c r="F1243">
        <v>0</v>
      </c>
      <c r="H1243" t="s">
        <v>267</v>
      </c>
    </row>
    <row r="1244" spans="5:8" x14ac:dyDescent="0.25">
      <c r="E1244" t="s">
        <v>2138</v>
      </c>
      <c r="F1244">
        <v>0</v>
      </c>
      <c r="H1244" t="s">
        <v>267</v>
      </c>
    </row>
    <row r="1245" spans="5:8" x14ac:dyDescent="0.25">
      <c r="E1245" t="s">
        <v>2139</v>
      </c>
      <c r="F1245">
        <v>0</v>
      </c>
      <c r="H1245" t="s">
        <v>267</v>
      </c>
    </row>
    <row r="1246" spans="5:8" x14ac:dyDescent="0.25">
      <c r="E1246" t="s">
        <v>2140</v>
      </c>
      <c r="F1246">
        <v>0</v>
      </c>
      <c r="H1246" t="s">
        <v>267</v>
      </c>
    </row>
    <row r="1247" spans="5:8" x14ac:dyDescent="0.25">
      <c r="E1247" t="s">
        <v>2141</v>
      </c>
      <c r="F1247">
        <v>0</v>
      </c>
      <c r="H1247" t="s">
        <v>267</v>
      </c>
    </row>
    <row r="1248" spans="5:8" x14ac:dyDescent="0.25">
      <c r="E1248" t="s">
        <v>880</v>
      </c>
      <c r="F1248">
        <v>0</v>
      </c>
      <c r="H1248" t="s">
        <v>267</v>
      </c>
    </row>
    <row r="1249" spans="1:8" x14ac:dyDescent="0.25">
      <c r="E1249" t="s">
        <v>881</v>
      </c>
      <c r="F1249">
        <v>0.88125000000000009</v>
      </c>
      <c r="G1249" t="s">
        <v>882</v>
      </c>
      <c r="H1249" t="s">
        <v>267</v>
      </c>
    </row>
    <row r="1250" spans="1:8" x14ac:dyDescent="0.25">
      <c r="A1250">
        <v>51</v>
      </c>
      <c r="B1250" t="s">
        <v>1571</v>
      </c>
      <c r="C1250" t="s">
        <v>1572</v>
      </c>
      <c r="D1250" t="s">
        <v>636</v>
      </c>
      <c r="E1250" t="s">
        <v>2120</v>
      </c>
      <c r="F1250">
        <v>0.29513888888888884</v>
      </c>
      <c r="G1250" t="s">
        <v>1573</v>
      </c>
      <c r="H1250" t="s">
        <v>636</v>
      </c>
    </row>
    <row r="1251" spans="1:8" x14ac:dyDescent="0.25">
      <c r="E1251" t="s">
        <v>2121</v>
      </c>
      <c r="F1251">
        <v>0.29583333333333339</v>
      </c>
      <c r="G1251" t="s">
        <v>1574</v>
      </c>
      <c r="H1251" t="s">
        <v>267</v>
      </c>
    </row>
    <row r="1252" spans="1:8" x14ac:dyDescent="0.25">
      <c r="E1252" t="s">
        <v>869</v>
      </c>
      <c r="F1252">
        <v>0</v>
      </c>
      <c r="H1252" t="s">
        <v>267</v>
      </c>
    </row>
    <row r="1253" spans="1:8" x14ac:dyDescent="0.25">
      <c r="E1253" t="s">
        <v>870</v>
      </c>
      <c r="F1253">
        <v>0</v>
      </c>
      <c r="H1253" t="s">
        <v>267</v>
      </c>
    </row>
    <row r="1254" spans="1:8" x14ac:dyDescent="0.25">
      <c r="E1254" t="s">
        <v>2122</v>
      </c>
      <c r="F1254">
        <v>0.29444444444444451</v>
      </c>
      <c r="G1254" t="s">
        <v>1575</v>
      </c>
      <c r="H1254" t="s">
        <v>267</v>
      </c>
    </row>
    <row r="1255" spans="1:8" x14ac:dyDescent="0.25">
      <c r="E1255" t="s">
        <v>2123</v>
      </c>
      <c r="F1255">
        <v>0.29583333333333339</v>
      </c>
      <c r="G1255" t="s">
        <v>1576</v>
      </c>
      <c r="H1255" t="s">
        <v>267</v>
      </c>
    </row>
    <row r="1256" spans="1:8" x14ac:dyDescent="0.25">
      <c r="E1256" t="s">
        <v>2124</v>
      </c>
      <c r="F1256">
        <v>0</v>
      </c>
      <c r="H1256" t="s">
        <v>267</v>
      </c>
    </row>
    <row r="1257" spans="1:8" x14ac:dyDescent="0.25">
      <c r="E1257" t="s">
        <v>2125</v>
      </c>
      <c r="F1257">
        <v>0.29305555555555562</v>
      </c>
      <c r="G1257" t="s">
        <v>1577</v>
      </c>
      <c r="H1257" t="s">
        <v>267</v>
      </c>
    </row>
    <row r="1258" spans="1:8" x14ac:dyDescent="0.25">
      <c r="E1258" t="s">
        <v>2126</v>
      </c>
      <c r="F1258">
        <v>0.29583333333333339</v>
      </c>
      <c r="G1258" t="s">
        <v>1578</v>
      </c>
      <c r="H1258" t="s">
        <v>267</v>
      </c>
    </row>
    <row r="1259" spans="1:8" x14ac:dyDescent="0.25">
      <c r="E1259" t="s">
        <v>871</v>
      </c>
      <c r="F1259">
        <v>0.21249999999999991</v>
      </c>
      <c r="G1259" t="s">
        <v>1579</v>
      </c>
      <c r="H1259" t="s">
        <v>267</v>
      </c>
    </row>
    <row r="1260" spans="1:8" x14ac:dyDescent="0.25">
      <c r="E1260" t="s">
        <v>872</v>
      </c>
      <c r="F1260">
        <v>0</v>
      </c>
      <c r="H1260" t="s">
        <v>267</v>
      </c>
    </row>
    <row r="1261" spans="1:8" x14ac:dyDescent="0.25">
      <c r="E1261" t="s">
        <v>2127</v>
      </c>
      <c r="F1261">
        <v>0.29236111111111107</v>
      </c>
      <c r="G1261" t="s">
        <v>1580</v>
      </c>
      <c r="H1261" t="s">
        <v>267</v>
      </c>
    </row>
    <row r="1262" spans="1:8" x14ac:dyDescent="0.25">
      <c r="E1262" t="s">
        <v>2128</v>
      </c>
      <c r="F1262">
        <v>0.29791666666666661</v>
      </c>
      <c r="G1262" t="s">
        <v>1581</v>
      </c>
      <c r="H1262" t="s">
        <v>267</v>
      </c>
    </row>
    <row r="1263" spans="1:8" x14ac:dyDescent="0.25">
      <c r="E1263" t="s">
        <v>2129</v>
      </c>
      <c r="F1263">
        <v>0.29374999999999996</v>
      </c>
      <c r="G1263" t="s">
        <v>1582</v>
      </c>
      <c r="H1263" t="s">
        <v>267</v>
      </c>
    </row>
    <row r="1264" spans="1:8" x14ac:dyDescent="0.25">
      <c r="E1264" t="s">
        <v>2130</v>
      </c>
      <c r="F1264">
        <v>0.16041666666666665</v>
      </c>
      <c r="G1264" t="s">
        <v>1583</v>
      </c>
      <c r="H1264" t="s">
        <v>267</v>
      </c>
    </row>
    <row r="1265" spans="5:8" x14ac:dyDescent="0.25">
      <c r="E1265" t="s">
        <v>2131</v>
      </c>
      <c r="F1265">
        <v>0.29652777777777772</v>
      </c>
      <c r="G1265" t="s">
        <v>1584</v>
      </c>
      <c r="H1265" t="s">
        <v>267</v>
      </c>
    </row>
    <row r="1266" spans="5:8" x14ac:dyDescent="0.25">
      <c r="E1266" t="s">
        <v>873</v>
      </c>
      <c r="F1266">
        <v>0.20972222222222214</v>
      </c>
      <c r="G1266" t="s">
        <v>1585</v>
      </c>
      <c r="H1266" t="s">
        <v>267</v>
      </c>
    </row>
    <row r="1267" spans="5:8" x14ac:dyDescent="0.25">
      <c r="E1267" t="s">
        <v>874</v>
      </c>
      <c r="F1267">
        <v>0</v>
      </c>
      <c r="H1267" t="s">
        <v>267</v>
      </c>
    </row>
    <row r="1268" spans="5:8" x14ac:dyDescent="0.25">
      <c r="E1268" t="s">
        <v>2132</v>
      </c>
      <c r="F1268">
        <v>0.29722222222222228</v>
      </c>
      <c r="G1268" t="s">
        <v>1586</v>
      </c>
      <c r="H1268" t="s">
        <v>267</v>
      </c>
    </row>
    <row r="1269" spans="5:8" x14ac:dyDescent="0.25">
      <c r="E1269" t="s">
        <v>2133</v>
      </c>
      <c r="F1269">
        <v>0.29305555555555562</v>
      </c>
      <c r="G1269" t="s">
        <v>1587</v>
      </c>
      <c r="H1269" t="s">
        <v>267</v>
      </c>
    </row>
    <row r="1270" spans="5:8" x14ac:dyDescent="0.25">
      <c r="E1270" t="s">
        <v>2134</v>
      </c>
      <c r="F1270">
        <v>0.29583333333333339</v>
      </c>
      <c r="G1270" t="s">
        <v>1588</v>
      </c>
      <c r="H1270" t="s">
        <v>267</v>
      </c>
    </row>
    <row r="1271" spans="5:8" x14ac:dyDescent="0.25">
      <c r="E1271" t="s">
        <v>2135</v>
      </c>
      <c r="F1271">
        <v>0.29930555555555549</v>
      </c>
      <c r="G1271" t="s">
        <v>1589</v>
      </c>
      <c r="H1271" t="s">
        <v>267</v>
      </c>
    </row>
    <row r="1272" spans="5:8" x14ac:dyDescent="0.25">
      <c r="E1272" t="s">
        <v>2136</v>
      </c>
      <c r="F1272">
        <v>0.29374999999999996</v>
      </c>
      <c r="G1272" t="s">
        <v>1590</v>
      </c>
      <c r="H1272" t="s">
        <v>267</v>
      </c>
    </row>
    <row r="1273" spans="5:8" x14ac:dyDescent="0.25">
      <c r="E1273" t="s">
        <v>877</v>
      </c>
      <c r="F1273">
        <v>0.21527777777777768</v>
      </c>
      <c r="G1273" t="s">
        <v>1591</v>
      </c>
      <c r="H1273" t="s">
        <v>267</v>
      </c>
    </row>
    <row r="1274" spans="5:8" x14ac:dyDescent="0.25">
      <c r="E1274" t="s">
        <v>879</v>
      </c>
      <c r="F1274">
        <v>0</v>
      </c>
      <c r="H1274" t="s">
        <v>267</v>
      </c>
    </row>
    <row r="1275" spans="5:8" x14ac:dyDescent="0.25">
      <c r="E1275" t="s">
        <v>2137</v>
      </c>
      <c r="F1275">
        <v>0.29583333333333339</v>
      </c>
      <c r="G1275" t="s">
        <v>1592</v>
      </c>
      <c r="H1275" t="s">
        <v>267</v>
      </c>
    </row>
    <row r="1276" spans="5:8" x14ac:dyDescent="0.25">
      <c r="E1276" t="s">
        <v>2138</v>
      </c>
      <c r="F1276">
        <v>0.29583333333333339</v>
      </c>
      <c r="G1276" t="s">
        <v>1593</v>
      </c>
      <c r="H1276" t="s">
        <v>267</v>
      </c>
    </row>
    <row r="1277" spans="5:8" x14ac:dyDescent="0.25">
      <c r="E1277" t="s">
        <v>2139</v>
      </c>
      <c r="F1277">
        <v>0.29444444444444451</v>
      </c>
      <c r="G1277" t="s">
        <v>1594</v>
      </c>
      <c r="H1277" t="s">
        <v>267</v>
      </c>
    </row>
    <row r="1278" spans="5:8" x14ac:dyDescent="0.25">
      <c r="E1278" t="s">
        <v>2140</v>
      </c>
      <c r="F1278">
        <v>0.28750000000000009</v>
      </c>
      <c r="G1278" t="s">
        <v>1595</v>
      </c>
      <c r="H1278" t="s">
        <v>267</v>
      </c>
    </row>
    <row r="1279" spans="5:8" x14ac:dyDescent="0.25">
      <c r="E1279" t="s">
        <v>2141</v>
      </c>
      <c r="F1279">
        <v>6.944444444444442E-2</v>
      </c>
      <c r="G1279" t="s">
        <v>1596</v>
      </c>
      <c r="H1279" t="s">
        <v>267</v>
      </c>
    </row>
    <row r="1280" spans="5:8" x14ac:dyDescent="0.25">
      <c r="E1280" t="s">
        <v>880</v>
      </c>
      <c r="F1280">
        <v>0.21458333333333335</v>
      </c>
      <c r="G1280" t="s">
        <v>1597</v>
      </c>
      <c r="H1280" t="s">
        <v>267</v>
      </c>
    </row>
    <row r="1281" spans="1:8" x14ac:dyDescent="0.25">
      <c r="E1281" t="s">
        <v>881</v>
      </c>
      <c r="F1281">
        <v>6.6854166666666668</v>
      </c>
      <c r="G1281" t="s">
        <v>882</v>
      </c>
      <c r="H1281" t="s">
        <v>267</v>
      </c>
    </row>
    <row r="1282" spans="1:8" x14ac:dyDescent="0.25">
      <c r="A1282">
        <v>27</v>
      </c>
      <c r="B1282" t="s">
        <v>157</v>
      </c>
      <c r="C1282" t="s">
        <v>1598</v>
      </c>
      <c r="D1282" t="s">
        <v>1599</v>
      </c>
      <c r="E1282" t="s">
        <v>2120</v>
      </c>
      <c r="F1282">
        <v>0.19722222222222219</v>
      </c>
      <c r="G1282" t="s">
        <v>1600</v>
      </c>
      <c r="H1282" t="s">
        <v>293</v>
      </c>
    </row>
    <row r="1283" spans="1:8" x14ac:dyDescent="0.25">
      <c r="E1283" t="s">
        <v>2121</v>
      </c>
      <c r="F1283">
        <v>0.30069444444444438</v>
      </c>
      <c r="G1283" t="s">
        <v>1601</v>
      </c>
      <c r="H1283" t="s">
        <v>267</v>
      </c>
    </row>
    <row r="1284" spans="1:8" x14ac:dyDescent="0.25">
      <c r="E1284" t="s">
        <v>869</v>
      </c>
      <c r="F1284">
        <v>0</v>
      </c>
      <c r="H1284" t="s">
        <v>267</v>
      </c>
    </row>
    <row r="1285" spans="1:8" x14ac:dyDescent="0.25">
      <c r="E1285" t="s">
        <v>870</v>
      </c>
      <c r="F1285">
        <v>0</v>
      </c>
      <c r="H1285" t="s">
        <v>267</v>
      </c>
    </row>
    <row r="1286" spans="1:8" x14ac:dyDescent="0.25">
      <c r="E1286" t="s">
        <v>2122</v>
      </c>
      <c r="F1286">
        <v>0.31041666666666656</v>
      </c>
      <c r="G1286" t="s">
        <v>1602</v>
      </c>
      <c r="H1286" t="s">
        <v>267</v>
      </c>
    </row>
    <row r="1287" spans="1:8" x14ac:dyDescent="0.25">
      <c r="E1287" t="s">
        <v>2123</v>
      </c>
      <c r="F1287">
        <v>0.29791666666666661</v>
      </c>
      <c r="G1287" t="s">
        <v>1603</v>
      </c>
      <c r="H1287" t="s">
        <v>267</v>
      </c>
    </row>
    <row r="1288" spans="1:8" x14ac:dyDescent="0.25">
      <c r="E1288" t="s">
        <v>2124</v>
      </c>
      <c r="F1288">
        <v>0.29791666666666661</v>
      </c>
      <c r="G1288" t="s">
        <v>1604</v>
      </c>
      <c r="H1288" t="s">
        <v>267</v>
      </c>
    </row>
    <row r="1289" spans="1:8" x14ac:dyDescent="0.25">
      <c r="E1289" t="s">
        <v>2125</v>
      </c>
      <c r="F1289">
        <v>0.28194444444444455</v>
      </c>
      <c r="G1289" t="s">
        <v>1605</v>
      </c>
      <c r="H1289" t="s">
        <v>267</v>
      </c>
    </row>
    <row r="1290" spans="1:8" x14ac:dyDescent="0.25">
      <c r="E1290" t="s">
        <v>2126</v>
      </c>
      <c r="F1290">
        <v>0.32499999999999996</v>
      </c>
      <c r="G1290" t="s">
        <v>1606</v>
      </c>
      <c r="H1290" t="s">
        <v>267</v>
      </c>
    </row>
    <row r="1291" spans="1:8" x14ac:dyDescent="0.25">
      <c r="E1291" t="s">
        <v>871</v>
      </c>
      <c r="F1291">
        <v>0.2104166666666667</v>
      </c>
      <c r="G1291" t="s">
        <v>1607</v>
      </c>
      <c r="H1291" t="s">
        <v>267</v>
      </c>
    </row>
    <row r="1292" spans="1:8" x14ac:dyDescent="0.25">
      <c r="E1292" t="s">
        <v>872</v>
      </c>
      <c r="F1292">
        <v>0</v>
      </c>
      <c r="H1292" t="s">
        <v>267</v>
      </c>
    </row>
    <row r="1293" spans="1:8" x14ac:dyDescent="0.25">
      <c r="E1293" t="s">
        <v>2127</v>
      </c>
      <c r="F1293">
        <v>0.32847222222222228</v>
      </c>
      <c r="G1293" t="s">
        <v>1608</v>
      </c>
      <c r="H1293" t="s">
        <v>267</v>
      </c>
    </row>
    <row r="1294" spans="1:8" x14ac:dyDescent="0.25">
      <c r="E1294" t="s">
        <v>2128</v>
      </c>
      <c r="F1294">
        <v>0.22222222222222232</v>
      </c>
      <c r="G1294" t="s">
        <v>1609</v>
      </c>
      <c r="H1294" t="s">
        <v>267</v>
      </c>
    </row>
    <row r="1295" spans="1:8" x14ac:dyDescent="0.25">
      <c r="E1295" t="s">
        <v>2129</v>
      </c>
      <c r="F1295">
        <v>0.22152777777777777</v>
      </c>
      <c r="G1295" t="s">
        <v>1610</v>
      </c>
      <c r="H1295" t="s">
        <v>267</v>
      </c>
    </row>
    <row r="1296" spans="1:8" x14ac:dyDescent="0.25">
      <c r="E1296" t="s">
        <v>2130</v>
      </c>
      <c r="F1296">
        <v>0.16041666666666665</v>
      </c>
      <c r="G1296" t="s">
        <v>1611</v>
      </c>
      <c r="H1296" t="s">
        <v>267</v>
      </c>
    </row>
    <row r="1297" spans="5:8" x14ac:dyDescent="0.25">
      <c r="E1297" t="s">
        <v>2131</v>
      </c>
      <c r="F1297">
        <v>0.22430555555555554</v>
      </c>
      <c r="G1297" t="s">
        <v>1612</v>
      </c>
      <c r="H1297" t="s">
        <v>267</v>
      </c>
    </row>
    <row r="1298" spans="5:8" x14ac:dyDescent="0.25">
      <c r="E1298" t="s">
        <v>873</v>
      </c>
      <c r="F1298">
        <v>0.21249999999999991</v>
      </c>
      <c r="G1298" t="s">
        <v>1613</v>
      </c>
      <c r="H1298" t="s">
        <v>267</v>
      </c>
    </row>
    <row r="1299" spans="5:8" x14ac:dyDescent="0.25">
      <c r="E1299" t="s">
        <v>874</v>
      </c>
      <c r="F1299">
        <v>0</v>
      </c>
      <c r="H1299" t="s">
        <v>267</v>
      </c>
    </row>
    <row r="1300" spans="5:8" x14ac:dyDescent="0.25">
      <c r="E1300" t="s">
        <v>2132</v>
      </c>
      <c r="F1300">
        <v>0.29722222222222228</v>
      </c>
      <c r="G1300" t="s">
        <v>1614</v>
      </c>
      <c r="H1300" t="s">
        <v>267</v>
      </c>
    </row>
    <row r="1301" spans="5:8" x14ac:dyDescent="0.25">
      <c r="E1301" t="s">
        <v>2133</v>
      </c>
      <c r="F1301">
        <v>0.32847222222222228</v>
      </c>
      <c r="G1301" t="s">
        <v>1615</v>
      </c>
      <c r="H1301" t="s">
        <v>267</v>
      </c>
    </row>
    <row r="1302" spans="5:8" x14ac:dyDescent="0.25">
      <c r="E1302" t="s">
        <v>2134</v>
      </c>
      <c r="F1302">
        <v>0.28680555555555554</v>
      </c>
      <c r="G1302" t="s">
        <v>1616</v>
      </c>
      <c r="H1302" t="s">
        <v>267</v>
      </c>
    </row>
    <row r="1303" spans="5:8" x14ac:dyDescent="0.25">
      <c r="E1303" t="s">
        <v>2135</v>
      </c>
      <c r="F1303">
        <v>0.35972222222222228</v>
      </c>
      <c r="G1303" t="s">
        <v>1617</v>
      </c>
      <c r="H1303" t="s">
        <v>267</v>
      </c>
    </row>
    <row r="1304" spans="5:8" x14ac:dyDescent="0.25">
      <c r="E1304" t="s">
        <v>2136</v>
      </c>
      <c r="F1304">
        <v>0</v>
      </c>
      <c r="H1304" t="s">
        <v>267</v>
      </c>
    </row>
    <row r="1305" spans="5:8" x14ac:dyDescent="0.25">
      <c r="E1305" t="s">
        <v>877</v>
      </c>
      <c r="F1305">
        <v>0</v>
      </c>
      <c r="H1305" t="s">
        <v>267</v>
      </c>
    </row>
    <row r="1306" spans="5:8" x14ac:dyDescent="0.25">
      <c r="E1306" t="s">
        <v>879</v>
      </c>
      <c r="F1306">
        <v>0</v>
      </c>
      <c r="H1306" t="s">
        <v>267</v>
      </c>
    </row>
    <row r="1307" spans="5:8" x14ac:dyDescent="0.25">
      <c r="E1307" t="s">
        <v>2137</v>
      </c>
      <c r="F1307">
        <v>0.22777777777777786</v>
      </c>
      <c r="G1307" t="s">
        <v>1618</v>
      </c>
      <c r="H1307" t="s">
        <v>267</v>
      </c>
    </row>
    <row r="1308" spans="5:8" x14ac:dyDescent="0.25">
      <c r="E1308" t="s">
        <v>2138</v>
      </c>
      <c r="F1308">
        <v>0.30624999999999991</v>
      </c>
      <c r="G1308" t="s">
        <v>1619</v>
      </c>
      <c r="H1308" t="s">
        <v>267</v>
      </c>
    </row>
    <row r="1309" spans="5:8" x14ac:dyDescent="0.25">
      <c r="E1309" t="s">
        <v>2139</v>
      </c>
      <c r="F1309">
        <v>0.29861111111111116</v>
      </c>
      <c r="G1309" t="s">
        <v>1620</v>
      </c>
      <c r="H1309" t="s">
        <v>267</v>
      </c>
    </row>
    <row r="1310" spans="5:8" x14ac:dyDescent="0.25">
      <c r="E1310" t="s">
        <v>2140</v>
      </c>
      <c r="F1310">
        <v>0.29930555555555549</v>
      </c>
      <c r="G1310" t="s">
        <v>1621</v>
      </c>
      <c r="H1310" t="s">
        <v>267</v>
      </c>
    </row>
    <row r="1311" spans="5:8" x14ac:dyDescent="0.25">
      <c r="E1311" t="s">
        <v>2141</v>
      </c>
      <c r="F1311">
        <v>0.29930555555555549</v>
      </c>
      <c r="G1311" t="s">
        <v>1622</v>
      </c>
      <c r="H1311" t="s">
        <v>267</v>
      </c>
    </row>
    <row r="1312" spans="5:8" x14ac:dyDescent="0.25">
      <c r="E1312" t="s">
        <v>880</v>
      </c>
      <c r="F1312">
        <v>0.21458333333333335</v>
      </c>
      <c r="G1312" t="s">
        <v>1623</v>
      </c>
      <c r="H1312" t="s">
        <v>267</v>
      </c>
    </row>
    <row r="1313" spans="1:8" x14ac:dyDescent="0.25">
      <c r="E1313" t="s">
        <v>881</v>
      </c>
      <c r="F1313">
        <v>6.5090277777777779</v>
      </c>
      <c r="G1313" t="s">
        <v>882</v>
      </c>
      <c r="H1313" t="s">
        <v>267</v>
      </c>
    </row>
    <row r="1314" spans="1:8" x14ac:dyDescent="0.25">
      <c r="A1314">
        <v>40</v>
      </c>
      <c r="B1314" t="s">
        <v>1624</v>
      </c>
      <c r="C1314" t="s">
        <v>1625</v>
      </c>
      <c r="D1314" t="s">
        <v>1626</v>
      </c>
      <c r="E1314" t="s">
        <v>2120</v>
      </c>
      <c r="F1314">
        <v>0.29305555555555562</v>
      </c>
      <c r="G1314" t="s">
        <v>1627</v>
      </c>
      <c r="H1314" t="s">
        <v>286</v>
      </c>
    </row>
    <row r="1315" spans="1:8" x14ac:dyDescent="0.25">
      <c r="E1315" t="s">
        <v>2121</v>
      </c>
      <c r="F1315">
        <v>0.29166666666666674</v>
      </c>
      <c r="G1315" t="s">
        <v>1628</v>
      </c>
      <c r="H1315" t="s">
        <v>267</v>
      </c>
    </row>
    <row r="1316" spans="1:8" x14ac:dyDescent="0.25">
      <c r="E1316" t="s">
        <v>869</v>
      </c>
      <c r="F1316">
        <v>0</v>
      </c>
      <c r="H1316" t="s">
        <v>267</v>
      </c>
    </row>
    <row r="1317" spans="1:8" x14ac:dyDescent="0.25">
      <c r="E1317" t="s">
        <v>870</v>
      </c>
      <c r="F1317">
        <v>0</v>
      </c>
      <c r="H1317" t="s">
        <v>267</v>
      </c>
    </row>
    <row r="1318" spans="1:8" x14ac:dyDescent="0.25">
      <c r="E1318" t="s">
        <v>2122</v>
      </c>
      <c r="F1318">
        <v>0.29305555555555562</v>
      </c>
      <c r="G1318" t="s">
        <v>1629</v>
      </c>
      <c r="H1318" t="s">
        <v>267</v>
      </c>
    </row>
    <row r="1319" spans="1:8" x14ac:dyDescent="0.25">
      <c r="E1319" t="s">
        <v>2123</v>
      </c>
      <c r="F1319">
        <v>0.29097222222222219</v>
      </c>
      <c r="G1319" t="s">
        <v>1630</v>
      </c>
      <c r="H1319" t="s">
        <v>267</v>
      </c>
    </row>
    <row r="1320" spans="1:8" x14ac:dyDescent="0.25">
      <c r="E1320" t="s">
        <v>2124</v>
      </c>
      <c r="F1320">
        <v>0.29305555555555562</v>
      </c>
      <c r="G1320" t="s">
        <v>1631</v>
      </c>
      <c r="H1320" t="s">
        <v>267</v>
      </c>
    </row>
    <row r="1321" spans="1:8" x14ac:dyDescent="0.25">
      <c r="E1321" t="s">
        <v>2125</v>
      </c>
      <c r="F1321">
        <v>0.28680555555555554</v>
      </c>
      <c r="G1321" t="s">
        <v>1632</v>
      </c>
      <c r="H1321" t="s">
        <v>267</v>
      </c>
    </row>
    <row r="1322" spans="1:8" x14ac:dyDescent="0.25">
      <c r="E1322" t="s">
        <v>2126</v>
      </c>
      <c r="F1322">
        <v>0.28263888888888888</v>
      </c>
      <c r="G1322" t="s">
        <v>1633</v>
      </c>
      <c r="H1322" t="s">
        <v>267</v>
      </c>
    </row>
    <row r="1323" spans="1:8" x14ac:dyDescent="0.25">
      <c r="E1323" t="s">
        <v>871</v>
      </c>
      <c r="F1323">
        <v>0.21180555555555558</v>
      </c>
      <c r="G1323" t="s">
        <v>1634</v>
      </c>
      <c r="H1323" t="s">
        <v>267</v>
      </c>
    </row>
    <row r="1324" spans="1:8" x14ac:dyDescent="0.25">
      <c r="E1324" t="s">
        <v>872</v>
      </c>
      <c r="F1324">
        <v>0</v>
      </c>
      <c r="H1324" t="s">
        <v>267</v>
      </c>
    </row>
    <row r="1325" spans="1:8" x14ac:dyDescent="0.25">
      <c r="E1325" t="s">
        <v>2127</v>
      </c>
      <c r="F1325">
        <v>0.29305555555555562</v>
      </c>
      <c r="G1325" t="s">
        <v>1635</v>
      </c>
      <c r="H1325" t="s">
        <v>267</v>
      </c>
    </row>
    <row r="1326" spans="1:8" x14ac:dyDescent="0.25">
      <c r="E1326" t="s">
        <v>2128</v>
      </c>
      <c r="F1326">
        <v>0.29166666666666674</v>
      </c>
      <c r="G1326" t="s">
        <v>1636</v>
      </c>
      <c r="H1326" t="s">
        <v>267</v>
      </c>
    </row>
    <row r="1327" spans="1:8" x14ac:dyDescent="0.25">
      <c r="E1327" t="s">
        <v>2129</v>
      </c>
      <c r="F1327">
        <v>0.29305555555555562</v>
      </c>
      <c r="G1327" t="s">
        <v>1637</v>
      </c>
      <c r="H1327" t="s">
        <v>267</v>
      </c>
    </row>
    <row r="1328" spans="1:8" x14ac:dyDescent="0.25">
      <c r="E1328" t="s">
        <v>2130</v>
      </c>
      <c r="F1328">
        <v>0.15694444444444455</v>
      </c>
      <c r="G1328" t="s">
        <v>1638</v>
      </c>
      <c r="H1328" t="s">
        <v>267</v>
      </c>
    </row>
    <row r="1329" spans="5:8" x14ac:dyDescent="0.25">
      <c r="E1329" t="s">
        <v>2131</v>
      </c>
      <c r="F1329">
        <v>0.2895833333333333</v>
      </c>
      <c r="G1329" t="s">
        <v>1639</v>
      </c>
      <c r="H1329" t="s">
        <v>267</v>
      </c>
    </row>
    <row r="1330" spans="5:8" x14ac:dyDescent="0.25">
      <c r="E1330" t="s">
        <v>873</v>
      </c>
      <c r="F1330">
        <v>0.20069444444444451</v>
      </c>
      <c r="G1330" t="s">
        <v>1640</v>
      </c>
      <c r="H1330" t="s">
        <v>267</v>
      </c>
    </row>
    <row r="1331" spans="5:8" x14ac:dyDescent="0.25">
      <c r="E1331" t="s">
        <v>874</v>
      </c>
      <c r="F1331">
        <v>0</v>
      </c>
      <c r="H1331" t="s">
        <v>267</v>
      </c>
    </row>
    <row r="1332" spans="5:8" x14ac:dyDescent="0.25">
      <c r="E1332" t="s">
        <v>2132</v>
      </c>
      <c r="F1332">
        <v>7.4305555555555625E-2</v>
      </c>
      <c r="G1332" t="s">
        <v>1641</v>
      </c>
      <c r="H1332" t="s">
        <v>267</v>
      </c>
    </row>
    <row r="1333" spans="5:8" x14ac:dyDescent="0.25">
      <c r="E1333" t="s">
        <v>2133</v>
      </c>
      <c r="F1333">
        <v>0.29097222222222219</v>
      </c>
      <c r="G1333" t="s">
        <v>1642</v>
      </c>
      <c r="H1333" t="s">
        <v>267</v>
      </c>
    </row>
    <row r="1334" spans="5:8" x14ac:dyDescent="0.25">
      <c r="E1334" t="s">
        <v>2134</v>
      </c>
      <c r="F1334">
        <v>0.29305555555555562</v>
      </c>
      <c r="G1334" t="s">
        <v>1643</v>
      </c>
      <c r="H1334" t="s">
        <v>267</v>
      </c>
    </row>
    <row r="1335" spans="5:8" x14ac:dyDescent="0.25">
      <c r="E1335" t="s">
        <v>2135</v>
      </c>
      <c r="F1335">
        <v>0.29097222222222219</v>
      </c>
      <c r="G1335" t="s">
        <v>1644</v>
      </c>
      <c r="H1335" t="s">
        <v>267</v>
      </c>
    </row>
    <row r="1336" spans="5:8" x14ac:dyDescent="0.25">
      <c r="E1336" t="s">
        <v>2136</v>
      </c>
      <c r="F1336">
        <v>0</v>
      </c>
      <c r="H1336" t="s">
        <v>267</v>
      </c>
    </row>
    <row r="1337" spans="5:8" x14ac:dyDescent="0.25">
      <c r="E1337" t="s">
        <v>877</v>
      </c>
      <c r="F1337">
        <v>0.20694444444444438</v>
      </c>
      <c r="G1337" t="s">
        <v>1645</v>
      </c>
      <c r="H1337" t="s">
        <v>267</v>
      </c>
    </row>
    <row r="1338" spans="5:8" x14ac:dyDescent="0.25">
      <c r="E1338" t="s">
        <v>879</v>
      </c>
      <c r="F1338">
        <v>0</v>
      </c>
      <c r="H1338" t="s">
        <v>267</v>
      </c>
    </row>
    <row r="1339" spans="5:8" x14ac:dyDescent="0.25">
      <c r="E1339" t="s">
        <v>2137</v>
      </c>
      <c r="F1339">
        <v>0.29374999999999996</v>
      </c>
      <c r="G1339" t="s">
        <v>1646</v>
      </c>
      <c r="H1339" t="s">
        <v>267</v>
      </c>
    </row>
    <row r="1340" spans="5:8" x14ac:dyDescent="0.25">
      <c r="E1340" t="s">
        <v>2138</v>
      </c>
      <c r="F1340">
        <v>0.2895833333333333</v>
      </c>
      <c r="G1340" t="s">
        <v>1647</v>
      </c>
      <c r="H1340" t="s">
        <v>267</v>
      </c>
    </row>
    <row r="1341" spans="5:8" x14ac:dyDescent="0.25">
      <c r="E1341" t="s">
        <v>2139</v>
      </c>
      <c r="F1341">
        <v>0</v>
      </c>
      <c r="H1341" t="s">
        <v>267</v>
      </c>
    </row>
    <row r="1342" spans="5:8" x14ac:dyDescent="0.25">
      <c r="E1342" t="s">
        <v>2140</v>
      </c>
      <c r="F1342">
        <v>0.29097222222222219</v>
      </c>
      <c r="G1342" t="s">
        <v>1648</v>
      </c>
      <c r="H1342" t="s">
        <v>267</v>
      </c>
    </row>
    <row r="1343" spans="5:8" x14ac:dyDescent="0.25">
      <c r="E1343" t="s">
        <v>2141</v>
      </c>
      <c r="F1343">
        <v>0.29027777777777786</v>
      </c>
      <c r="G1343" t="s">
        <v>1649</v>
      </c>
      <c r="H1343" t="s">
        <v>267</v>
      </c>
    </row>
    <row r="1344" spans="5:8" x14ac:dyDescent="0.25">
      <c r="E1344" t="s">
        <v>880</v>
      </c>
      <c r="F1344">
        <v>0.20833333333333326</v>
      </c>
      <c r="G1344" t="s">
        <v>1650</v>
      </c>
      <c r="H1344" t="s">
        <v>267</v>
      </c>
    </row>
    <row r="1345" spans="1:8" x14ac:dyDescent="0.25">
      <c r="E1345" t="s">
        <v>881</v>
      </c>
      <c r="F1345">
        <v>6.2972222222222225</v>
      </c>
      <c r="G1345" t="s">
        <v>882</v>
      </c>
      <c r="H1345" t="s">
        <v>267</v>
      </c>
    </row>
    <row r="1346" spans="1:8" x14ac:dyDescent="0.25">
      <c r="A1346">
        <v>19</v>
      </c>
      <c r="B1346" t="s">
        <v>1651</v>
      </c>
      <c r="C1346" t="s">
        <v>1652</v>
      </c>
      <c r="D1346" t="s">
        <v>346</v>
      </c>
      <c r="E1346" t="s">
        <v>2120</v>
      </c>
      <c r="F1346">
        <v>0</v>
      </c>
      <c r="H1346" t="s">
        <v>346</v>
      </c>
    </row>
    <row r="1347" spans="1:8" x14ac:dyDescent="0.25">
      <c r="E1347" t="s">
        <v>2121</v>
      </c>
      <c r="F1347">
        <v>0</v>
      </c>
      <c r="H1347" t="s">
        <v>267</v>
      </c>
    </row>
    <row r="1348" spans="1:8" x14ac:dyDescent="0.25">
      <c r="E1348" t="s">
        <v>869</v>
      </c>
      <c r="F1348">
        <v>0</v>
      </c>
      <c r="H1348" t="s">
        <v>267</v>
      </c>
    </row>
    <row r="1349" spans="1:8" x14ac:dyDescent="0.25">
      <c r="E1349" t="s">
        <v>870</v>
      </c>
      <c r="F1349">
        <v>0</v>
      </c>
      <c r="H1349" t="s">
        <v>267</v>
      </c>
    </row>
    <row r="1350" spans="1:8" x14ac:dyDescent="0.25">
      <c r="E1350" t="s">
        <v>2122</v>
      </c>
      <c r="F1350">
        <v>0</v>
      </c>
      <c r="H1350" t="s">
        <v>267</v>
      </c>
    </row>
    <row r="1351" spans="1:8" x14ac:dyDescent="0.25">
      <c r="E1351" t="s">
        <v>2123</v>
      </c>
      <c r="F1351">
        <v>0</v>
      </c>
      <c r="H1351" t="s">
        <v>267</v>
      </c>
    </row>
    <row r="1352" spans="1:8" x14ac:dyDescent="0.25">
      <c r="E1352" t="s">
        <v>2124</v>
      </c>
      <c r="F1352">
        <v>0</v>
      </c>
      <c r="H1352" t="s">
        <v>267</v>
      </c>
    </row>
    <row r="1353" spans="1:8" x14ac:dyDescent="0.25">
      <c r="E1353" t="s">
        <v>2125</v>
      </c>
      <c r="F1353">
        <v>0</v>
      </c>
      <c r="H1353" t="s">
        <v>267</v>
      </c>
    </row>
    <row r="1354" spans="1:8" x14ac:dyDescent="0.25">
      <c r="E1354" t="s">
        <v>2126</v>
      </c>
      <c r="F1354">
        <v>0</v>
      </c>
      <c r="H1354" t="s">
        <v>267</v>
      </c>
    </row>
    <row r="1355" spans="1:8" x14ac:dyDescent="0.25">
      <c r="E1355" t="s">
        <v>871</v>
      </c>
      <c r="F1355">
        <v>0</v>
      </c>
      <c r="H1355" t="s">
        <v>267</v>
      </c>
    </row>
    <row r="1356" spans="1:8" x14ac:dyDescent="0.25">
      <c r="E1356" t="s">
        <v>872</v>
      </c>
      <c r="F1356">
        <v>0</v>
      </c>
      <c r="H1356" t="s">
        <v>267</v>
      </c>
    </row>
    <row r="1357" spans="1:8" x14ac:dyDescent="0.25">
      <c r="E1357" t="s">
        <v>2127</v>
      </c>
      <c r="F1357">
        <v>0</v>
      </c>
      <c r="H1357" t="s">
        <v>267</v>
      </c>
    </row>
    <row r="1358" spans="1:8" x14ac:dyDescent="0.25">
      <c r="E1358" t="s">
        <v>2128</v>
      </c>
      <c r="F1358">
        <v>0</v>
      </c>
      <c r="H1358" t="s">
        <v>267</v>
      </c>
    </row>
    <row r="1359" spans="1:8" x14ac:dyDescent="0.25">
      <c r="E1359" t="s">
        <v>2129</v>
      </c>
      <c r="F1359">
        <v>0</v>
      </c>
      <c r="H1359" t="s">
        <v>267</v>
      </c>
    </row>
    <row r="1360" spans="1:8" x14ac:dyDescent="0.25">
      <c r="E1360" t="s">
        <v>2130</v>
      </c>
      <c r="F1360">
        <v>0</v>
      </c>
      <c r="H1360" t="s">
        <v>267</v>
      </c>
    </row>
    <row r="1361" spans="5:8" x14ac:dyDescent="0.25">
      <c r="E1361" t="s">
        <v>2131</v>
      </c>
      <c r="F1361">
        <v>0</v>
      </c>
      <c r="H1361" t="s">
        <v>267</v>
      </c>
    </row>
    <row r="1362" spans="5:8" x14ac:dyDescent="0.25">
      <c r="E1362" t="s">
        <v>873</v>
      </c>
      <c r="F1362">
        <v>0</v>
      </c>
      <c r="H1362" t="s">
        <v>267</v>
      </c>
    </row>
    <row r="1363" spans="5:8" x14ac:dyDescent="0.25">
      <c r="E1363" t="s">
        <v>874</v>
      </c>
      <c r="F1363">
        <v>0</v>
      </c>
      <c r="H1363" t="s">
        <v>267</v>
      </c>
    </row>
    <row r="1364" spans="5:8" x14ac:dyDescent="0.25">
      <c r="E1364" t="s">
        <v>2132</v>
      </c>
      <c r="F1364">
        <v>0</v>
      </c>
      <c r="H1364" t="s">
        <v>267</v>
      </c>
    </row>
    <row r="1365" spans="5:8" x14ac:dyDescent="0.25">
      <c r="E1365" t="s">
        <v>2133</v>
      </c>
      <c r="F1365">
        <v>0</v>
      </c>
      <c r="H1365" t="s">
        <v>267</v>
      </c>
    </row>
    <row r="1366" spans="5:8" x14ac:dyDescent="0.25">
      <c r="E1366" t="s">
        <v>2134</v>
      </c>
      <c r="F1366">
        <v>6.94444444444553E-4</v>
      </c>
      <c r="G1366" t="s">
        <v>1653</v>
      </c>
      <c r="H1366" t="s">
        <v>267</v>
      </c>
    </row>
    <row r="1367" spans="5:8" x14ac:dyDescent="0.25">
      <c r="E1367" t="s">
        <v>2135</v>
      </c>
      <c r="F1367">
        <v>0.28125</v>
      </c>
      <c r="G1367" t="s">
        <v>1654</v>
      </c>
      <c r="H1367" t="s">
        <v>267</v>
      </c>
    </row>
    <row r="1368" spans="5:8" x14ac:dyDescent="0.25">
      <c r="E1368" t="s">
        <v>2136</v>
      </c>
      <c r="F1368">
        <v>0.19791666666666674</v>
      </c>
      <c r="G1368" t="s">
        <v>1655</v>
      </c>
      <c r="H1368" t="s">
        <v>267</v>
      </c>
    </row>
    <row r="1369" spans="5:8" x14ac:dyDescent="0.25">
      <c r="E1369" t="s">
        <v>877</v>
      </c>
      <c r="F1369">
        <v>0.22013888888888888</v>
      </c>
      <c r="G1369" t="s">
        <v>1656</v>
      </c>
      <c r="H1369" t="s">
        <v>267</v>
      </c>
    </row>
    <row r="1370" spans="5:8" x14ac:dyDescent="0.25">
      <c r="E1370" t="s">
        <v>879</v>
      </c>
      <c r="F1370">
        <v>0</v>
      </c>
      <c r="H1370" t="s">
        <v>267</v>
      </c>
    </row>
    <row r="1371" spans="5:8" x14ac:dyDescent="0.25">
      <c r="E1371" t="s">
        <v>2137</v>
      </c>
      <c r="F1371">
        <v>0.28333333333333344</v>
      </c>
      <c r="G1371" t="s">
        <v>1657</v>
      </c>
      <c r="H1371" t="s">
        <v>267</v>
      </c>
    </row>
    <row r="1372" spans="5:8" x14ac:dyDescent="0.25">
      <c r="E1372" t="s">
        <v>2138</v>
      </c>
      <c r="F1372">
        <v>0.30486111111111103</v>
      </c>
      <c r="G1372" t="s">
        <v>1658</v>
      </c>
      <c r="H1372" t="s">
        <v>267</v>
      </c>
    </row>
    <row r="1373" spans="5:8" x14ac:dyDescent="0.25">
      <c r="E1373" t="s">
        <v>2139</v>
      </c>
      <c r="F1373">
        <v>0.30486111111111103</v>
      </c>
      <c r="G1373" t="s">
        <v>1659</v>
      </c>
      <c r="H1373" t="s">
        <v>267</v>
      </c>
    </row>
    <row r="1374" spans="5:8" x14ac:dyDescent="0.25">
      <c r="E1374" t="s">
        <v>2140</v>
      </c>
      <c r="F1374">
        <v>0.25902777777777786</v>
      </c>
      <c r="G1374" t="s">
        <v>1660</v>
      </c>
      <c r="H1374" t="s">
        <v>267</v>
      </c>
    </row>
    <row r="1375" spans="5:8" x14ac:dyDescent="0.25">
      <c r="E1375" t="s">
        <v>2141</v>
      </c>
      <c r="F1375">
        <v>0.30694444444444446</v>
      </c>
      <c r="G1375" t="s">
        <v>1661</v>
      </c>
      <c r="H1375" t="s">
        <v>267</v>
      </c>
    </row>
    <row r="1376" spans="5:8" x14ac:dyDescent="0.25">
      <c r="E1376" t="s">
        <v>880</v>
      </c>
      <c r="F1376">
        <v>0.22222222222222232</v>
      </c>
      <c r="G1376" t="s">
        <v>1662</v>
      </c>
      <c r="H1376" t="s">
        <v>267</v>
      </c>
    </row>
    <row r="1377" spans="1:8" x14ac:dyDescent="0.25">
      <c r="E1377" t="s">
        <v>881</v>
      </c>
      <c r="F1377">
        <v>2.3812500000000001</v>
      </c>
      <c r="G1377" t="s">
        <v>882</v>
      </c>
      <c r="H1377" t="s">
        <v>267</v>
      </c>
    </row>
    <row r="1378" spans="1:8" x14ac:dyDescent="0.25">
      <c r="A1378">
        <v>91</v>
      </c>
      <c r="B1378" t="s">
        <v>1663</v>
      </c>
      <c r="C1378" t="s">
        <v>1664</v>
      </c>
      <c r="D1378" t="s">
        <v>773</v>
      </c>
      <c r="E1378" t="s">
        <v>2120</v>
      </c>
      <c r="F1378">
        <v>0.29722222222222228</v>
      </c>
      <c r="G1378" t="s">
        <v>1665</v>
      </c>
      <c r="H1378" t="s">
        <v>773</v>
      </c>
    </row>
    <row r="1379" spans="1:8" x14ac:dyDescent="0.25">
      <c r="E1379" t="s">
        <v>2121</v>
      </c>
      <c r="F1379">
        <v>0.30069444444444438</v>
      </c>
      <c r="G1379" t="s">
        <v>1666</v>
      </c>
      <c r="H1379" t="s">
        <v>267</v>
      </c>
    </row>
    <row r="1380" spans="1:8" x14ac:dyDescent="0.25">
      <c r="E1380" t="s">
        <v>869</v>
      </c>
      <c r="F1380">
        <v>0</v>
      </c>
      <c r="H1380" t="s">
        <v>267</v>
      </c>
    </row>
    <row r="1381" spans="1:8" x14ac:dyDescent="0.25">
      <c r="E1381" t="s">
        <v>870</v>
      </c>
      <c r="F1381">
        <v>0</v>
      </c>
      <c r="H1381" t="s">
        <v>267</v>
      </c>
    </row>
    <row r="1382" spans="1:8" x14ac:dyDescent="0.25">
      <c r="E1382" t="s">
        <v>2122</v>
      </c>
      <c r="F1382">
        <v>0.24444444444444446</v>
      </c>
      <c r="G1382" t="s">
        <v>1667</v>
      </c>
      <c r="H1382" t="s">
        <v>267</v>
      </c>
    </row>
    <row r="1383" spans="1:8" x14ac:dyDescent="0.25">
      <c r="E1383" t="s">
        <v>2123</v>
      </c>
      <c r="F1383">
        <v>0.29722222222222228</v>
      </c>
      <c r="G1383" t="s">
        <v>1668</v>
      </c>
      <c r="H1383" t="s">
        <v>267</v>
      </c>
    </row>
    <row r="1384" spans="1:8" x14ac:dyDescent="0.25">
      <c r="E1384" t="s">
        <v>2124</v>
      </c>
      <c r="F1384">
        <v>0.29791666666666661</v>
      </c>
      <c r="G1384" t="s">
        <v>1669</v>
      </c>
      <c r="H1384" t="s">
        <v>267</v>
      </c>
    </row>
    <row r="1385" spans="1:8" x14ac:dyDescent="0.25">
      <c r="E1385" t="s">
        <v>2125</v>
      </c>
      <c r="F1385">
        <v>0.29583333333333339</v>
      </c>
      <c r="G1385" t="s">
        <v>1670</v>
      </c>
      <c r="H1385" t="s">
        <v>267</v>
      </c>
    </row>
    <row r="1386" spans="1:8" x14ac:dyDescent="0.25">
      <c r="E1386" t="s">
        <v>2126</v>
      </c>
      <c r="F1386">
        <v>0.29166666666666674</v>
      </c>
      <c r="G1386" t="s">
        <v>1671</v>
      </c>
      <c r="H1386" t="s">
        <v>267</v>
      </c>
    </row>
    <row r="1387" spans="1:8" x14ac:dyDescent="0.25">
      <c r="E1387" t="s">
        <v>871</v>
      </c>
      <c r="F1387">
        <v>0.21597222222222223</v>
      </c>
      <c r="G1387" t="s">
        <v>1672</v>
      </c>
      <c r="H1387" t="s">
        <v>267</v>
      </c>
    </row>
    <row r="1388" spans="1:8" x14ac:dyDescent="0.25">
      <c r="E1388" t="s">
        <v>872</v>
      </c>
      <c r="F1388">
        <v>0</v>
      </c>
      <c r="H1388" t="s">
        <v>267</v>
      </c>
    </row>
    <row r="1389" spans="1:8" x14ac:dyDescent="0.25">
      <c r="E1389" t="s">
        <v>2127</v>
      </c>
      <c r="F1389">
        <v>0.29791666666666661</v>
      </c>
      <c r="G1389" t="s">
        <v>1673</v>
      </c>
      <c r="H1389" t="s">
        <v>267</v>
      </c>
    </row>
    <row r="1390" spans="1:8" x14ac:dyDescent="0.25">
      <c r="E1390" t="s">
        <v>2128</v>
      </c>
      <c r="F1390">
        <v>0.29930555555555549</v>
      </c>
      <c r="G1390" t="s">
        <v>1674</v>
      </c>
      <c r="H1390" t="s">
        <v>267</v>
      </c>
    </row>
    <row r="1391" spans="1:8" x14ac:dyDescent="0.25">
      <c r="E1391" t="s">
        <v>2129</v>
      </c>
      <c r="F1391">
        <v>0.29305555555555562</v>
      </c>
      <c r="G1391" t="s">
        <v>1675</v>
      </c>
      <c r="H1391" t="s">
        <v>267</v>
      </c>
    </row>
    <row r="1392" spans="1:8" x14ac:dyDescent="0.25">
      <c r="E1392" t="s">
        <v>2130</v>
      </c>
      <c r="F1392">
        <v>0.16041666666666665</v>
      </c>
      <c r="G1392" t="s">
        <v>1676</v>
      </c>
      <c r="H1392" t="s">
        <v>267</v>
      </c>
    </row>
    <row r="1393" spans="5:8" x14ac:dyDescent="0.25">
      <c r="E1393" t="s">
        <v>2131</v>
      </c>
      <c r="F1393">
        <v>0.29583333333333339</v>
      </c>
      <c r="G1393" t="s">
        <v>1677</v>
      </c>
      <c r="H1393" t="s">
        <v>267</v>
      </c>
    </row>
    <row r="1394" spans="5:8" x14ac:dyDescent="0.25">
      <c r="E1394" t="s">
        <v>873</v>
      </c>
      <c r="F1394">
        <v>0.20694444444444438</v>
      </c>
      <c r="G1394" t="s">
        <v>1678</v>
      </c>
      <c r="H1394" t="s">
        <v>267</v>
      </c>
    </row>
    <row r="1395" spans="5:8" x14ac:dyDescent="0.25">
      <c r="E1395" t="s">
        <v>874</v>
      </c>
      <c r="F1395">
        <v>0</v>
      </c>
      <c r="H1395" t="s">
        <v>267</v>
      </c>
    </row>
    <row r="1396" spans="5:8" x14ac:dyDescent="0.25">
      <c r="E1396" t="s">
        <v>2132</v>
      </c>
      <c r="F1396">
        <v>0.30000000000000004</v>
      </c>
      <c r="G1396" t="s">
        <v>1679</v>
      </c>
      <c r="H1396" t="s">
        <v>267</v>
      </c>
    </row>
    <row r="1397" spans="5:8" x14ac:dyDescent="0.25">
      <c r="E1397" t="s">
        <v>2133</v>
      </c>
      <c r="F1397">
        <v>0.27222222222222214</v>
      </c>
      <c r="G1397" t="s">
        <v>1680</v>
      </c>
      <c r="H1397" t="s">
        <v>267</v>
      </c>
    </row>
    <row r="1398" spans="5:8" x14ac:dyDescent="0.25">
      <c r="E1398" t="s">
        <v>2134</v>
      </c>
      <c r="F1398">
        <v>0.32986111111111116</v>
      </c>
      <c r="G1398" t="s">
        <v>1681</v>
      </c>
      <c r="H1398" t="s">
        <v>267</v>
      </c>
    </row>
    <row r="1399" spans="5:8" x14ac:dyDescent="0.25">
      <c r="E1399" t="s">
        <v>2135</v>
      </c>
      <c r="F1399">
        <v>0.29513888888888884</v>
      </c>
      <c r="G1399" t="s">
        <v>1682</v>
      </c>
      <c r="H1399" t="s">
        <v>267</v>
      </c>
    </row>
    <row r="1400" spans="5:8" x14ac:dyDescent="0.25">
      <c r="E1400" t="s">
        <v>2136</v>
      </c>
      <c r="F1400">
        <v>0.29791666666666661</v>
      </c>
      <c r="G1400" t="s">
        <v>1683</v>
      </c>
      <c r="H1400" t="s">
        <v>267</v>
      </c>
    </row>
    <row r="1401" spans="5:8" x14ac:dyDescent="0.25">
      <c r="E1401" t="s">
        <v>877</v>
      </c>
      <c r="F1401">
        <v>0.21249999999999991</v>
      </c>
      <c r="G1401" t="s">
        <v>1684</v>
      </c>
      <c r="H1401" t="s">
        <v>267</v>
      </c>
    </row>
    <row r="1402" spans="5:8" x14ac:dyDescent="0.25">
      <c r="E1402" t="s">
        <v>879</v>
      </c>
      <c r="F1402">
        <v>0</v>
      </c>
      <c r="H1402" t="s">
        <v>267</v>
      </c>
    </row>
    <row r="1403" spans="5:8" x14ac:dyDescent="0.25">
      <c r="E1403" t="s">
        <v>2137</v>
      </c>
      <c r="F1403">
        <v>0.29583333333333339</v>
      </c>
      <c r="G1403" t="s">
        <v>1685</v>
      </c>
      <c r="H1403" t="s">
        <v>267</v>
      </c>
    </row>
    <row r="1404" spans="5:8" x14ac:dyDescent="0.25">
      <c r="E1404" t="s">
        <v>2138</v>
      </c>
      <c r="F1404">
        <v>0.29930555555555549</v>
      </c>
      <c r="G1404" t="s">
        <v>1686</v>
      </c>
      <c r="H1404" t="s">
        <v>267</v>
      </c>
    </row>
    <row r="1405" spans="5:8" x14ac:dyDescent="0.25">
      <c r="E1405" t="s">
        <v>2139</v>
      </c>
      <c r="F1405">
        <v>0.30000000000000004</v>
      </c>
      <c r="G1405" t="s">
        <v>1687</v>
      </c>
      <c r="H1405" t="s">
        <v>267</v>
      </c>
    </row>
    <row r="1406" spans="5:8" x14ac:dyDescent="0.25">
      <c r="E1406" t="s">
        <v>2140</v>
      </c>
      <c r="F1406">
        <v>0.29791666666666661</v>
      </c>
      <c r="G1406" t="s">
        <v>1688</v>
      </c>
      <c r="H1406" t="s">
        <v>267</v>
      </c>
    </row>
    <row r="1407" spans="5:8" x14ac:dyDescent="0.25">
      <c r="E1407" t="s">
        <v>2141</v>
      </c>
      <c r="F1407">
        <v>0.29374999999999996</v>
      </c>
      <c r="G1407" t="s">
        <v>1689</v>
      </c>
      <c r="H1407" t="s">
        <v>267</v>
      </c>
    </row>
    <row r="1408" spans="5:8" x14ac:dyDescent="0.25">
      <c r="E1408" t="s">
        <v>880</v>
      </c>
      <c r="F1408">
        <v>0.20694444444444438</v>
      </c>
      <c r="G1408" t="s">
        <v>1690</v>
      </c>
      <c r="H1408" t="s">
        <v>267</v>
      </c>
    </row>
    <row r="1409" spans="1:8" x14ac:dyDescent="0.25">
      <c r="E1409" t="s">
        <v>881</v>
      </c>
      <c r="F1409">
        <v>7.1958333333333329</v>
      </c>
      <c r="G1409" t="s">
        <v>882</v>
      </c>
      <c r="H1409" t="s">
        <v>267</v>
      </c>
    </row>
    <row r="1410" spans="1:8" x14ac:dyDescent="0.25">
      <c r="A1410">
        <v>109</v>
      </c>
      <c r="B1410" t="s">
        <v>848</v>
      </c>
      <c r="C1410" t="s">
        <v>1691</v>
      </c>
      <c r="D1410" t="s">
        <v>331</v>
      </c>
      <c r="E1410" t="s">
        <v>2120</v>
      </c>
      <c r="F1410">
        <v>0</v>
      </c>
      <c r="H1410" t="s">
        <v>331</v>
      </c>
    </row>
    <row r="1411" spans="1:8" x14ac:dyDescent="0.25">
      <c r="E1411" t="s">
        <v>2121</v>
      </c>
      <c r="F1411">
        <v>0</v>
      </c>
      <c r="H1411" t="s">
        <v>267</v>
      </c>
    </row>
    <row r="1412" spans="1:8" x14ac:dyDescent="0.25">
      <c r="E1412" t="s">
        <v>869</v>
      </c>
      <c r="F1412">
        <v>0</v>
      </c>
      <c r="H1412" t="s">
        <v>267</v>
      </c>
    </row>
    <row r="1413" spans="1:8" x14ac:dyDescent="0.25">
      <c r="E1413" t="s">
        <v>870</v>
      </c>
      <c r="F1413">
        <v>0</v>
      </c>
      <c r="H1413" t="s">
        <v>267</v>
      </c>
    </row>
    <row r="1414" spans="1:8" x14ac:dyDescent="0.25">
      <c r="E1414" t="s">
        <v>2122</v>
      </c>
      <c r="F1414">
        <v>0</v>
      </c>
      <c r="H1414" t="s">
        <v>267</v>
      </c>
    </row>
    <row r="1415" spans="1:8" x14ac:dyDescent="0.25">
      <c r="E1415" t="s">
        <v>2123</v>
      </c>
      <c r="F1415">
        <v>0</v>
      </c>
      <c r="H1415" t="s">
        <v>267</v>
      </c>
    </row>
    <row r="1416" spans="1:8" x14ac:dyDescent="0.25">
      <c r="E1416" t="s">
        <v>2124</v>
      </c>
      <c r="F1416">
        <v>0</v>
      </c>
      <c r="H1416" t="s">
        <v>267</v>
      </c>
    </row>
    <row r="1417" spans="1:8" x14ac:dyDescent="0.25">
      <c r="E1417" t="s">
        <v>2125</v>
      </c>
      <c r="F1417">
        <v>0</v>
      </c>
      <c r="H1417" t="s">
        <v>267</v>
      </c>
    </row>
    <row r="1418" spans="1:8" x14ac:dyDescent="0.25">
      <c r="E1418" t="s">
        <v>2126</v>
      </c>
      <c r="F1418">
        <v>0</v>
      </c>
      <c r="H1418" t="s">
        <v>267</v>
      </c>
    </row>
    <row r="1419" spans="1:8" x14ac:dyDescent="0.25">
      <c r="E1419" t="s">
        <v>871</v>
      </c>
      <c r="F1419">
        <v>0</v>
      </c>
      <c r="H1419" t="s">
        <v>267</v>
      </c>
    </row>
    <row r="1420" spans="1:8" x14ac:dyDescent="0.25">
      <c r="E1420" t="s">
        <v>872</v>
      </c>
      <c r="F1420">
        <v>0</v>
      </c>
      <c r="H1420" t="s">
        <v>267</v>
      </c>
    </row>
    <row r="1421" spans="1:8" x14ac:dyDescent="0.25">
      <c r="E1421" t="s">
        <v>2127</v>
      </c>
      <c r="F1421">
        <v>0</v>
      </c>
      <c r="H1421" t="s">
        <v>267</v>
      </c>
    </row>
    <row r="1422" spans="1:8" x14ac:dyDescent="0.25">
      <c r="E1422" t="s">
        <v>2128</v>
      </c>
      <c r="F1422">
        <v>0</v>
      </c>
      <c r="H1422" t="s">
        <v>267</v>
      </c>
    </row>
    <row r="1423" spans="1:8" x14ac:dyDescent="0.25">
      <c r="E1423" t="s">
        <v>2129</v>
      </c>
      <c r="F1423">
        <v>0</v>
      </c>
      <c r="H1423" t="s">
        <v>267</v>
      </c>
    </row>
    <row r="1424" spans="1:8" x14ac:dyDescent="0.25">
      <c r="E1424" t="s">
        <v>2130</v>
      </c>
      <c r="F1424">
        <v>0</v>
      </c>
      <c r="H1424" t="s">
        <v>267</v>
      </c>
    </row>
    <row r="1425" spans="5:8" x14ac:dyDescent="0.25">
      <c r="E1425" t="s">
        <v>2131</v>
      </c>
      <c r="F1425">
        <v>0</v>
      </c>
      <c r="H1425" t="s">
        <v>267</v>
      </c>
    </row>
    <row r="1426" spans="5:8" x14ac:dyDescent="0.25">
      <c r="E1426" t="s">
        <v>873</v>
      </c>
      <c r="F1426">
        <v>0</v>
      </c>
      <c r="H1426" t="s">
        <v>267</v>
      </c>
    </row>
    <row r="1427" spans="5:8" x14ac:dyDescent="0.25">
      <c r="E1427" t="s">
        <v>874</v>
      </c>
      <c r="F1427">
        <v>0</v>
      </c>
      <c r="H1427" t="s">
        <v>267</v>
      </c>
    </row>
    <row r="1428" spans="5:8" x14ac:dyDescent="0.25">
      <c r="E1428" t="s">
        <v>2132</v>
      </c>
      <c r="F1428">
        <v>0</v>
      </c>
      <c r="H1428" t="s">
        <v>267</v>
      </c>
    </row>
    <row r="1429" spans="5:8" x14ac:dyDescent="0.25">
      <c r="E1429" t="s">
        <v>2133</v>
      </c>
      <c r="F1429">
        <v>0</v>
      </c>
      <c r="H1429" t="s">
        <v>267</v>
      </c>
    </row>
    <row r="1430" spans="5:8" x14ac:dyDescent="0.25">
      <c r="E1430" t="s">
        <v>2134</v>
      </c>
      <c r="F1430">
        <v>0</v>
      </c>
      <c r="H1430" t="s">
        <v>267</v>
      </c>
    </row>
    <row r="1431" spans="5:8" x14ac:dyDescent="0.25">
      <c r="E1431" t="s">
        <v>2135</v>
      </c>
      <c r="F1431">
        <v>0</v>
      </c>
      <c r="H1431" t="s">
        <v>267</v>
      </c>
    </row>
    <row r="1432" spans="5:8" x14ac:dyDescent="0.25">
      <c r="E1432" t="s">
        <v>2136</v>
      </c>
      <c r="F1432">
        <v>0</v>
      </c>
      <c r="H1432" t="s">
        <v>267</v>
      </c>
    </row>
    <row r="1433" spans="5:8" x14ac:dyDescent="0.25">
      <c r="E1433" t="s">
        <v>877</v>
      </c>
      <c r="F1433">
        <v>0</v>
      </c>
      <c r="H1433" t="s">
        <v>267</v>
      </c>
    </row>
    <row r="1434" spans="5:8" x14ac:dyDescent="0.25">
      <c r="E1434" t="s">
        <v>879</v>
      </c>
      <c r="F1434">
        <v>0</v>
      </c>
      <c r="H1434" t="s">
        <v>267</v>
      </c>
    </row>
    <row r="1435" spans="5:8" x14ac:dyDescent="0.25">
      <c r="E1435" t="s">
        <v>2137</v>
      </c>
      <c r="F1435">
        <v>0</v>
      </c>
      <c r="H1435" t="s">
        <v>267</v>
      </c>
    </row>
    <row r="1436" spans="5:8" x14ac:dyDescent="0.25">
      <c r="E1436" t="s">
        <v>2138</v>
      </c>
      <c r="F1436">
        <v>0</v>
      </c>
      <c r="H1436" t="s">
        <v>267</v>
      </c>
    </row>
    <row r="1437" spans="5:8" x14ac:dyDescent="0.25">
      <c r="E1437" t="s">
        <v>2139</v>
      </c>
      <c r="F1437">
        <v>0</v>
      </c>
      <c r="H1437" t="s">
        <v>267</v>
      </c>
    </row>
    <row r="1438" spans="5:8" x14ac:dyDescent="0.25">
      <c r="E1438" t="s">
        <v>2140</v>
      </c>
      <c r="F1438">
        <v>0</v>
      </c>
      <c r="H1438" t="s">
        <v>267</v>
      </c>
    </row>
    <row r="1439" spans="5:8" x14ac:dyDescent="0.25">
      <c r="E1439" t="s">
        <v>2141</v>
      </c>
      <c r="F1439">
        <v>0.28125</v>
      </c>
      <c r="G1439" t="s">
        <v>1692</v>
      </c>
      <c r="H1439" t="s">
        <v>267</v>
      </c>
    </row>
    <row r="1440" spans="5:8" x14ac:dyDescent="0.25">
      <c r="E1440" t="s">
        <v>880</v>
      </c>
      <c r="F1440">
        <v>0.21666666666666656</v>
      </c>
      <c r="G1440" t="s">
        <v>1693</v>
      </c>
      <c r="H1440" t="s">
        <v>267</v>
      </c>
    </row>
    <row r="1441" spans="1:8" x14ac:dyDescent="0.25">
      <c r="E1441" t="s">
        <v>881</v>
      </c>
      <c r="F1441">
        <v>0.49791666666666656</v>
      </c>
      <c r="G1441" t="s">
        <v>882</v>
      </c>
      <c r="H1441" t="s">
        <v>267</v>
      </c>
    </row>
    <row r="1442" spans="1:8" x14ac:dyDescent="0.25">
      <c r="A1442">
        <v>50</v>
      </c>
      <c r="B1442" t="s">
        <v>1694</v>
      </c>
      <c r="C1442" t="s">
        <v>1695</v>
      </c>
      <c r="D1442" t="s">
        <v>309</v>
      </c>
      <c r="E1442" t="s">
        <v>2120</v>
      </c>
      <c r="F1442">
        <v>0.28888888888888897</v>
      </c>
      <c r="G1442" t="s">
        <v>1696</v>
      </c>
      <c r="H1442" t="s">
        <v>309</v>
      </c>
    </row>
    <row r="1443" spans="1:8" x14ac:dyDescent="0.25">
      <c r="E1443" t="s">
        <v>2121</v>
      </c>
      <c r="F1443">
        <v>0.29166666666666674</v>
      </c>
      <c r="G1443" t="s">
        <v>1697</v>
      </c>
      <c r="H1443" t="s">
        <v>267</v>
      </c>
    </row>
    <row r="1444" spans="1:8" x14ac:dyDescent="0.25">
      <c r="E1444" t="s">
        <v>869</v>
      </c>
      <c r="F1444">
        <v>0</v>
      </c>
      <c r="H1444" t="s">
        <v>267</v>
      </c>
    </row>
    <row r="1445" spans="1:8" x14ac:dyDescent="0.25">
      <c r="E1445" t="s">
        <v>870</v>
      </c>
      <c r="F1445">
        <v>0</v>
      </c>
      <c r="H1445" t="s">
        <v>267</v>
      </c>
    </row>
    <row r="1446" spans="1:8" x14ac:dyDescent="0.25">
      <c r="E1446" t="s">
        <v>2122</v>
      </c>
      <c r="F1446">
        <v>0.29166666666666674</v>
      </c>
      <c r="G1446" t="s">
        <v>1698</v>
      </c>
      <c r="H1446" t="s">
        <v>267</v>
      </c>
    </row>
    <row r="1447" spans="1:8" x14ac:dyDescent="0.25">
      <c r="E1447" t="s">
        <v>2123</v>
      </c>
      <c r="F1447">
        <v>0.29444444444444451</v>
      </c>
      <c r="G1447" t="s">
        <v>1699</v>
      </c>
      <c r="H1447" t="s">
        <v>267</v>
      </c>
    </row>
    <row r="1448" spans="1:8" x14ac:dyDescent="0.25">
      <c r="E1448" t="s">
        <v>2124</v>
      </c>
      <c r="F1448">
        <v>0.30000000000000004</v>
      </c>
      <c r="G1448" t="s">
        <v>1700</v>
      </c>
      <c r="H1448" t="s">
        <v>267</v>
      </c>
    </row>
    <row r="1449" spans="1:8" x14ac:dyDescent="0.25">
      <c r="E1449" t="s">
        <v>2125</v>
      </c>
      <c r="F1449">
        <v>0.30069444444444438</v>
      </c>
      <c r="G1449" t="s">
        <v>1701</v>
      </c>
      <c r="H1449" t="s">
        <v>267</v>
      </c>
    </row>
    <row r="1450" spans="1:8" x14ac:dyDescent="0.25">
      <c r="E1450" t="s">
        <v>2126</v>
      </c>
      <c r="F1450">
        <v>0.29236111111111107</v>
      </c>
      <c r="G1450" t="s">
        <v>1702</v>
      </c>
      <c r="H1450" t="s">
        <v>267</v>
      </c>
    </row>
    <row r="1451" spans="1:8" x14ac:dyDescent="0.25">
      <c r="E1451" t="s">
        <v>871</v>
      </c>
      <c r="F1451">
        <v>0.22638888888888897</v>
      </c>
      <c r="G1451" t="s">
        <v>1703</v>
      </c>
      <c r="H1451" t="s">
        <v>267</v>
      </c>
    </row>
    <row r="1452" spans="1:8" x14ac:dyDescent="0.25">
      <c r="E1452" t="s">
        <v>872</v>
      </c>
      <c r="F1452">
        <v>0</v>
      </c>
      <c r="H1452" t="s">
        <v>267</v>
      </c>
    </row>
    <row r="1453" spans="1:8" x14ac:dyDescent="0.25">
      <c r="E1453" t="s">
        <v>2127</v>
      </c>
      <c r="F1453">
        <v>0.29097222222222219</v>
      </c>
      <c r="G1453" t="s">
        <v>1704</v>
      </c>
      <c r="H1453" t="s">
        <v>267</v>
      </c>
    </row>
    <row r="1454" spans="1:8" x14ac:dyDescent="0.25">
      <c r="E1454" t="s">
        <v>2128</v>
      </c>
      <c r="F1454">
        <v>0.29583333333333339</v>
      </c>
      <c r="G1454" t="s">
        <v>1705</v>
      </c>
      <c r="H1454" t="s">
        <v>267</v>
      </c>
    </row>
    <row r="1455" spans="1:8" x14ac:dyDescent="0.25">
      <c r="E1455" t="s">
        <v>2129</v>
      </c>
      <c r="F1455">
        <v>0.29305555555555562</v>
      </c>
      <c r="G1455" t="s">
        <v>1706</v>
      </c>
      <c r="H1455" t="s">
        <v>267</v>
      </c>
    </row>
    <row r="1456" spans="1:8" x14ac:dyDescent="0.25">
      <c r="E1456" t="s">
        <v>2130</v>
      </c>
      <c r="F1456">
        <v>0.16805555555555562</v>
      </c>
      <c r="G1456" t="s">
        <v>1707</v>
      </c>
      <c r="H1456" t="s">
        <v>267</v>
      </c>
    </row>
    <row r="1457" spans="5:8" x14ac:dyDescent="0.25">
      <c r="E1457" t="s">
        <v>2131</v>
      </c>
      <c r="F1457">
        <v>0.29722222222222228</v>
      </c>
      <c r="G1457" t="s">
        <v>1708</v>
      </c>
      <c r="H1457" t="s">
        <v>267</v>
      </c>
    </row>
    <row r="1458" spans="5:8" x14ac:dyDescent="0.25">
      <c r="E1458" t="s">
        <v>873</v>
      </c>
      <c r="F1458">
        <v>0.20833333333333326</v>
      </c>
      <c r="G1458" t="s">
        <v>1709</v>
      </c>
      <c r="H1458" t="s">
        <v>267</v>
      </c>
    </row>
    <row r="1459" spans="5:8" x14ac:dyDescent="0.25">
      <c r="E1459" t="s">
        <v>874</v>
      </c>
      <c r="F1459">
        <v>0</v>
      </c>
      <c r="H1459" t="s">
        <v>267</v>
      </c>
    </row>
    <row r="1460" spans="5:8" x14ac:dyDescent="0.25">
      <c r="E1460" t="s">
        <v>2132</v>
      </c>
      <c r="F1460">
        <v>0</v>
      </c>
      <c r="H1460" t="s">
        <v>267</v>
      </c>
    </row>
    <row r="1461" spans="5:8" x14ac:dyDescent="0.25">
      <c r="E1461" t="s">
        <v>2133</v>
      </c>
      <c r="F1461">
        <v>0.29513888888888884</v>
      </c>
      <c r="G1461" t="s">
        <v>1710</v>
      </c>
      <c r="H1461" t="s">
        <v>267</v>
      </c>
    </row>
    <row r="1462" spans="5:8" x14ac:dyDescent="0.25">
      <c r="E1462" t="s">
        <v>2134</v>
      </c>
      <c r="F1462">
        <v>0.29305555555555562</v>
      </c>
      <c r="G1462" t="s">
        <v>1711</v>
      </c>
      <c r="H1462" t="s">
        <v>267</v>
      </c>
    </row>
    <row r="1463" spans="5:8" x14ac:dyDescent="0.25">
      <c r="E1463" t="s">
        <v>2135</v>
      </c>
      <c r="F1463">
        <v>0.29374999999999996</v>
      </c>
      <c r="G1463" t="s">
        <v>1712</v>
      </c>
      <c r="H1463" t="s">
        <v>267</v>
      </c>
    </row>
    <row r="1464" spans="5:8" x14ac:dyDescent="0.25">
      <c r="E1464" t="s">
        <v>2136</v>
      </c>
      <c r="F1464">
        <v>0.29305555555555562</v>
      </c>
      <c r="G1464" t="s">
        <v>1713</v>
      </c>
      <c r="H1464" t="s">
        <v>267</v>
      </c>
    </row>
    <row r="1465" spans="5:8" x14ac:dyDescent="0.25">
      <c r="E1465" t="s">
        <v>877</v>
      </c>
      <c r="F1465">
        <v>0.20972222222222214</v>
      </c>
      <c r="G1465" t="s">
        <v>1714</v>
      </c>
      <c r="H1465" t="s">
        <v>267</v>
      </c>
    </row>
    <row r="1466" spans="5:8" x14ac:dyDescent="0.25">
      <c r="E1466" t="s">
        <v>879</v>
      </c>
      <c r="F1466">
        <v>0</v>
      </c>
      <c r="H1466" t="s">
        <v>267</v>
      </c>
    </row>
    <row r="1467" spans="5:8" x14ac:dyDescent="0.25">
      <c r="E1467" t="s">
        <v>2137</v>
      </c>
      <c r="F1467">
        <v>0.30208333333333326</v>
      </c>
      <c r="G1467" t="s">
        <v>1715</v>
      </c>
      <c r="H1467" t="s">
        <v>267</v>
      </c>
    </row>
    <row r="1468" spans="5:8" x14ac:dyDescent="0.25">
      <c r="E1468" t="s">
        <v>2138</v>
      </c>
      <c r="F1468">
        <v>0.29722222222222228</v>
      </c>
      <c r="G1468" t="s">
        <v>1716</v>
      </c>
      <c r="H1468" t="s">
        <v>267</v>
      </c>
    </row>
    <row r="1469" spans="5:8" x14ac:dyDescent="0.25">
      <c r="E1469" t="s">
        <v>2139</v>
      </c>
      <c r="F1469">
        <v>0.30000000000000004</v>
      </c>
      <c r="G1469" t="s">
        <v>1717</v>
      </c>
      <c r="H1469" t="s">
        <v>267</v>
      </c>
    </row>
    <row r="1470" spans="5:8" x14ac:dyDescent="0.25">
      <c r="E1470" t="s">
        <v>2140</v>
      </c>
      <c r="F1470">
        <v>0.29583333333333339</v>
      </c>
      <c r="G1470" t="s">
        <v>1718</v>
      </c>
      <c r="H1470" t="s">
        <v>267</v>
      </c>
    </row>
    <row r="1471" spans="5:8" x14ac:dyDescent="0.25">
      <c r="E1471" t="s">
        <v>2141</v>
      </c>
      <c r="F1471">
        <v>0.29791666666666661</v>
      </c>
      <c r="G1471" t="s">
        <v>1719</v>
      </c>
      <c r="H1471" t="s">
        <v>267</v>
      </c>
    </row>
    <row r="1472" spans="5:8" x14ac:dyDescent="0.25">
      <c r="E1472" t="s">
        <v>880</v>
      </c>
      <c r="F1472">
        <v>0.21319444444444446</v>
      </c>
      <c r="G1472" t="s">
        <v>1720</v>
      </c>
      <c r="H1472" t="s">
        <v>267</v>
      </c>
    </row>
    <row r="1473" spans="1:8" x14ac:dyDescent="0.25">
      <c r="E1473" t="s">
        <v>881</v>
      </c>
      <c r="F1473">
        <v>6.9305555555555554</v>
      </c>
      <c r="G1473" t="s">
        <v>882</v>
      </c>
      <c r="H1473" t="s">
        <v>267</v>
      </c>
    </row>
    <row r="1474" spans="1:8" x14ac:dyDescent="0.25">
      <c r="A1474">
        <v>47</v>
      </c>
      <c r="B1474" t="s">
        <v>1721</v>
      </c>
      <c r="C1474" t="s">
        <v>1722</v>
      </c>
      <c r="D1474" t="s">
        <v>1723</v>
      </c>
      <c r="E1474" t="s">
        <v>2120</v>
      </c>
      <c r="F1474">
        <v>0.32013888888888897</v>
      </c>
      <c r="G1474" t="s">
        <v>1724</v>
      </c>
      <c r="H1474" t="s">
        <v>288</v>
      </c>
    </row>
    <row r="1475" spans="1:8" x14ac:dyDescent="0.25">
      <c r="E1475" t="s">
        <v>2121</v>
      </c>
      <c r="F1475">
        <v>0.26458333333333339</v>
      </c>
      <c r="G1475" t="s">
        <v>1725</v>
      </c>
      <c r="H1475" t="s">
        <v>267</v>
      </c>
    </row>
    <row r="1476" spans="1:8" x14ac:dyDescent="0.25">
      <c r="E1476" t="s">
        <v>869</v>
      </c>
      <c r="F1476">
        <v>0</v>
      </c>
      <c r="H1476" t="s">
        <v>267</v>
      </c>
    </row>
    <row r="1477" spans="1:8" x14ac:dyDescent="0.25">
      <c r="E1477" t="s">
        <v>870</v>
      </c>
      <c r="F1477">
        <v>0</v>
      </c>
      <c r="H1477" t="s">
        <v>267</v>
      </c>
    </row>
    <row r="1478" spans="1:8" x14ac:dyDescent="0.25">
      <c r="E1478" t="s">
        <v>2122</v>
      </c>
      <c r="F1478">
        <v>0</v>
      </c>
      <c r="H1478" t="s">
        <v>267</v>
      </c>
    </row>
    <row r="1479" spans="1:8" x14ac:dyDescent="0.25">
      <c r="E1479" t="s">
        <v>2123</v>
      </c>
      <c r="F1479">
        <v>0.29652777777777772</v>
      </c>
      <c r="G1479" t="s">
        <v>1726</v>
      </c>
      <c r="H1479" t="s">
        <v>267</v>
      </c>
    </row>
    <row r="1480" spans="1:8" x14ac:dyDescent="0.25">
      <c r="E1480" t="s">
        <v>2124</v>
      </c>
      <c r="F1480">
        <v>0.26597222222222228</v>
      </c>
      <c r="G1480" t="s">
        <v>1727</v>
      </c>
      <c r="H1480" t="s">
        <v>267</v>
      </c>
    </row>
    <row r="1481" spans="1:8" x14ac:dyDescent="0.25">
      <c r="E1481" t="s">
        <v>2125</v>
      </c>
      <c r="F1481">
        <v>0.29236111111111107</v>
      </c>
      <c r="G1481" t="s">
        <v>1728</v>
      </c>
      <c r="H1481" t="s">
        <v>267</v>
      </c>
    </row>
    <row r="1482" spans="1:8" x14ac:dyDescent="0.25">
      <c r="E1482" t="s">
        <v>2126</v>
      </c>
      <c r="F1482">
        <v>0.29374999999999996</v>
      </c>
      <c r="G1482" t="s">
        <v>1729</v>
      </c>
      <c r="H1482" t="s">
        <v>267</v>
      </c>
    </row>
    <row r="1483" spans="1:8" x14ac:dyDescent="0.25">
      <c r="E1483" t="s">
        <v>871</v>
      </c>
      <c r="F1483">
        <v>0.20694444444444438</v>
      </c>
      <c r="G1483" t="s">
        <v>1730</v>
      </c>
      <c r="H1483" t="s">
        <v>267</v>
      </c>
    </row>
    <row r="1484" spans="1:8" x14ac:dyDescent="0.25">
      <c r="E1484" t="s">
        <v>872</v>
      </c>
      <c r="F1484">
        <v>0</v>
      </c>
      <c r="H1484" t="s">
        <v>267</v>
      </c>
    </row>
    <row r="1485" spans="1:8" x14ac:dyDescent="0.25">
      <c r="E1485" t="s">
        <v>2127</v>
      </c>
      <c r="F1485">
        <v>0.2451388888888888</v>
      </c>
      <c r="G1485" t="s">
        <v>1731</v>
      </c>
      <c r="H1485" t="s">
        <v>267</v>
      </c>
    </row>
    <row r="1486" spans="1:8" x14ac:dyDescent="0.25">
      <c r="E1486" t="s">
        <v>2128</v>
      </c>
      <c r="F1486">
        <v>0.32291666666666674</v>
      </c>
      <c r="G1486" t="s">
        <v>1732</v>
      </c>
      <c r="H1486" t="s">
        <v>267</v>
      </c>
    </row>
    <row r="1487" spans="1:8" x14ac:dyDescent="0.25">
      <c r="E1487" t="s">
        <v>2129</v>
      </c>
      <c r="F1487">
        <v>0.29791666666666661</v>
      </c>
      <c r="G1487" t="s">
        <v>1733</v>
      </c>
      <c r="H1487" t="s">
        <v>267</v>
      </c>
    </row>
    <row r="1488" spans="1:8" x14ac:dyDescent="0.25">
      <c r="E1488" t="s">
        <v>2130</v>
      </c>
      <c r="F1488">
        <v>0.15972222222222232</v>
      </c>
      <c r="G1488" t="s">
        <v>1734</v>
      </c>
      <c r="H1488" t="s">
        <v>267</v>
      </c>
    </row>
    <row r="1489" spans="5:8" x14ac:dyDescent="0.25">
      <c r="E1489" t="s">
        <v>2131</v>
      </c>
      <c r="F1489">
        <v>0.29166666666666674</v>
      </c>
      <c r="G1489" t="s">
        <v>1735</v>
      </c>
      <c r="H1489" t="s">
        <v>267</v>
      </c>
    </row>
    <row r="1490" spans="5:8" x14ac:dyDescent="0.25">
      <c r="E1490" t="s">
        <v>873</v>
      </c>
      <c r="F1490">
        <v>0.20277777777777772</v>
      </c>
      <c r="G1490" t="s">
        <v>1736</v>
      </c>
      <c r="H1490" t="s">
        <v>267</v>
      </c>
    </row>
    <row r="1491" spans="5:8" x14ac:dyDescent="0.25">
      <c r="E1491" t="s">
        <v>874</v>
      </c>
      <c r="F1491">
        <v>0</v>
      </c>
      <c r="H1491" t="s">
        <v>267</v>
      </c>
    </row>
    <row r="1492" spans="5:8" x14ac:dyDescent="0.25">
      <c r="E1492" t="s">
        <v>2132</v>
      </c>
      <c r="F1492">
        <v>0.29374999999999996</v>
      </c>
      <c r="G1492" t="s">
        <v>1737</v>
      </c>
      <c r="H1492" t="s">
        <v>267</v>
      </c>
    </row>
    <row r="1493" spans="5:8" x14ac:dyDescent="0.25">
      <c r="E1493" t="s">
        <v>2133</v>
      </c>
      <c r="F1493">
        <v>0.28888888888888897</v>
      </c>
      <c r="G1493" t="s">
        <v>1738</v>
      </c>
      <c r="H1493" t="s">
        <v>267</v>
      </c>
    </row>
    <row r="1494" spans="5:8" x14ac:dyDescent="0.25">
      <c r="E1494" t="s">
        <v>2134</v>
      </c>
      <c r="F1494">
        <v>0.29513888888888884</v>
      </c>
      <c r="G1494" t="s">
        <v>1739</v>
      </c>
      <c r="H1494" t="s">
        <v>267</v>
      </c>
    </row>
    <row r="1495" spans="5:8" x14ac:dyDescent="0.25">
      <c r="E1495" t="s">
        <v>2135</v>
      </c>
      <c r="F1495">
        <v>0.29027777777777786</v>
      </c>
      <c r="G1495" t="s">
        <v>1740</v>
      </c>
      <c r="H1495" t="s">
        <v>267</v>
      </c>
    </row>
    <row r="1496" spans="5:8" x14ac:dyDescent="0.25">
      <c r="E1496" t="s">
        <v>2136</v>
      </c>
      <c r="F1496">
        <v>0.29513888888888884</v>
      </c>
      <c r="G1496" t="s">
        <v>1741</v>
      </c>
      <c r="H1496" t="s">
        <v>267</v>
      </c>
    </row>
    <row r="1497" spans="5:8" x14ac:dyDescent="0.25">
      <c r="E1497" t="s">
        <v>877</v>
      </c>
      <c r="F1497">
        <v>0.10486111111111107</v>
      </c>
      <c r="G1497" t="s">
        <v>1742</v>
      </c>
      <c r="H1497" t="s">
        <v>267</v>
      </c>
    </row>
    <row r="1498" spans="5:8" x14ac:dyDescent="0.25">
      <c r="E1498" t="s">
        <v>879</v>
      </c>
      <c r="F1498">
        <v>0</v>
      </c>
      <c r="H1498" t="s">
        <v>267</v>
      </c>
    </row>
    <row r="1499" spans="5:8" x14ac:dyDescent="0.25">
      <c r="E1499" t="s">
        <v>2137</v>
      </c>
      <c r="F1499">
        <v>0.29374999999999996</v>
      </c>
      <c r="G1499" t="s">
        <v>1743</v>
      </c>
      <c r="H1499" t="s">
        <v>267</v>
      </c>
    </row>
    <row r="1500" spans="5:8" x14ac:dyDescent="0.25">
      <c r="E1500" t="s">
        <v>2138</v>
      </c>
      <c r="F1500">
        <v>0.29305555555555562</v>
      </c>
      <c r="G1500" t="s">
        <v>1744</v>
      </c>
      <c r="H1500" t="s">
        <v>267</v>
      </c>
    </row>
    <row r="1501" spans="5:8" x14ac:dyDescent="0.25">
      <c r="E1501" t="s">
        <v>2139</v>
      </c>
      <c r="F1501">
        <v>0.29722222222222228</v>
      </c>
      <c r="G1501" t="s">
        <v>1745</v>
      </c>
      <c r="H1501" t="s">
        <v>267</v>
      </c>
    </row>
    <row r="1502" spans="5:8" x14ac:dyDescent="0.25">
      <c r="E1502" t="s">
        <v>2140</v>
      </c>
      <c r="F1502">
        <v>0.29236111111111107</v>
      </c>
      <c r="G1502" t="s">
        <v>1746</v>
      </c>
      <c r="H1502" t="s">
        <v>267</v>
      </c>
    </row>
    <row r="1503" spans="5:8" x14ac:dyDescent="0.25">
      <c r="E1503" t="s">
        <v>2141</v>
      </c>
      <c r="F1503">
        <v>0.29236111111111107</v>
      </c>
      <c r="G1503" t="s">
        <v>1747</v>
      </c>
      <c r="H1503" t="s">
        <v>267</v>
      </c>
    </row>
    <row r="1504" spans="5:8" x14ac:dyDescent="0.25">
      <c r="E1504" t="s">
        <v>880</v>
      </c>
      <c r="F1504">
        <v>0.20902777777777781</v>
      </c>
      <c r="G1504" t="s">
        <v>1748</v>
      </c>
      <c r="H1504" t="s">
        <v>267</v>
      </c>
    </row>
    <row r="1505" spans="1:8" x14ac:dyDescent="0.25">
      <c r="E1505" t="s">
        <v>881</v>
      </c>
      <c r="F1505">
        <v>6.7062499999999998</v>
      </c>
      <c r="G1505" t="s">
        <v>882</v>
      </c>
      <c r="H1505" t="s">
        <v>267</v>
      </c>
    </row>
    <row r="1506" spans="1:8" x14ac:dyDescent="0.25">
      <c r="A1506">
        <v>62</v>
      </c>
      <c r="B1506" t="s">
        <v>1749</v>
      </c>
      <c r="C1506" t="s">
        <v>1750</v>
      </c>
      <c r="D1506" t="s">
        <v>298</v>
      </c>
      <c r="E1506" t="s">
        <v>2120</v>
      </c>
      <c r="F1506">
        <v>0</v>
      </c>
      <c r="H1506" t="s">
        <v>298</v>
      </c>
    </row>
    <row r="1507" spans="1:8" x14ac:dyDescent="0.25">
      <c r="E1507" t="s">
        <v>2121</v>
      </c>
      <c r="F1507">
        <v>0</v>
      </c>
      <c r="H1507" t="s">
        <v>267</v>
      </c>
    </row>
    <row r="1508" spans="1:8" x14ac:dyDescent="0.25">
      <c r="E1508" t="s">
        <v>869</v>
      </c>
      <c r="F1508">
        <v>0</v>
      </c>
      <c r="H1508" t="s">
        <v>267</v>
      </c>
    </row>
    <row r="1509" spans="1:8" x14ac:dyDescent="0.25">
      <c r="E1509" t="s">
        <v>870</v>
      </c>
      <c r="F1509">
        <v>0</v>
      </c>
      <c r="H1509" t="s">
        <v>267</v>
      </c>
    </row>
    <row r="1510" spans="1:8" x14ac:dyDescent="0.25">
      <c r="E1510" t="s">
        <v>2122</v>
      </c>
      <c r="F1510">
        <v>0</v>
      </c>
      <c r="H1510" t="s">
        <v>267</v>
      </c>
    </row>
    <row r="1511" spans="1:8" x14ac:dyDescent="0.25">
      <c r="E1511" t="s">
        <v>2123</v>
      </c>
      <c r="F1511">
        <v>0</v>
      </c>
      <c r="H1511" t="s">
        <v>267</v>
      </c>
    </row>
    <row r="1512" spans="1:8" x14ac:dyDescent="0.25">
      <c r="E1512" t="s">
        <v>2124</v>
      </c>
      <c r="F1512">
        <v>0</v>
      </c>
      <c r="H1512" t="s">
        <v>267</v>
      </c>
    </row>
    <row r="1513" spans="1:8" x14ac:dyDescent="0.25">
      <c r="E1513" t="s">
        <v>2125</v>
      </c>
      <c r="F1513">
        <v>0</v>
      </c>
      <c r="H1513" t="s">
        <v>267</v>
      </c>
    </row>
    <row r="1514" spans="1:8" x14ac:dyDescent="0.25">
      <c r="E1514" t="s">
        <v>2126</v>
      </c>
      <c r="F1514">
        <v>0</v>
      </c>
      <c r="H1514" t="s">
        <v>267</v>
      </c>
    </row>
    <row r="1515" spans="1:8" x14ac:dyDescent="0.25">
      <c r="E1515" t="s">
        <v>871</v>
      </c>
      <c r="F1515">
        <v>0</v>
      </c>
      <c r="H1515" t="s">
        <v>267</v>
      </c>
    </row>
    <row r="1516" spans="1:8" x14ac:dyDescent="0.25">
      <c r="E1516" t="s">
        <v>872</v>
      </c>
      <c r="F1516">
        <v>0</v>
      </c>
      <c r="H1516" t="s">
        <v>267</v>
      </c>
    </row>
    <row r="1517" spans="1:8" x14ac:dyDescent="0.25">
      <c r="E1517" t="s">
        <v>2127</v>
      </c>
      <c r="F1517">
        <v>0</v>
      </c>
      <c r="H1517" t="s">
        <v>267</v>
      </c>
    </row>
    <row r="1518" spans="1:8" x14ac:dyDescent="0.25">
      <c r="E1518" t="s">
        <v>2128</v>
      </c>
      <c r="F1518">
        <v>0</v>
      </c>
      <c r="H1518" t="s">
        <v>267</v>
      </c>
    </row>
    <row r="1519" spans="1:8" x14ac:dyDescent="0.25">
      <c r="E1519" t="s">
        <v>2129</v>
      </c>
      <c r="F1519">
        <v>0</v>
      </c>
      <c r="H1519" t="s">
        <v>267</v>
      </c>
    </row>
    <row r="1520" spans="1:8" x14ac:dyDescent="0.25">
      <c r="E1520" t="s">
        <v>2130</v>
      </c>
      <c r="F1520">
        <v>0</v>
      </c>
      <c r="H1520" t="s">
        <v>267</v>
      </c>
    </row>
    <row r="1521" spans="5:8" x14ac:dyDescent="0.25">
      <c r="E1521" t="s">
        <v>2131</v>
      </c>
      <c r="F1521">
        <v>0</v>
      </c>
      <c r="H1521" t="s">
        <v>267</v>
      </c>
    </row>
    <row r="1522" spans="5:8" x14ac:dyDescent="0.25">
      <c r="E1522" t="s">
        <v>873</v>
      </c>
      <c r="F1522">
        <v>0</v>
      </c>
      <c r="H1522" t="s">
        <v>267</v>
      </c>
    </row>
    <row r="1523" spans="5:8" x14ac:dyDescent="0.25">
      <c r="E1523" t="s">
        <v>874</v>
      </c>
      <c r="F1523">
        <v>0</v>
      </c>
      <c r="H1523" t="s">
        <v>267</v>
      </c>
    </row>
    <row r="1524" spans="5:8" x14ac:dyDescent="0.25">
      <c r="E1524" t="s">
        <v>2132</v>
      </c>
      <c r="F1524">
        <v>0</v>
      </c>
      <c r="H1524" t="s">
        <v>267</v>
      </c>
    </row>
    <row r="1525" spans="5:8" x14ac:dyDescent="0.25">
      <c r="E1525" t="s">
        <v>2133</v>
      </c>
      <c r="F1525">
        <v>0</v>
      </c>
      <c r="H1525" t="s">
        <v>267</v>
      </c>
    </row>
    <row r="1526" spans="5:8" x14ac:dyDescent="0.25">
      <c r="E1526" t="s">
        <v>2134</v>
      </c>
      <c r="F1526">
        <v>0</v>
      </c>
      <c r="H1526" t="s">
        <v>267</v>
      </c>
    </row>
    <row r="1527" spans="5:8" x14ac:dyDescent="0.25">
      <c r="E1527" t="s">
        <v>2135</v>
      </c>
      <c r="F1527">
        <v>6.94444444444553E-4</v>
      </c>
      <c r="G1527" t="s">
        <v>1751</v>
      </c>
      <c r="H1527" t="s">
        <v>267</v>
      </c>
    </row>
    <row r="1528" spans="5:8" x14ac:dyDescent="0.25">
      <c r="E1528" t="s">
        <v>2136</v>
      </c>
      <c r="F1528">
        <v>0.29374999999999996</v>
      </c>
      <c r="G1528" t="s">
        <v>1752</v>
      </c>
      <c r="H1528" t="s">
        <v>267</v>
      </c>
    </row>
    <row r="1529" spans="5:8" x14ac:dyDescent="0.25">
      <c r="E1529" t="s">
        <v>877</v>
      </c>
      <c r="F1529">
        <v>0.2104166666666667</v>
      </c>
      <c r="G1529" t="s">
        <v>1753</v>
      </c>
      <c r="H1529" t="s">
        <v>267</v>
      </c>
    </row>
    <row r="1530" spans="5:8" x14ac:dyDescent="0.25">
      <c r="E1530" t="s">
        <v>879</v>
      </c>
      <c r="F1530">
        <v>0</v>
      </c>
      <c r="H1530" t="s">
        <v>267</v>
      </c>
    </row>
    <row r="1531" spans="5:8" x14ac:dyDescent="0.25">
      <c r="E1531" t="s">
        <v>2137</v>
      </c>
      <c r="F1531">
        <v>0.29722222222222228</v>
      </c>
      <c r="G1531" t="s">
        <v>1754</v>
      </c>
      <c r="H1531" t="s">
        <v>267</v>
      </c>
    </row>
    <row r="1532" spans="5:8" x14ac:dyDescent="0.25">
      <c r="E1532" t="s">
        <v>2138</v>
      </c>
      <c r="F1532">
        <v>0.29236111111111107</v>
      </c>
      <c r="G1532" t="s">
        <v>1755</v>
      </c>
      <c r="H1532" t="s">
        <v>267</v>
      </c>
    </row>
    <row r="1533" spans="5:8" x14ac:dyDescent="0.25">
      <c r="E1533" t="s">
        <v>2139</v>
      </c>
      <c r="F1533">
        <v>0.29305555555555562</v>
      </c>
      <c r="G1533" t="s">
        <v>1756</v>
      </c>
      <c r="H1533" t="s">
        <v>267</v>
      </c>
    </row>
    <row r="1534" spans="5:8" x14ac:dyDescent="0.25">
      <c r="E1534" t="s">
        <v>2140</v>
      </c>
      <c r="F1534">
        <v>0.27430555555555558</v>
      </c>
      <c r="G1534" t="s">
        <v>1757</v>
      </c>
      <c r="H1534" t="s">
        <v>267</v>
      </c>
    </row>
    <row r="1535" spans="5:8" x14ac:dyDescent="0.25">
      <c r="E1535" t="s">
        <v>2141</v>
      </c>
      <c r="F1535">
        <v>0.29305555555555562</v>
      </c>
      <c r="G1535" t="s">
        <v>1758</v>
      </c>
      <c r="H1535" t="s">
        <v>267</v>
      </c>
    </row>
    <row r="1536" spans="5:8" x14ac:dyDescent="0.25">
      <c r="E1536" t="s">
        <v>880</v>
      </c>
      <c r="F1536">
        <v>0.20763888888888893</v>
      </c>
      <c r="G1536" t="s">
        <v>1759</v>
      </c>
      <c r="H1536" t="s">
        <v>267</v>
      </c>
    </row>
    <row r="1537" spans="1:8" x14ac:dyDescent="0.25">
      <c r="E1537" t="s">
        <v>881</v>
      </c>
      <c r="F1537">
        <v>2.1625000000000001</v>
      </c>
      <c r="G1537" t="s">
        <v>882</v>
      </c>
      <c r="H1537" t="s">
        <v>267</v>
      </c>
    </row>
    <row r="1538" spans="1:8" x14ac:dyDescent="0.25">
      <c r="A1538">
        <v>82</v>
      </c>
      <c r="B1538" t="s">
        <v>1760</v>
      </c>
      <c r="C1538" t="s">
        <v>1761</v>
      </c>
      <c r="D1538" t="s">
        <v>1762</v>
      </c>
      <c r="E1538" t="s">
        <v>2120</v>
      </c>
      <c r="F1538">
        <v>0.29236111111111107</v>
      </c>
      <c r="G1538" t="s">
        <v>1763</v>
      </c>
      <c r="H1538" t="s">
        <v>1762</v>
      </c>
    </row>
    <row r="1539" spans="1:8" x14ac:dyDescent="0.25">
      <c r="E1539" t="s">
        <v>2121</v>
      </c>
      <c r="F1539">
        <v>0.29097222222222219</v>
      </c>
      <c r="G1539" t="s">
        <v>1764</v>
      </c>
      <c r="H1539" t="s">
        <v>267</v>
      </c>
    </row>
    <row r="1540" spans="1:8" x14ac:dyDescent="0.25">
      <c r="E1540" t="s">
        <v>869</v>
      </c>
      <c r="F1540">
        <v>0</v>
      </c>
      <c r="H1540" t="s">
        <v>267</v>
      </c>
    </row>
    <row r="1541" spans="1:8" x14ac:dyDescent="0.25">
      <c r="E1541" t="s">
        <v>870</v>
      </c>
      <c r="F1541">
        <v>0</v>
      </c>
      <c r="H1541" t="s">
        <v>267</v>
      </c>
    </row>
    <row r="1542" spans="1:8" x14ac:dyDescent="0.25">
      <c r="E1542" t="s">
        <v>2122</v>
      </c>
      <c r="F1542">
        <v>0.29305555555555562</v>
      </c>
      <c r="G1542" t="s">
        <v>1765</v>
      </c>
      <c r="H1542" t="s">
        <v>267</v>
      </c>
    </row>
    <row r="1543" spans="1:8" x14ac:dyDescent="0.25">
      <c r="E1543" t="s">
        <v>2123</v>
      </c>
      <c r="F1543">
        <v>0.29305555555555562</v>
      </c>
      <c r="G1543" t="s">
        <v>1766</v>
      </c>
      <c r="H1543" t="s">
        <v>267</v>
      </c>
    </row>
    <row r="1544" spans="1:8" x14ac:dyDescent="0.25">
      <c r="E1544" t="s">
        <v>2124</v>
      </c>
      <c r="F1544">
        <v>0.29097222222222219</v>
      </c>
      <c r="G1544" t="s">
        <v>1767</v>
      </c>
      <c r="H1544" t="s">
        <v>267</v>
      </c>
    </row>
    <row r="1545" spans="1:8" x14ac:dyDescent="0.25">
      <c r="E1545" t="s">
        <v>2125</v>
      </c>
      <c r="F1545">
        <v>0.29305555555555562</v>
      </c>
      <c r="G1545" t="s">
        <v>1768</v>
      </c>
      <c r="H1545" t="s">
        <v>267</v>
      </c>
    </row>
    <row r="1546" spans="1:8" x14ac:dyDescent="0.25">
      <c r="E1546" t="s">
        <v>2126</v>
      </c>
      <c r="F1546">
        <v>0.29236111111111107</v>
      </c>
      <c r="G1546" t="s">
        <v>1769</v>
      </c>
      <c r="H1546" t="s">
        <v>267</v>
      </c>
    </row>
    <row r="1547" spans="1:8" x14ac:dyDescent="0.25">
      <c r="E1547" t="s">
        <v>871</v>
      </c>
      <c r="F1547">
        <v>0.20833333333333326</v>
      </c>
      <c r="G1547" t="s">
        <v>1770</v>
      </c>
      <c r="H1547" t="s">
        <v>267</v>
      </c>
    </row>
    <row r="1548" spans="1:8" x14ac:dyDescent="0.25">
      <c r="E1548" t="s">
        <v>872</v>
      </c>
      <c r="F1548">
        <v>0</v>
      </c>
      <c r="H1548" t="s">
        <v>267</v>
      </c>
    </row>
    <row r="1549" spans="1:8" x14ac:dyDescent="0.25">
      <c r="E1549" t="s">
        <v>2127</v>
      </c>
      <c r="F1549">
        <v>0.29305555555555562</v>
      </c>
      <c r="G1549" t="s">
        <v>1771</v>
      </c>
      <c r="H1549" t="s">
        <v>267</v>
      </c>
    </row>
    <row r="1550" spans="1:8" x14ac:dyDescent="0.25">
      <c r="E1550" t="s">
        <v>2128</v>
      </c>
      <c r="F1550">
        <v>0.29374999999999996</v>
      </c>
      <c r="G1550" t="s">
        <v>1772</v>
      </c>
      <c r="H1550" t="s">
        <v>267</v>
      </c>
    </row>
    <row r="1551" spans="1:8" x14ac:dyDescent="0.25">
      <c r="E1551" t="s">
        <v>2129</v>
      </c>
      <c r="F1551">
        <v>0.29166666666666674</v>
      </c>
      <c r="G1551" t="s">
        <v>1773</v>
      </c>
      <c r="H1551" t="s">
        <v>267</v>
      </c>
    </row>
    <row r="1552" spans="1:8" x14ac:dyDescent="0.25">
      <c r="E1552" t="s">
        <v>2130</v>
      </c>
      <c r="F1552">
        <v>0.15416666666666656</v>
      </c>
      <c r="G1552" t="s">
        <v>1774</v>
      </c>
      <c r="H1552" t="s">
        <v>267</v>
      </c>
    </row>
    <row r="1553" spans="5:8" x14ac:dyDescent="0.25">
      <c r="E1553" t="s">
        <v>2131</v>
      </c>
      <c r="F1553">
        <v>0.29513888888888884</v>
      </c>
      <c r="G1553" t="s">
        <v>1775</v>
      </c>
      <c r="H1553" t="s">
        <v>267</v>
      </c>
    </row>
    <row r="1554" spans="5:8" x14ac:dyDescent="0.25">
      <c r="E1554" t="s">
        <v>873</v>
      </c>
      <c r="F1554">
        <v>0.19999999999999996</v>
      </c>
      <c r="G1554" t="s">
        <v>1776</v>
      </c>
      <c r="H1554" t="s">
        <v>267</v>
      </c>
    </row>
    <row r="1555" spans="5:8" x14ac:dyDescent="0.25">
      <c r="E1555" t="s">
        <v>874</v>
      </c>
      <c r="F1555">
        <v>0</v>
      </c>
      <c r="H1555" t="s">
        <v>267</v>
      </c>
    </row>
    <row r="1556" spans="5:8" x14ac:dyDescent="0.25">
      <c r="E1556" t="s">
        <v>2132</v>
      </c>
      <c r="F1556">
        <v>0.29374999999999996</v>
      </c>
      <c r="G1556" t="s">
        <v>1777</v>
      </c>
      <c r="H1556" t="s">
        <v>267</v>
      </c>
    </row>
    <row r="1557" spans="5:8" x14ac:dyDescent="0.25">
      <c r="E1557" t="s">
        <v>2133</v>
      </c>
      <c r="F1557">
        <v>0.20763888888888893</v>
      </c>
      <c r="G1557" t="s">
        <v>1778</v>
      </c>
      <c r="H1557" t="s">
        <v>267</v>
      </c>
    </row>
    <row r="1558" spans="5:8" x14ac:dyDescent="0.25">
      <c r="E1558" t="s">
        <v>2134</v>
      </c>
      <c r="F1558">
        <v>0</v>
      </c>
      <c r="H1558" t="s">
        <v>267</v>
      </c>
    </row>
    <row r="1559" spans="5:8" x14ac:dyDescent="0.25">
      <c r="E1559" t="s">
        <v>2135</v>
      </c>
      <c r="F1559">
        <v>0</v>
      </c>
      <c r="H1559" t="s">
        <v>267</v>
      </c>
    </row>
    <row r="1560" spans="5:8" x14ac:dyDescent="0.25">
      <c r="E1560" t="s">
        <v>2136</v>
      </c>
      <c r="F1560">
        <v>0</v>
      </c>
      <c r="H1560" t="s">
        <v>267</v>
      </c>
    </row>
    <row r="1561" spans="5:8" x14ac:dyDescent="0.25">
      <c r="E1561" t="s">
        <v>877</v>
      </c>
      <c r="F1561">
        <v>0</v>
      </c>
      <c r="H1561" t="s">
        <v>267</v>
      </c>
    </row>
    <row r="1562" spans="5:8" x14ac:dyDescent="0.25">
      <c r="E1562" t="s">
        <v>879</v>
      </c>
      <c r="F1562">
        <v>0</v>
      </c>
      <c r="H1562" t="s">
        <v>267</v>
      </c>
    </row>
    <row r="1563" spans="5:8" x14ac:dyDescent="0.25">
      <c r="E1563" t="s">
        <v>2137</v>
      </c>
      <c r="F1563">
        <v>0</v>
      </c>
      <c r="H1563" t="s">
        <v>267</v>
      </c>
    </row>
    <row r="1564" spans="5:8" x14ac:dyDescent="0.25">
      <c r="E1564" t="s">
        <v>2138</v>
      </c>
      <c r="F1564">
        <v>0</v>
      </c>
      <c r="H1564" t="s">
        <v>267</v>
      </c>
    </row>
    <row r="1565" spans="5:8" x14ac:dyDescent="0.25">
      <c r="E1565" t="s">
        <v>2139</v>
      </c>
      <c r="F1565">
        <v>0</v>
      </c>
      <c r="H1565" t="s">
        <v>267</v>
      </c>
    </row>
    <row r="1566" spans="5:8" x14ac:dyDescent="0.25">
      <c r="E1566" t="s">
        <v>2140</v>
      </c>
      <c r="F1566">
        <v>0</v>
      </c>
      <c r="H1566" t="s">
        <v>267</v>
      </c>
    </row>
    <row r="1567" spans="5:8" x14ac:dyDescent="0.25">
      <c r="E1567" t="s">
        <v>2141</v>
      </c>
      <c r="F1567">
        <v>0</v>
      </c>
      <c r="H1567" t="s">
        <v>267</v>
      </c>
    </row>
    <row r="1568" spans="5:8" x14ac:dyDescent="0.25">
      <c r="E1568" t="s">
        <v>880</v>
      </c>
      <c r="F1568">
        <v>0</v>
      </c>
      <c r="H1568" t="s">
        <v>267</v>
      </c>
    </row>
    <row r="1569" spans="1:8" x14ac:dyDescent="0.25">
      <c r="E1569" t="s">
        <v>881</v>
      </c>
      <c r="F1569">
        <v>4.2833333333333332</v>
      </c>
      <c r="G1569" t="s">
        <v>882</v>
      </c>
      <c r="H1569" t="s">
        <v>267</v>
      </c>
    </row>
    <row r="1570" spans="1:8" x14ac:dyDescent="0.25">
      <c r="A1570">
        <v>24</v>
      </c>
      <c r="B1570" t="s">
        <v>1779</v>
      </c>
      <c r="C1570" t="s">
        <v>1780</v>
      </c>
      <c r="D1570" t="s">
        <v>1781</v>
      </c>
      <c r="E1570" t="s">
        <v>2120</v>
      </c>
      <c r="F1570">
        <v>0.29791666666666661</v>
      </c>
      <c r="G1570" t="s">
        <v>1782</v>
      </c>
      <c r="H1570" t="s">
        <v>308</v>
      </c>
    </row>
    <row r="1571" spans="1:8" x14ac:dyDescent="0.25">
      <c r="E1571" t="s">
        <v>2121</v>
      </c>
      <c r="F1571">
        <v>0.29652777777777772</v>
      </c>
      <c r="G1571" t="s">
        <v>1783</v>
      </c>
      <c r="H1571" t="s">
        <v>267</v>
      </c>
    </row>
    <row r="1572" spans="1:8" x14ac:dyDescent="0.25">
      <c r="E1572" t="s">
        <v>869</v>
      </c>
      <c r="F1572">
        <v>0</v>
      </c>
      <c r="H1572" t="s">
        <v>267</v>
      </c>
    </row>
    <row r="1573" spans="1:8" x14ac:dyDescent="0.25">
      <c r="E1573" t="s">
        <v>870</v>
      </c>
      <c r="F1573">
        <v>0</v>
      </c>
      <c r="H1573" t="s">
        <v>267</v>
      </c>
    </row>
    <row r="1574" spans="1:8" x14ac:dyDescent="0.25">
      <c r="E1574" t="s">
        <v>2122</v>
      </c>
      <c r="F1574">
        <v>0.29305555555555562</v>
      </c>
      <c r="G1574" t="s">
        <v>1784</v>
      </c>
      <c r="H1574" t="s">
        <v>267</v>
      </c>
    </row>
    <row r="1575" spans="1:8" x14ac:dyDescent="0.25">
      <c r="E1575" t="s">
        <v>2123</v>
      </c>
      <c r="F1575">
        <v>0.29097222222222219</v>
      </c>
      <c r="G1575" t="s">
        <v>1785</v>
      </c>
      <c r="H1575" t="s">
        <v>267</v>
      </c>
    </row>
    <row r="1576" spans="1:8" x14ac:dyDescent="0.25">
      <c r="E1576" t="s">
        <v>2124</v>
      </c>
      <c r="F1576">
        <v>0.29305555555555562</v>
      </c>
      <c r="G1576" t="s">
        <v>1786</v>
      </c>
      <c r="H1576" t="s">
        <v>267</v>
      </c>
    </row>
    <row r="1577" spans="1:8" x14ac:dyDescent="0.25">
      <c r="E1577" t="s">
        <v>2125</v>
      </c>
      <c r="F1577">
        <v>0.29166666666666674</v>
      </c>
      <c r="G1577" t="s">
        <v>1787</v>
      </c>
      <c r="H1577" t="s">
        <v>267</v>
      </c>
    </row>
    <row r="1578" spans="1:8" x14ac:dyDescent="0.25">
      <c r="E1578" t="s">
        <v>2126</v>
      </c>
      <c r="F1578">
        <v>0.29097222222222219</v>
      </c>
      <c r="G1578" t="s">
        <v>1788</v>
      </c>
      <c r="H1578" t="s">
        <v>267</v>
      </c>
    </row>
    <row r="1579" spans="1:8" x14ac:dyDescent="0.25">
      <c r="E1579" t="s">
        <v>871</v>
      </c>
      <c r="F1579">
        <v>0</v>
      </c>
      <c r="H1579" t="s">
        <v>267</v>
      </c>
    </row>
    <row r="1580" spans="1:8" x14ac:dyDescent="0.25">
      <c r="E1580" t="s">
        <v>872</v>
      </c>
      <c r="F1580">
        <v>0</v>
      </c>
      <c r="H1580" t="s">
        <v>267</v>
      </c>
    </row>
    <row r="1581" spans="1:8" x14ac:dyDescent="0.25">
      <c r="E1581" t="s">
        <v>2127</v>
      </c>
      <c r="F1581">
        <v>0.29166666666666674</v>
      </c>
      <c r="G1581" t="s">
        <v>1789</v>
      </c>
      <c r="H1581" t="s">
        <v>267</v>
      </c>
    </row>
    <row r="1582" spans="1:8" x14ac:dyDescent="0.25">
      <c r="E1582" t="s">
        <v>2128</v>
      </c>
      <c r="F1582">
        <v>0.28819444444444442</v>
      </c>
      <c r="G1582" t="s">
        <v>1790</v>
      </c>
      <c r="H1582" t="s">
        <v>267</v>
      </c>
    </row>
    <row r="1583" spans="1:8" x14ac:dyDescent="0.25">
      <c r="E1583" t="s">
        <v>2129</v>
      </c>
      <c r="F1583">
        <v>0.29236111111111107</v>
      </c>
      <c r="G1583" t="s">
        <v>1791</v>
      </c>
      <c r="H1583" t="s">
        <v>267</v>
      </c>
    </row>
    <row r="1584" spans="1:8" x14ac:dyDescent="0.25">
      <c r="E1584" t="s">
        <v>2130</v>
      </c>
      <c r="F1584">
        <v>0.15347222222222223</v>
      </c>
      <c r="G1584" t="s">
        <v>1792</v>
      </c>
      <c r="H1584" t="s">
        <v>267</v>
      </c>
    </row>
    <row r="1585" spans="5:8" x14ac:dyDescent="0.25">
      <c r="E1585" t="s">
        <v>2131</v>
      </c>
      <c r="F1585">
        <v>0.29374999999999996</v>
      </c>
      <c r="G1585" t="s">
        <v>1793</v>
      </c>
      <c r="H1585" t="s">
        <v>267</v>
      </c>
    </row>
    <row r="1586" spans="5:8" x14ac:dyDescent="0.25">
      <c r="E1586" t="s">
        <v>873</v>
      </c>
      <c r="F1586">
        <v>0.20763888888888893</v>
      </c>
      <c r="G1586" t="s">
        <v>1794</v>
      </c>
      <c r="H1586" t="s">
        <v>267</v>
      </c>
    </row>
    <row r="1587" spans="5:8" x14ac:dyDescent="0.25">
      <c r="E1587" t="s">
        <v>874</v>
      </c>
      <c r="F1587">
        <v>0</v>
      </c>
      <c r="H1587" t="s">
        <v>267</v>
      </c>
    </row>
    <row r="1588" spans="5:8" x14ac:dyDescent="0.25">
      <c r="E1588" t="s">
        <v>2132</v>
      </c>
      <c r="F1588">
        <v>0.29236111111111107</v>
      </c>
      <c r="G1588" t="s">
        <v>1795</v>
      </c>
      <c r="H1588" t="s">
        <v>267</v>
      </c>
    </row>
    <row r="1589" spans="5:8" x14ac:dyDescent="0.25">
      <c r="E1589" t="s">
        <v>2133</v>
      </c>
      <c r="F1589">
        <v>0.29166666666666674</v>
      </c>
      <c r="G1589" t="s">
        <v>1796</v>
      </c>
      <c r="H1589" t="s">
        <v>267</v>
      </c>
    </row>
    <row r="1590" spans="5:8" x14ac:dyDescent="0.25">
      <c r="E1590" t="s">
        <v>2134</v>
      </c>
      <c r="F1590">
        <v>0.29236111111111107</v>
      </c>
      <c r="G1590" t="s">
        <v>1797</v>
      </c>
      <c r="H1590" t="s">
        <v>267</v>
      </c>
    </row>
    <row r="1591" spans="5:8" x14ac:dyDescent="0.25">
      <c r="E1591" t="s">
        <v>2135</v>
      </c>
      <c r="F1591">
        <v>0.29236111111111107</v>
      </c>
      <c r="G1591" t="s">
        <v>1798</v>
      </c>
      <c r="H1591" t="s">
        <v>267</v>
      </c>
    </row>
    <row r="1592" spans="5:8" x14ac:dyDescent="0.25">
      <c r="E1592" t="s">
        <v>2136</v>
      </c>
      <c r="F1592">
        <v>0.29027777777777786</v>
      </c>
      <c r="G1592" t="s">
        <v>1799</v>
      </c>
      <c r="H1592" t="s">
        <v>267</v>
      </c>
    </row>
    <row r="1593" spans="5:8" x14ac:dyDescent="0.25">
      <c r="E1593" t="s">
        <v>877</v>
      </c>
      <c r="F1593">
        <v>0.20555555555555549</v>
      </c>
      <c r="G1593" t="s">
        <v>1800</v>
      </c>
      <c r="H1593" t="s">
        <v>267</v>
      </c>
    </row>
    <row r="1594" spans="5:8" x14ac:dyDescent="0.25">
      <c r="E1594" t="s">
        <v>879</v>
      </c>
      <c r="F1594">
        <v>0</v>
      </c>
      <c r="H1594" t="s">
        <v>267</v>
      </c>
    </row>
    <row r="1595" spans="5:8" x14ac:dyDescent="0.25">
      <c r="E1595" t="s">
        <v>2137</v>
      </c>
      <c r="F1595">
        <v>0.29305555555555562</v>
      </c>
      <c r="G1595" t="s">
        <v>1801</v>
      </c>
      <c r="H1595" t="s">
        <v>267</v>
      </c>
    </row>
    <row r="1596" spans="5:8" x14ac:dyDescent="0.25">
      <c r="E1596" t="s">
        <v>2138</v>
      </c>
      <c r="F1596">
        <v>0.29166666666666674</v>
      </c>
      <c r="G1596" t="s">
        <v>1802</v>
      </c>
      <c r="H1596" t="s">
        <v>267</v>
      </c>
    </row>
    <row r="1597" spans="5:8" x14ac:dyDescent="0.25">
      <c r="E1597" t="s">
        <v>2139</v>
      </c>
      <c r="F1597">
        <v>0.29305555555555562</v>
      </c>
      <c r="G1597" t="s">
        <v>1803</v>
      </c>
      <c r="H1597" t="s">
        <v>267</v>
      </c>
    </row>
    <row r="1598" spans="5:8" x14ac:dyDescent="0.25">
      <c r="E1598" t="s">
        <v>2140</v>
      </c>
      <c r="F1598">
        <v>0.29374999999999996</v>
      </c>
      <c r="G1598" t="s">
        <v>1804</v>
      </c>
      <c r="H1598" t="s">
        <v>267</v>
      </c>
    </row>
    <row r="1599" spans="5:8" x14ac:dyDescent="0.25">
      <c r="E1599" t="s">
        <v>2141</v>
      </c>
      <c r="F1599">
        <v>0.2895833333333333</v>
      </c>
      <c r="G1599" t="s">
        <v>1805</v>
      </c>
      <c r="H1599" t="s">
        <v>267</v>
      </c>
    </row>
    <row r="1600" spans="5:8" x14ac:dyDescent="0.25">
      <c r="E1600" t="s">
        <v>880</v>
      </c>
      <c r="F1600">
        <v>0.20902777777777781</v>
      </c>
      <c r="G1600" t="s">
        <v>1806</v>
      </c>
      <c r="H1600" t="s">
        <v>267</v>
      </c>
    </row>
    <row r="1601" spans="1:8" x14ac:dyDescent="0.25">
      <c r="E1601" t="s">
        <v>881</v>
      </c>
      <c r="F1601">
        <v>6.915972222222222</v>
      </c>
      <c r="G1601" t="s">
        <v>882</v>
      </c>
      <c r="H1601" t="s">
        <v>267</v>
      </c>
    </row>
    <row r="1602" spans="1:8" x14ac:dyDescent="0.25">
      <c r="A1602">
        <v>90</v>
      </c>
      <c r="B1602" t="s">
        <v>1807</v>
      </c>
      <c r="C1602" t="s">
        <v>768</v>
      </c>
      <c r="D1602" t="s">
        <v>334</v>
      </c>
      <c r="E1602" t="s">
        <v>2120</v>
      </c>
      <c r="F1602">
        <v>0.28194444444444455</v>
      </c>
      <c r="G1602" t="s">
        <v>1808</v>
      </c>
      <c r="H1602" t="s">
        <v>334</v>
      </c>
    </row>
    <row r="1603" spans="1:8" x14ac:dyDescent="0.25">
      <c r="E1603" t="s">
        <v>2121</v>
      </c>
      <c r="F1603">
        <v>0.27222222222222214</v>
      </c>
      <c r="G1603" t="s">
        <v>1809</v>
      </c>
      <c r="H1603" t="s">
        <v>267</v>
      </c>
    </row>
    <row r="1604" spans="1:8" x14ac:dyDescent="0.25">
      <c r="E1604" t="s">
        <v>869</v>
      </c>
      <c r="F1604">
        <v>0</v>
      </c>
      <c r="H1604" t="s">
        <v>267</v>
      </c>
    </row>
    <row r="1605" spans="1:8" x14ac:dyDescent="0.25">
      <c r="E1605" t="s">
        <v>870</v>
      </c>
      <c r="F1605">
        <v>0</v>
      </c>
      <c r="H1605" t="s">
        <v>267</v>
      </c>
    </row>
    <row r="1606" spans="1:8" x14ac:dyDescent="0.25">
      <c r="E1606" t="s">
        <v>2122</v>
      </c>
      <c r="F1606">
        <v>0.29722222222222228</v>
      </c>
      <c r="G1606" t="s">
        <v>1810</v>
      </c>
      <c r="H1606" t="s">
        <v>267</v>
      </c>
    </row>
    <row r="1607" spans="1:8" x14ac:dyDescent="0.25">
      <c r="E1607" t="s">
        <v>2123</v>
      </c>
      <c r="F1607">
        <v>0.30208333333333326</v>
      </c>
      <c r="G1607" t="s">
        <v>1811</v>
      </c>
      <c r="H1607" t="s">
        <v>267</v>
      </c>
    </row>
    <row r="1608" spans="1:8" x14ac:dyDescent="0.25">
      <c r="E1608" t="s">
        <v>2124</v>
      </c>
      <c r="F1608">
        <v>0.29374999999999996</v>
      </c>
      <c r="G1608" t="s">
        <v>1812</v>
      </c>
      <c r="H1608" t="s">
        <v>267</v>
      </c>
    </row>
    <row r="1609" spans="1:8" x14ac:dyDescent="0.25">
      <c r="E1609" t="s">
        <v>2125</v>
      </c>
      <c r="F1609">
        <v>0.29930555555555549</v>
      </c>
      <c r="G1609" t="s">
        <v>1813</v>
      </c>
      <c r="H1609" t="s">
        <v>267</v>
      </c>
    </row>
    <row r="1610" spans="1:8" x14ac:dyDescent="0.25">
      <c r="E1610" t="s">
        <v>2126</v>
      </c>
      <c r="F1610">
        <v>0.29861111111111116</v>
      </c>
      <c r="G1610" t="s">
        <v>1814</v>
      </c>
      <c r="H1610" t="s">
        <v>267</v>
      </c>
    </row>
    <row r="1611" spans="1:8" x14ac:dyDescent="0.25">
      <c r="E1611" t="s">
        <v>871</v>
      </c>
      <c r="F1611">
        <v>0.20972222222222214</v>
      </c>
      <c r="G1611" t="s">
        <v>1815</v>
      </c>
      <c r="H1611" t="s">
        <v>267</v>
      </c>
    </row>
    <row r="1612" spans="1:8" x14ac:dyDescent="0.25">
      <c r="E1612" t="s">
        <v>872</v>
      </c>
      <c r="F1612">
        <v>0</v>
      </c>
      <c r="H1612" t="s">
        <v>267</v>
      </c>
    </row>
    <row r="1613" spans="1:8" x14ac:dyDescent="0.25">
      <c r="E1613" t="s">
        <v>2127</v>
      </c>
      <c r="F1613">
        <v>0.29583333333333339</v>
      </c>
      <c r="G1613" t="s">
        <v>1816</v>
      </c>
      <c r="H1613" t="s">
        <v>267</v>
      </c>
    </row>
    <row r="1614" spans="1:8" x14ac:dyDescent="0.25">
      <c r="E1614" t="s">
        <v>2128</v>
      </c>
      <c r="F1614">
        <v>0.29652777777777772</v>
      </c>
      <c r="G1614" t="s">
        <v>1817</v>
      </c>
      <c r="H1614" t="s">
        <v>267</v>
      </c>
    </row>
    <row r="1615" spans="1:8" x14ac:dyDescent="0.25">
      <c r="E1615" t="s">
        <v>2129</v>
      </c>
      <c r="F1615">
        <v>0.29374999999999996</v>
      </c>
      <c r="G1615" t="s">
        <v>1818</v>
      </c>
      <c r="H1615" t="s">
        <v>267</v>
      </c>
    </row>
    <row r="1616" spans="1:8" x14ac:dyDescent="0.25">
      <c r="E1616" t="s">
        <v>2130</v>
      </c>
      <c r="F1616">
        <v>0.16319444444444442</v>
      </c>
      <c r="G1616" t="s">
        <v>1819</v>
      </c>
      <c r="H1616" t="s">
        <v>267</v>
      </c>
    </row>
    <row r="1617" spans="5:8" x14ac:dyDescent="0.25">
      <c r="E1617" t="s">
        <v>2131</v>
      </c>
      <c r="F1617">
        <v>0.31666666666666665</v>
      </c>
      <c r="G1617" t="s">
        <v>1820</v>
      </c>
      <c r="H1617" t="s">
        <v>267</v>
      </c>
    </row>
    <row r="1618" spans="5:8" x14ac:dyDescent="0.25">
      <c r="E1618" t="s">
        <v>873</v>
      </c>
      <c r="F1618">
        <v>0.20138888888888884</v>
      </c>
      <c r="G1618" t="s">
        <v>1821</v>
      </c>
      <c r="H1618" t="s">
        <v>267</v>
      </c>
    </row>
    <row r="1619" spans="5:8" x14ac:dyDescent="0.25">
      <c r="E1619" t="s">
        <v>874</v>
      </c>
      <c r="F1619">
        <v>0</v>
      </c>
      <c r="H1619" t="s">
        <v>267</v>
      </c>
    </row>
    <row r="1620" spans="5:8" x14ac:dyDescent="0.25">
      <c r="E1620" t="s">
        <v>2132</v>
      </c>
      <c r="F1620">
        <v>0.29652777777777772</v>
      </c>
      <c r="G1620" t="s">
        <v>1822</v>
      </c>
      <c r="H1620" t="s">
        <v>267</v>
      </c>
    </row>
    <row r="1621" spans="5:8" x14ac:dyDescent="0.25">
      <c r="E1621" t="s">
        <v>2133</v>
      </c>
      <c r="F1621">
        <v>0.27708333333333335</v>
      </c>
      <c r="G1621" t="s">
        <v>1823</v>
      </c>
      <c r="H1621" t="s">
        <v>267</v>
      </c>
    </row>
    <row r="1622" spans="5:8" x14ac:dyDescent="0.25">
      <c r="E1622" t="s">
        <v>2134</v>
      </c>
      <c r="F1622">
        <v>0.29652777777777772</v>
      </c>
      <c r="G1622" t="s">
        <v>1824</v>
      </c>
      <c r="H1622" t="s">
        <v>267</v>
      </c>
    </row>
    <row r="1623" spans="5:8" x14ac:dyDescent="0.25">
      <c r="E1623" t="s">
        <v>2135</v>
      </c>
      <c r="F1623">
        <v>0.29513888888888884</v>
      </c>
      <c r="G1623" t="s">
        <v>1825</v>
      </c>
      <c r="H1623" t="s">
        <v>267</v>
      </c>
    </row>
    <row r="1624" spans="5:8" x14ac:dyDescent="0.25">
      <c r="E1624" t="s">
        <v>2136</v>
      </c>
      <c r="F1624">
        <v>0.30069444444444438</v>
      </c>
      <c r="G1624" t="s">
        <v>1826</v>
      </c>
      <c r="H1624" t="s">
        <v>267</v>
      </c>
    </row>
    <row r="1625" spans="5:8" x14ac:dyDescent="0.25">
      <c r="E1625" t="s">
        <v>877</v>
      </c>
      <c r="F1625">
        <v>0.22013888888888888</v>
      </c>
      <c r="G1625" t="s">
        <v>1827</v>
      </c>
      <c r="H1625" t="s">
        <v>267</v>
      </c>
    </row>
    <row r="1626" spans="5:8" x14ac:dyDescent="0.25">
      <c r="E1626" t="s">
        <v>879</v>
      </c>
      <c r="F1626">
        <v>0</v>
      </c>
      <c r="H1626" t="s">
        <v>267</v>
      </c>
    </row>
    <row r="1627" spans="5:8" x14ac:dyDescent="0.25">
      <c r="E1627" t="s">
        <v>2137</v>
      </c>
      <c r="F1627">
        <v>0.30000000000000004</v>
      </c>
      <c r="G1627" t="s">
        <v>1828</v>
      </c>
      <c r="H1627" t="s">
        <v>267</v>
      </c>
    </row>
    <row r="1628" spans="5:8" x14ac:dyDescent="0.25">
      <c r="E1628" t="s">
        <v>2138</v>
      </c>
      <c r="F1628">
        <v>0.30208333333333326</v>
      </c>
      <c r="G1628" t="s">
        <v>1829</v>
      </c>
      <c r="H1628" t="s">
        <v>267</v>
      </c>
    </row>
    <row r="1629" spans="5:8" x14ac:dyDescent="0.25">
      <c r="E1629" t="s">
        <v>2139</v>
      </c>
      <c r="F1629">
        <v>0.30069444444444438</v>
      </c>
      <c r="G1629" t="s">
        <v>1830</v>
      </c>
      <c r="H1629" t="s">
        <v>267</v>
      </c>
    </row>
    <row r="1630" spans="5:8" x14ac:dyDescent="0.25">
      <c r="E1630" t="s">
        <v>2140</v>
      </c>
      <c r="F1630">
        <v>0.30208333333333326</v>
      </c>
      <c r="G1630" t="s">
        <v>1831</v>
      </c>
      <c r="H1630" t="s">
        <v>267</v>
      </c>
    </row>
    <row r="1631" spans="5:8" x14ac:dyDescent="0.25">
      <c r="E1631" t="s">
        <v>2141</v>
      </c>
      <c r="F1631">
        <v>0.30833333333333335</v>
      </c>
      <c r="G1631" t="s">
        <v>1832</v>
      </c>
      <c r="H1631" t="s">
        <v>267</v>
      </c>
    </row>
    <row r="1632" spans="5:8" x14ac:dyDescent="0.25">
      <c r="E1632" t="s">
        <v>880</v>
      </c>
      <c r="F1632">
        <v>0.21666666666666656</v>
      </c>
      <c r="G1632" t="s">
        <v>1833</v>
      </c>
      <c r="H1632" t="s">
        <v>267</v>
      </c>
    </row>
    <row r="1633" spans="1:8" x14ac:dyDescent="0.25">
      <c r="E1633" t="s">
        <v>881</v>
      </c>
      <c r="F1633">
        <v>7.2381944444444439</v>
      </c>
      <c r="G1633" t="s">
        <v>882</v>
      </c>
      <c r="H1633" t="s">
        <v>267</v>
      </c>
    </row>
    <row r="1634" spans="1:8" x14ac:dyDescent="0.25">
      <c r="A1634">
        <v>13</v>
      </c>
      <c r="B1634" t="s">
        <v>1834</v>
      </c>
      <c r="C1634" t="s">
        <v>1835</v>
      </c>
      <c r="D1634" t="s">
        <v>344</v>
      </c>
      <c r="E1634" t="s">
        <v>2120</v>
      </c>
      <c r="F1634">
        <v>0</v>
      </c>
      <c r="H1634" t="s">
        <v>344</v>
      </c>
    </row>
    <row r="1635" spans="1:8" x14ac:dyDescent="0.25">
      <c r="E1635" t="s">
        <v>2121</v>
      </c>
      <c r="F1635">
        <v>0</v>
      </c>
      <c r="H1635" t="s">
        <v>267</v>
      </c>
    </row>
    <row r="1636" spans="1:8" x14ac:dyDescent="0.25">
      <c r="E1636" t="s">
        <v>869</v>
      </c>
      <c r="F1636">
        <v>0</v>
      </c>
      <c r="H1636" t="s">
        <v>267</v>
      </c>
    </row>
    <row r="1637" spans="1:8" x14ac:dyDescent="0.25">
      <c r="E1637" t="s">
        <v>870</v>
      </c>
      <c r="F1637">
        <v>0</v>
      </c>
      <c r="H1637" t="s">
        <v>267</v>
      </c>
    </row>
    <row r="1638" spans="1:8" x14ac:dyDescent="0.25">
      <c r="E1638" t="s">
        <v>2122</v>
      </c>
      <c r="F1638">
        <v>0</v>
      </c>
      <c r="H1638" t="s">
        <v>267</v>
      </c>
    </row>
    <row r="1639" spans="1:8" x14ac:dyDescent="0.25">
      <c r="E1639" t="s">
        <v>2123</v>
      </c>
      <c r="F1639">
        <v>0</v>
      </c>
      <c r="H1639" t="s">
        <v>267</v>
      </c>
    </row>
    <row r="1640" spans="1:8" x14ac:dyDescent="0.25">
      <c r="E1640" t="s">
        <v>2124</v>
      </c>
      <c r="F1640">
        <v>0</v>
      </c>
      <c r="H1640" t="s">
        <v>267</v>
      </c>
    </row>
    <row r="1641" spans="1:8" x14ac:dyDescent="0.25">
      <c r="E1641" t="s">
        <v>2125</v>
      </c>
      <c r="F1641">
        <v>0</v>
      </c>
      <c r="H1641" t="s">
        <v>267</v>
      </c>
    </row>
    <row r="1642" spans="1:8" x14ac:dyDescent="0.25">
      <c r="E1642" t="s">
        <v>2126</v>
      </c>
      <c r="F1642">
        <v>0</v>
      </c>
      <c r="H1642" t="s">
        <v>267</v>
      </c>
    </row>
    <row r="1643" spans="1:8" x14ac:dyDescent="0.25">
      <c r="E1643" t="s">
        <v>871</v>
      </c>
      <c r="F1643">
        <v>0</v>
      </c>
      <c r="H1643" t="s">
        <v>267</v>
      </c>
    </row>
    <row r="1644" spans="1:8" x14ac:dyDescent="0.25">
      <c r="E1644" t="s">
        <v>872</v>
      </c>
      <c r="F1644">
        <v>0</v>
      </c>
      <c r="H1644" t="s">
        <v>267</v>
      </c>
    </row>
    <row r="1645" spans="1:8" x14ac:dyDescent="0.25">
      <c r="E1645" t="s">
        <v>2127</v>
      </c>
      <c r="F1645">
        <v>0</v>
      </c>
      <c r="H1645" t="s">
        <v>267</v>
      </c>
    </row>
    <row r="1646" spans="1:8" x14ac:dyDescent="0.25">
      <c r="E1646" t="s">
        <v>2128</v>
      </c>
      <c r="F1646">
        <v>0</v>
      </c>
      <c r="H1646" t="s">
        <v>267</v>
      </c>
    </row>
    <row r="1647" spans="1:8" x14ac:dyDescent="0.25">
      <c r="E1647" t="s">
        <v>2129</v>
      </c>
      <c r="F1647">
        <v>0</v>
      </c>
      <c r="H1647" t="s">
        <v>267</v>
      </c>
    </row>
    <row r="1648" spans="1:8" x14ac:dyDescent="0.25">
      <c r="E1648" t="s">
        <v>2130</v>
      </c>
      <c r="F1648">
        <v>0</v>
      </c>
      <c r="H1648" t="s">
        <v>267</v>
      </c>
    </row>
    <row r="1649" spans="5:8" x14ac:dyDescent="0.25">
      <c r="E1649" t="s">
        <v>2131</v>
      </c>
      <c r="F1649">
        <v>0</v>
      </c>
      <c r="H1649" t="s">
        <v>267</v>
      </c>
    </row>
    <row r="1650" spans="5:8" x14ac:dyDescent="0.25">
      <c r="E1650" t="s">
        <v>873</v>
      </c>
      <c r="F1650">
        <v>0</v>
      </c>
      <c r="H1650" t="s">
        <v>267</v>
      </c>
    </row>
    <row r="1651" spans="5:8" x14ac:dyDescent="0.25">
      <c r="E1651" t="s">
        <v>874</v>
      </c>
      <c r="F1651">
        <v>0</v>
      </c>
      <c r="H1651" t="s">
        <v>267</v>
      </c>
    </row>
    <row r="1652" spans="5:8" x14ac:dyDescent="0.25">
      <c r="E1652" t="s">
        <v>2132</v>
      </c>
      <c r="F1652">
        <v>0</v>
      </c>
      <c r="H1652" t="s">
        <v>267</v>
      </c>
    </row>
    <row r="1653" spans="5:8" x14ac:dyDescent="0.25">
      <c r="E1653" t="s">
        <v>2133</v>
      </c>
      <c r="F1653">
        <v>0</v>
      </c>
      <c r="H1653" t="s">
        <v>267</v>
      </c>
    </row>
    <row r="1654" spans="5:8" x14ac:dyDescent="0.25">
      <c r="E1654" t="s">
        <v>2134</v>
      </c>
      <c r="F1654">
        <v>0.33263888888888893</v>
      </c>
      <c r="G1654" t="s">
        <v>1836</v>
      </c>
      <c r="H1654" t="s">
        <v>267</v>
      </c>
    </row>
    <row r="1655" spans="5:8" x14ac:dyDescent="0.25">
      <c r="E1655" t="s">
        <v>2135</v>
      </c>
      <c r="F1655">
        <v>0.31388888888888888</v>
      </c>
      <c r="G1655" t="s">
        <v>1837</v>
      </c>
      <c r="H1655" t="s">
        <v>267</v>
      </c>
    </row>
    <row r="1656" spans="5:8" x14ac:dyDescent="0.25">
      <c r="E1656" t="s">
        <v>2136</v>
      </c>
      <c r="F1656">
        <v>0.34930555555555554</v>
      </c>
      <c r="G1656" t="s">
        <v>1838</v>
      </c>
      <c r="H1656" t="s">
        <v>267</v>
      </c>
    </row>
    <row r="1657" spans="5:8" x14ac:dyDescent="0.25">
      <c r="E1657" t="s">
        <v>877</v>
      </c>
      <c r="F1657">
        <v>0.21805555555555545</v>
      </c>
      <c r="G1657" t="s">
        <v>1839</v>
      </c>
      <c r="H1657" t="s">
        <v>267</v>
      </c>
    </row>
    <row r="1658" spans="5:8" x14ac:dyDescent="0.25">
      <c r="E1658" t="s">
        <v>879</v>
      </c>
      <c r="F1658">
        <v>0</v>
      </c>
      <c r="H1658" t="s">
        <v>267</v>
      </c>
    </row>
    <row r="1659" spans="5:8" x14ac:dyDescent="0.25">
      <c r="E1659" t="s">
        <v>2137</v>
      </c>
      <c r="F1659">
        <v>0.33333333333333326</v>
      </c>
      <c r="G1659" t="s">
        <v>1840</v>
      </c>
      <c r="H1659" t="s">
        <v>267</v>
      </c>
    </row>
    <row r="1660" spans="5:8" x14ac:dyDescent="0.25">
      <c r="E1660" t="s">
        <v>2138</v>
      </c>
      <c r="F1660">
        <v>0.30208333333333326</v>
      </c>
      <c r="G1660" t="s">
        <v>1841</v>
      </c>
      <c r="H1660" t="s">
        <v>267</v>
      </c>
    </row>
    <row r="1661" spans="5:8" x14ac:dyDescent="0.25">
      <c r="E1661" t="s">
        <v>2139</v>
      </c>
      <c r="F1661">
        <v>0.30000000000000004</v>
      </c>
      <c r="G1661" t="s">
        <v>1842</v>
      </c>
      <c r="H1661" t="s">
        <v>267</v>
      </c>
    </row>
    <row r="1662" spans="5:8" x14ac:dyDescent="0.25">
      <c r="E1662" t="s">
        <v>2140</v>
      </c>
      <c r="F1662">
        <v>0.29722222222222228</v>
      </c>
      <c r="G1662" t="s">
        <v>1843</v>
      </c>
      <c r="H1662" t="s">
        <v>267</v>
      </c>
    </row>
    <row r="1663" spans="5:8" x14ac:dyDescent="0.25">
      <c r="E1663" t="s">
        <v>2141</v>
      </c>
      <c r="F1663">
        <v>0.33263888888888893</v>
      </c>
      <c r="G1663" t="s">
        <v>1844</v>
      </c>
      <c r="H1663" t="s">
        <v>267</v>
      </c>
    </row>
    <row r="1664" spans="5:8" x14ac:dyDescent="0.25">
      <c r="E1664" t="s">
        <v>880</v>
      </c>
      <c r="F1664">
        <v>0.20902777777777781</v>
      </c>
      <c r="G1664" t="s">
        <v>1845</v>
      </c>
      <c r="H1664" t="s">
        <v>267</v>
      </c>
    </row>
    <row r="1665" spans="1:8" x14ac:dyDescent="0.25">
      <c r="E1665" t="s">
        <v>881</v>
      </c>
      <c r="F1665">
        <v>2.9881944444444444</v>
      </c>
      <c r="G1665" t="s">
        <v>882</v>
      </c>
      <c r="H1665" t="s">
        <v>267</v>
      </c>
    </row>
    <row r="1666" spans="1:8" x14ac:dyDescent="0.25">
      <c r="A1666">
        <v>36</v>
      </c>
      <c r="B1666" t="s">
        <v>1846</v>
      </c>
      <c r="C1666" t="s">
        <v>1847</v>
      </c>
      <c r="D1666" t="s">
        <v>1848</v>
      </c>
      <c r="E1666" t="s">
        <v>2120</v>
      </c>
      <c r="F1666">
        <v>0.29027777777777786</v>
      </c>
      <c r="G1666" t="s">
        <v>1849</v>
      </c>
      <c r="H1666" t="s">
        <v>287</v>
      </c>
    </row>
    <row r="1667" spans="1:8" x14ac:dyDescent="0.25">
      <c r="E1667" t="s">
        <v>2121</v>
      </c>
      <c r="F1667">
        <v>0.19305555555555554</v>
      </c>
      <c r="G1667" t="s">
        <v>1850</v>
      </c>
      <c r="H1667" t="s">
        <v>267</v>
      </c>
    </row>
    <row r="1668" spans="1:8" x14ac:dyDescent="0.25">
      <c r="E1668" t="s">
        <v>869</v>
      </c>
      <c r="F1668">
        <v>0</v>
      </c>
      <c r="H1668" t="s">
        <v>267</v>
      </c>
    </row>
    <row r="1669" spans="1:8" x14ac:dyDescent="0.25">
      <c r="E1669" t="s">
        <v>870</v>
      </c>
      <c r="F1669">
        <v>0</v>
      </c>
      <c r="H1669" t="s">
        <v>267</v>
      </c>
    </row>
    <row r="1670" spans="1:8" x14ac:dyDescent="0.25">
      <c r="E1670" t="s">
        <v>2122</v>
      </c>
      <c r="F1670">
        <v>0.30347222222222214</v>
      </c>
      <c r="G1670" t="s">
        <v>1851</v>
      </c>
      <c r="H1670" t="s">
        <v>267</v>
      </c>
    </row>
    <row r="1671" spans="1:8" x14ac:dyDescent="0.25">
      <c r="E1671" t="s">
        <v>2123</v>
      </c>
      <c r="F1671">
        <v>0.29930555555555549</v>
      </c>
      <c r="G1671" t="s">
        <v>1852</v>
      </c>
      <c r="H1671" t="s">
        <v>267</v>
      </c>
    </row>
    <row r="1672" spans="1:8" x14ac:dyDescent="0.25">
      <c r="E1672" t="s">
        <v>2124</v>
      </c>
      <c r="F1672">
        <v>0.3041666666666667</v>
      </c>
      <c r="G1672" t="s">
        <v>1853</v>
      </c>
      <c r="H1672" t="s">
        <v>267</v>
      </c>
    </row>
    <row r="1673" spans="1:8" x14ac:dyDescent="0.25">
      <c r="E1673" t="s">
        <v>2125</v>
      </c>
      <c r="F1673">
        <v>0.30972222222222223</v>
      </c>
      <c r="G1673" t="s">
        <v>1854</v>
      </c>
      <c r="H1673" t="s">
        <v>267</v>
      </c>
    </row>
    <row r="1674" spans="1:8" x14ac:dyDescent="0.25">
      <c r="E1674" t="s">
        <v>2126</v>
      </c>
      <c r="F1674">
        <v>0.31388888888888888</v>
      </c>
      <c r="G1674" t="s">
        <v>1855</v>
      </c>
      <c r="H1674" t="s">
        <v>267</v>
      </c>
    </row>
    <row r="1675" spans="1:8" x14ac:dyDescent="0.25">
      <c r="E1675" t="s">
        <v>871</v>
      </c>
      <c r="F1675">
        <v>0.21944444444444455</v>
      </c>
      <c r="G1675" t="s">
        <v>1856</v>
      </c>
      <c r="H1675" t="s">
        <v>267</v>
      </c>
    </row>
    <row r="1676" spans="1:8" x14ac:dyDescent="0.25">
      <c r="E1676" t="s">
        <v>872</v>
      </c>
      <c r="F1676">
        <v>0</v>
      </c>
      <c r="H1676" t="s">
        <v>267</v>
      </c>
    </row>
    <row r="1677" spans="1:8" x14ac:dyDescent="0.25">
      <c r="E1677" t="s">
        <v>2127</v>
      </c>
      <c r="F1677">
        <v>0.30555555555555558</v>
      </c>
      <c r="G1677" t="s">
        <v>1857</v>
      </c>
      <c r="H1677" t="s">
        <v>267</v>
      </c>
    </row>
    <row r="1678" spans="1:8" x14ac:dyDescent="0.25">
      <c r="E1678" t="s">
        <v>2128</v>
      </c>
      <c r="F1678">
        <v>0.30694444444444446</v>
      </c>
      <c r="G1678" t="s">
        <v>1858</v>
      </c>
      <c r="H1678" t="s">
        <v>267</v>
      </c>
    </row>
    <row r="1679" spans="1:8" x14ac:dyDescent="0.25">
      <c r="E1679" t="s">
        <v>2129</v>
      </c>
      <c r="F1679">
        <v>0.31180555555555545</v>
      </c>
      <c r="G1679" t="s">
        <v>1859</v>
      </c>
      <c r="H1679" t="s">
        <v>267</v>
      </c>
    </row>
    <row r="1680" spans="1:8" x14ac:dyDescent="0.25">
      <c r="E1680" t="s">
        <v>2130</v>
      </c>
      <c r="F1680">
        <v>0.17013888888888884</v>
      </c>
      <c r="G1680" t="s">
        <v>1860</v>
      </c>
      <c r="H1680" t="s">
        <v>267</v>
      </c>
    </row>
    <row r="1681" spans="5:8" x14ac:dyDescent="0.25">
      <c r="E1681" t="s">
        <v>2131</v>
      </c>
      <c r="F1681">
        <v>0.31388888888888888</v>
      </c>
      <c r="G1681" t="s">
        <v>1861</v>
      </c>
      <c r="H1681" t="s">
        <v>267</v>
      </c>
    </row>
    <row r="1682" spans="5:8" x14ac:dyDescent="0.25">
      <c r="E1682" t="s">
        <v>873</v>
      </c>
      <c r="F1682">
        <v>0.22083333333333344</v>
      </c>
      <c r="G1682" t="s">
        <v>1862</v>
      </c>
      <c r="H1682" t="s">
        <v>267</v>
      </c>
    </row>
    <row r="1683" spans="5:8" x14ac:dyDescent="0.25">
      <c r="E1683" t="s">
        <v>874</v>
      </c>
      <c r="F1683">
        <v>0</v>
      </c>
      <c r="H1683" t="s">
        <v>267</v>
      </c>
    </row>
    <row r="1684" spans="5:8" x14ac:dyDescent="0.25">
      <c r="E1684" t="s">
        <v>2132</v>
      </c>
      <c r="F1684">
        <v>0.30555555555555558</v>
      </c>
      <c r="G1684" t="s">
        <v>1863</v>
      </c>
      <c r="H1684" t="s">
        <v>267</v>
      </c>
    </row>
    <row r="1685" spans="5:8" x14ac:dyDescent="0.25">
      <c r="E1685" t="s">
        <v>2133</v>
      </c>
      <c r="F1685">
        <v>0.30833333333333335</v>
      </c>
      <c r="G1685" t="s">
        <v>1864</v>
      </c>
      <c r="H1685" t="s">
        <v>267</v>
      </c>
    </row>
    <row r="1686" spans="5:8" x14ac:dyDescent="0.25">
      <c r="E1686" t="s">
        <v>2134</v>
      </c>
      <c r="F1686">
        <v>0.30833333333333335</v>
      </c>
      <c r="G1686" t="s">
        <v>1865</v>
      </c>
      <c r="H1686" t="s">
        <v>267</v>
      </c>
    </row>
    <row r="1687" spans="5:8" x14ac:dyDescent="0.25">
      <c r="E1687" t="s">
        <v>2135</v>
      </c>
      <c r="F1687">
        <v>0.30624999999999991</v>
      </c>
      <c r="G1687" t="s">
        <v>1866</v>
      </c>
      <c r="H1687" t="s">
        <v>267</v>
      </c>
    </row>
    <row r="1688" spans="5:8" x14ac:dyDescent="0.25">
      <c r="E1688" t="s">
        <v>2136</v>
      </c>
      <c r="F1688">
        <v>0.24305555555555558</v>
      </c>
      <c r="G1688" t="s">
        <v>1867</v>
      </c>
      <c r="H1688" t="s">
        <v>267</v>
      </c>
    </row>
    <row r="1689" spans="5:8" x14ac:dyDescent="0.25">
      <c r="E1689" t="s">
        <v>877</v>
      </c>
      <c r="F1689">
        <v>0.2270833333333333</v>
      </c>
      <c r="G1689" t="s">
        <v>1868</v>
      </c>
      <c r="H1689" t="s">
        <v>267</v>
      </c>
    </row>
    <row r="1690" spans="5:8" x14ac:dyDescent="0.25">
      <c r="E1690" t="s">
        <v>879</v>
      </c>
      <c r="F1690">
        <v>0</v>
      </c>
      <c r="H1690" t="s">
        <v>267</v>
      </c>
    </row>
    <row r="1691" spans="5:8" x14ac:dyDescent="0.25">
      <c r="E1691" t="s">
        <v>2137</v>
      </c>
      <c r="F1691">
        <v>0</v>
      </c>
      <c r="H1691" t="s">
        <v>267</v>
      </c>
    </row>
    <row r="1692" spans="5:8" x14ac:dyDescent="0.25">
      <c r="E1692" t="s">
        <v>2138</v>
      </c>
      <c r="F1692">
        <v>0.30833333333333335</v>
      </c>
      <c r="G1692" t="s">
        <v>1869</v>
      </c>
      <c r="H1692" t="s">
        <v>267</v>
      </c>
    </row>
    <row r="1693" spans="5:8" x14ac:dyDescent="0.25">
      <c r="E1693" t="s">
        <v>2139</v>
      </c>
      <c r="F1693">
        <v>0.3076388888888888</v>
      </c>
      <c r="G1693" t="s">
        <v>1870</v>
      </c>
      <c r="H1693" t="s">
        <v>267</v>
      </c>
    </row>
    <row r="1694" spans="5:8" x14ac:dyDescent="0.25">
      <c r="E1694" t="s">
        <v>2140</v>
      </c>
      <c r="F1694">
        <v>0.30486111111111103</v>
      </c>
      <c r="G1694" t="s">
        <v>1871</v>
      </c>
      <c r="H1694" t="s">
        <v>267</v>
      </c>
    </row>
    <row r="1695" spans="5:8" x14ac:dyDescent="0.25">
      <c r="E1695" t="s">
        <v>2141</v>
      </c>
      <c r="F1695">
        <v>0.30555555555555558</v>
      </c>
      <c r="G1695" t="s">
        <v>1872</v>
      </c>
      <c r="H1695" t="s">
        <v>267</v>
      </c>
    </row>
    <row r="1696" spans="5:8" x14ac:dyDescent="0.25">
      <c r="E1696" t="s">
        <v>880</v>
      </c>
      <c r="F1696">
        <v>0.22500000000000009</v>
      </c>
      <c r="G1696" t="s">
        <v>1873</v>
      </c>
      <c r="H1696" t="s">
        <v>267</v>
      </c>
    </row>
    <row r="1697" spans="1:8" x14ac:dyDescent="0.25">
      <c r="E1697" t="s">
        <v>881</v>
      </c>
      <c r="F1697">
        <v>7.0124999999999993</v>
      </c>
      <c r="G1697" t="s">
        <v>882</v>
      </c>
      <c r="H1697" t="s">
        <v>267</v>
      </c>
    </row>
    <row r="1698" spans="1:8" x14ac:dyDescent="0.25">
      <c r="A1698">
        <v>15</v>
      </c>
      <c r="B1698" t="s">
        <v>1874</v>
      </c>
      <c r="C1698" t="s">
        <v>1875</v>
      </c>
      <c r="D1698" t="s">
        <v>345</v>
      </c>
      <c r="E1698" t="s">
        <v>2120</v>
      </c>
      <c r="F1698">
        <v>0.29513888888888884</v>
      </c>
      <c r="G1698" t="s">
        <v>1876</v>
      </c>
      <c r="H1698" t="s">
        <v>345</v>
      </c>
    </row>
    <row r="1699" spans="1:8" x14ac:dyDescent="0.25">
      <c r="E1699" t="s">
        <v>2121</v>
      </c>
      <c r="F1699">
        <v>0.2895833333333333</v>
      </c>
      <c r="G1699" t="s">
        <v>1877</v>
      </c>
      <c r="H1699" t="s">
        <v>267</v>
      </c>
    </row>
    <row r="1700" spans="1:8" x14ac:dyDescent="0.25">
      <c r="E1700" t="s">
        <v>869</v>
      </c>
      <c r="F1700">
        <v>0</v>
      </c>
      <c r="H1700" t="s">
        <v>267</v>
      </c>
    </row>
    <row r="1701" spans="1:8" x14ac:dyDescent="0.25">
      <c r="E1701" t="s">
        <v>870</v>
      </c>
      <c r="F1701">
        <v>0</v>
      </c>
      <c r="H1701" t="s">
        <v>267</v>
      </c>
    </row>
    <row r="1702" spans="1:8" x14ac:dyDescent="0.25">
      <c r="E1702" t="s">
        <v>2122</v>
      </c>
      <c r="F1702">
        <v>0.24930555555555545</v>
      </c>
      <c r="G1702" t="s">
        <v>1878</v>
      </c>
      <c r="H1702" t="s">
        <v>267</v>
      </c>
    </row>
    <row r="1703" spans="1:8" x14ac:dyDescent="0.25">
      <c r="E1703" t="s">
        <v>2123</v>
      </c>
      <c r="F1703">
        <v>0</v>
      </c>
      <c r="H1703" t="s">
        <v>267</v>
      </c>
    </row>
    <row r="1704" spans="1:8" x14ac:dyDescent="0.25">
      <c r="E1704" t="s">
        <v>2124</v>
      </c>
      <c r="F1704">
        <v>0</v>
      </c>
      <c r="H1704" t="s">
        <v>267</v>
      </c>
    </row>
    <row r="1705" spans="1:8" x14ac:dyDescent="0.25">
      <c r="E1705" t="s">
        <v>2125</v>
      </c>
      <c r="F1705">
        <v>0</v>
      </c>
      <c r="H1705" t="s">
        <v>267</v>
      </c>
    </row>
    <row r="1706" spans="1:8" x14ac:dyDescent="0.25">
      <c r="E1706" t="s">
        <v>2126</v>
      </c>
      <c r="F1706">
        <v>0</v>
      </c>
      <c r="H1706" t="s">
        <v>267</v>
      </c>
    </row>
    <row r="1707" spans="1:8" x14ac:dyDescent="0.25">
      <c r="E1707" t="s">
        <v>871</v>
      </c>
      <c r="F1707">
        <v>0</v>
      </c>
      <c r="H1707" t="s">
        <v>267</v>
      </c>
    </row>
    <row r="1708" spans="1:8" x14ac:dyDescent="0.25">
      <c r="E1708" t="s">
        <v>872</v>
      </c>
      <c r="F1708">
        <v>0</v>
      </c>
      <c r="H1708" t="s">
        <v>267</v>
      </c>
    </row>
    <row r="1709" spans="1:8" x14ac:dyDescent="0.25">
      <c r="E1709" t="s">
        <v>2127</v>
      </c>
      <c r="F1709">
        <v>0</v>
      </c>
      <c r="H1709" t="s">
        <v>267</v>
      </c>
    </row>
    <row r="1710" spans="1:8" x14ac:dyDescent="0.25">
      <c r="E1710" t="s">
        <v>2128</v>
      </c>
      <c r="F1710">
        <v>0</v>
      </c>
      <c r="H1710" t="s">
        <v>267</v>
      </c>
    </row>
    <row r="1711" spans="1:8" x14ac:dyDescent="0.25">
      <c r="E1711" t="s">
        <v>2129</v>
      </c>
      <c r="F1711">
        <v>0</v>
      </c>
      <c r="H1711" t="s">
        <v>267</v>
      </c>
    </row>
    <row r="1712" spans="1:8" x14ac:dyDescent="0.25">
      <c r="E1712" t="s">
        <v>2130</v>
      </c>
      <c r="F1712">
        <v>0</v>
      </c>
      <c r="H1712" t="s">
        <v>267</v>
      </c>
    </row>
    <row r="1713" spans="5:8" x14ac:dyDescent="0.25">
      <c r="E1713" t="s">
        <v>2131</v>
      </c>
      <c r="F1713">
        <v>0</v>
      </c>
      <c r="H1713" t="s">
        <v>267</v>
      </c>
    </row>
    <row r="1714" spans="5:8" x14ac:dyDescent="0.25">
      <c r="E1714" t="s">
        <v>873</v>
      </c>
      <c r="F1714">
        <v>0</v>
      </c>
      <c r="H1714" t="s">
        <v>267</v>
      </c>
    </row>
    <row r="1715" spans="5:8" x14ac:dyDescent="0.25">
      <c r="E1715" t="s">
        <v>874</v>
      </c>
      <c r="F1715">
        <v>0</v>
      </c>
      <c r="H1715" t="s">
        <v>267</v>
      </c>
    </row>
    <row r="1716" spans="5:8" x14ac:dyDescent="0.25">
      <c r="E1716" t="s">
        <v>2132</v>
      </c>
      <c r="F1716">
        <v>0</v>
      </c>
      <c r="H1716" t="s">
        <v>267</v>
      </c>
    </row>
    <row r="1717" spans="5:8" x14ac:dyDescent="0.25">
      <c r="E1717" t="s">
        <v>2133</v>
      </c>
      <c r="F1717">
        <v>0</v>
      </c>
      <c r="H1717" t="s">
        <v>267</v>
      </c>
    </row>
    <row r="1718" spans="5:8" x14ac:dyDescent="0.25">
      <c r="E1718" t="s">
        <v>2134</v>
      </c>
      <c r="F1718">
        <v>0</v>
      </c>
      <c r="H1718" t="s">
        <v>267</v>
      </c>
    </row>
    <row r="1719" spans="5:8" x14ac:dyDescent="0.25">
      <c r="E1719" t="s">
        <v>2135</v>
      </c>
      <c r="F1719">
        <v>0</v>
      </c>
      <c r="H1719" t="s">
        <v>267</v>
      </c>
    </row>
    <row r="1720" spans="5:8" x14ac:dyDescent="0.25">
      <c r="E1720" t="s">
        <v>2136</v>
      </c>
      <c r="F1720">
        <v>0</v>
      </c>
      <c r="H1720" t="s">
        <v>267</v>
      </c>
    </row>
    <row r="1721" spans="5:8" x14ac:dyDescent="0.25">
      <c r="E1721" t="s">
        <v>877</v>
      </c>
      <c r="F1721">
        <v>0</v>
      </c>
      <c r="H1721" t="s">
        <v>267</v>
      </c>
    </row>
    <row r="1722" spans="5:8" x14ac:dyDescent="0.25">
      <c r="E1722" t="s">
        <v>879</v>
      </c>
      <c r="F1722">
        <v>0</v>
      </c>
      <c r="H1722" t="s">
        <v>267</v>
      </c>
    </row>
    <row r="1723" spans="5:8" x14ac:dyDescent="0.25">
      <c r="E1723" t="s">
        <v>2137</v>
      </c>
      <c r="F1723">
        <v>0</v>
      </c>
      <c r="H1723" t="s">
        <v>267</v>
      </c>
    </row>
    <row r="1724" spans="5:8" x14ac:dyDescent="0.25">
      <c r="E1724" t="s">
        <v>2138</v>
      </c>
      <c r="F1724">
        <v>0</v>
      </c>
      <c r="H1724" t="s">
        <v>267</v>
      </c>
    </row>
    <row r="1725" spans="5:8" x14ac:dyDescent="0.25">
      <c r="E1725" t="s">
        <v>2139</v>
      </c>
      <c r="F1725">
        <v>0</v>
      </c>
      <c r="H1725" t="s">
        <v>267</v>
      </c>
    </row>
    <row r="1726" spans="5:8" x14ac:dyDescent="0.25">
      <c r="E1726" t="s">
        <v>2140</v>
      </c>
      <c r="F1726">
        <v>0</v>
      </c>
      <c r="H1726" t="s">
        <v>267</v>
      </c>
    </row>
    <row r="1727" spans="5:8" x14ac:dyDescent="0.25">
      <c r="E1727" t="s">
        <v>2141</v>
      </c>
      <c r="F1727">
        <v>0</v>
      </c>
      <c r="H1727" t="s">
        <v>267</v>
      </c>
    </row>
    <row r="1728" spans="5:8" x14ac:dyDescent="0.25">
      <c r="E1728" t="s">
        <v>880</v>
      </c>
      <c r="F1728">
        <v>0</v>
      </c>
      <c r="H1728" t="s">
        <v>267</v>
      </c>
    </row>
    <row r="1729" spans="5:8" x14ac:dyDescent="0.25">
      <c r="E1729" t="s">
        <v>881</v>
      </c>
      <c r="F1729">
        <v>0.83402777777777781</v>
      </c>
      <c r="G1729" t="s">
        <v>882</v>
      </c>
      <c r="H1729" t="s">
        <v>267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T124"/>
  <sheetViews>
    <sheetView topLeftCell="A34" workbookViewId="0">
      <selection activeCell="D19" sqref="D19"/>
    </sheetView>
  </sheetViews>
  <sheetFormatPr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3.140625" bestFit="1" customWidth="1"/>
    <col min="5" max="5" width="21" bestFit="1" customWidth="1"/>
    <col min="6" max="6" width="21.28515625" bestFit="1" customWidth="1"/>
    <col min="7" max="7" width="15.42578125" bestFit="1" customWidth="1"/>
    <col min="8" max="9" width="10.42578125" bestFit="1" customWidth="1"/>
    <col min="10" max="10" width="11.140625" bestFit="1" customWidth="1"/>
    <col min="11" max="11" width="18" bestFit="1" customWidth="1"/>
    <col min="12" max="12" width="17.85546875" bestFit="1" customWidth="1"/>
    <col min="13" max="13" width="19" bestFit="1" customWidth="1"/>
    <col min="14" max="14" width="8.5703125" bestFit="1" customWidth="1"/>
    <col min="15" max="15" width="15.85546875" bestFit="1" customWidth="1"/>
    <col min="16" max="16" width="27.42578125" bestFit="1" customWidth="1"/>
    <col min="17" max="17" width="20.28515625" bestFit="1" customWidth="1"/>
    <col min="18" max="18" width="12.85546875" bestFit="1" customWidth="1"/>
    <col min="19" max="19" width="25.42578125" bestFit="1" customWidth="1"/>
    <col min="20" max="20" width="14" bestFit="1" customWidth="1"/>
  </cols>
  <sheetData>
    <row r="1" spans="1:20" x14ac:dyDescent="0.25">
      <c r="A1" t="s">
        <v>1879</v>
      </c>
      <c r="B1" t="s">
        <v>1880</v>
      </c>
      <c r="C1" t="s">
        <v>1881</v>
      </c>
      <c r="D1" t="s">
        <v>1882</v>
      </c>
      <c r="E1" t="s">
        <v>143</v>
      </c>
      <c r="F1" t="s">
        <v>1883</v>
      </c>
      <c r="G1" t="s">
        <v>245</v>
      </c>
      <c r="H1" t="s">
        <v>1884</v>
      </c>
      <c r="I1" t="s">
        <v>1885</v>
      </c>
      <c r="J1" t="s">
        <v>1886</v>
      </c>
      <c r="K1" t="s">
        <v>1887</v>
      </c>
      <c r="L1" t="s">
        <v>1888</v>
      </c>
      <c r="M1" t="s">
        <v>1889</v>
      </c>
      <c r="N1" t="s">
        <v>1890</v>
      </c>
      <c r="O1" t="s">
        <v>1891</v>
      </c>
      <c r="P1" t="s">
        <v>1892</v>
      </c>
      <c r="Q1" t="s">
        <v>1893</v>
      </c>
      <c r="R1" t="s">
        <v>1894</v>
      </c>
      <c r="S1" t="s">
        <v>1895</v>
      </c>
      <c r="T1" t="s">
        <v>1896</v>
      </c>
    </row>
    <row r="2" spans="1:20" x14ac:dyDescent="0.25">
      <c r="A2">
        <v>2</v>
      </c>
      <c r="B2" t="s">
        <v>269</v>
      </c>
      <c r="C2">
        <v>11467</v>
      </c>
      <c r="D2" t="s">
        <v>15</v>
      </c>
      <c r="E2" t="s">
        <v>242</v>
      </c>
      <c r="F2">
        <v>300</v>
      </c>
      <c r="G2" s="151">
        <v>45160</v>
      </c>
      <c r="H2" s="151">
        <v>45537</v>
      </c>
      <c r="I2" s="151"/>
      <c r="J2" t="s">
        <v>270</v>
      </c>
      <c r="K2" s="151"/>
      <c r="L2" s="151">
        <v>45837</v>
      </c>
      <c r="M2" t="s">
        <v>1897</v>
      </c>
      <c r="N2" t="s">
        <v>268</v>
      </c>
    </row>
    <row r="3" spans="1:20" x14ac:dyDescent="0.25">
      <c r="A3">
        <v>8</v>
      </c>
      <c r="B3" t="s">
        <v>278</v>
      </c>
      <c r="C3">
        <v>11438</v>
      </c>
      <c r="D3" t="s">
        <v>2</v>
      </c>
      <c r="E3" t="s">
        <v>242</v>
      </c>
      <c r="F3">
        <v>100</v>
      </c>
      <c r="G3" s="151">
        <v>44166</v>
      </c>
      <c r="H3" s="151">
        <v>45166</v>
      </c>
      <c r="I3" s="151"/>
      <c r="J3" t="s">
        <v>270</v>
      </c>
      <c r="K3" s="151"/>
      <c r="L3" s="151"/>
      <c r="M3" t="s">
        <v>1897</v>
      </c>
      <c r="N3" t="s">
        <v>268</v>
      </c>
    </row>
    <row r="4" spans="1:20" x14ac:dyDescent="0.25">
      <c r="A4">
        <v>9</v>
      </c>
      <c r="B4" t="s">
        <v>279</v>
      </c>
      <c r="C4">
        <v>2096</v>
      </c>
      <c r="D4" t="s">
        <v>7</v>
      </c>
      <c r="E4" t="s">
        <v>242</v>
      </c>
      <c r="F4">
        <v>100</v>
      </c>
      <c r="G4" s="151">
        <v>32722</v>
      </c>
      <c r="H4" s="151">
        <v>44621</v>
      </c>
      <c r="I4" s="151"/>
      <c r="J4" t="s">
        <v>270</v>
      </c>
      <c r="K4" s="151"/>
      <c r="L4" s="151"/>
      <c r="M4" t="s">
        <v>1897</v>
      </c>
      <c r="N4" t="s">
        <v>268</v>
      </c>
    </row>
    <row r="5" spans="1:20" x14ac:dyDescent="0.25">
      <c r="A5">
        <v>12</v>
      </c>
      <c r="B5" t="s">
        <v>280</v>
      </c>
      <c r="C5">
        <v>11525</v>
      </c>
      <c r="D5" t="s">
        <v>281</v>
      </c>
      <c r="E5" t="s">
        <v>242</v>
      </c>
      <c r="F5">
        <v>300</v>
      </c>
      <c r="G5" s="151">
        <v>45478</v>
      </c>
      <c r="H5" s="151">
        <v>45478</v>
      </c>
      <c r="I5" s="151"/>
      <c r="J5" t="s">
        <v>270</v>
      </c>
      <c r="K5" s="151"/>
      <c r="L5" s="151">
        <v>45778</v>
      </c>
    </row>
    <row r="6" spans="1:20" x14ac:dyDescent="0.25">
      <c r="A6">
        <v>14</v>
      </c>
      <c r="B6" t="s">
        <v>283</v>
      </c>
      <c r="C6">
        <v>11531</v>
      </c>
      <c r="D6" t="s">
        <v>129</v>
      </c>
      <c r="E6" t="s">
        <v>284</v>
      </c>
      <c r="F6">
        <v>300</v>
      </c>
      <c r="G6" s="151">
        <v>45496</v>
      </c>
      <c r="H6" s="151">
        <v>45496</v>
      </c>
      <c r="I6" s="151"/>
      <c r="J6" t="s">
        <v>270</v>
      </c>
      <c r="K6" s="151"/>
      <c r="L6" s="151">
        <v>45796</v>
      </c>
    </row>
    <row r="7" spans="1:20" x14ac:dyDescent="0.25">
      <c r="A7">
        <v>15</v>
      </c>
      <c r="B7" t="s">
        <v>285</v>
      </c>
      <c r="C7">
        <v>11494</v>
      </c>
      <c r="D7" t="s">
        <v>84</v>
      </c>
      <c r="E7" t="s">
        <v>284</v>
      </c>
      <c r="F7">
        <v>300</v>
      </c>
      <c r="G7" s="151">
        <v>45104</v>
      </c>
      <c r="H7" s="151">
        <v>45397</v>
      </c>
      <c r="I7" s="151"/>
      <c r="J7" t="s">
        <v>270</v>
      </c>
      <c r="K7" s="151"/>
      <c r="L7" s="151">
        <v>45697</v>
      </c>
      <c r="M7" t="s">
        <v>1898</v>
      </c>
      <c r="N7" t="s">
        <v>268</v>
      </c>
    </row>
    <row r="8" spans="1:20" x14ac:dyDescent="0.25">
      <c r="A8">
        <v>16</v>
      </c>
      <c r="B8" t="s">
        <v>286</v>
      </c>
      <c r="C8">
        <v>11499</v>
      </c>
      <c r="D8" t="s">
        <v>89</v>
      </c>
      <c r="E8" t="s">
        <v>284</v>
      </c>
      <c r="F8">
        <v>300</v>
      </c>
      <c r="G8" s="151">
        <v>45091</v>
      </c>
      <c r="H8" s="151">
        <v>45397</v>
      </c>
      <c r="I8" s="151"/>
      <c r="J8" t="s">
        <v>270</v>
      </c>
      <c r="K8" s="151"/>
      <c r="L8" s="151">
        <v>45697</v>
      </c>
      <c r="M8" t="s">
        <v>1898</v>
      </c>
      <c r="N8" t="s">
        <v>268</v>
      </c>
    </row>
    <row r="9" spans="1:20" x14ac:dyDescent="0.25">
      <c r="A9">
        <v>17</v>
      </c>
      <c r="B9" t="s">
        <v>287</v>
      </c>
      <c r="C9">
        <v>11502</v>
      </c>
      <c r="D9" t="s">
        <v>91</v>
      </c>
      <c r="E9" t="s">
        <v>284</v>
      </c>
      <c r="F9">
        <v>300</v>
      </c>
      <c r="G9" s="151">
        <v>45076</v>
      </c>
      <c r="H9" s="151">
        <v>45397</v>
      </c>
      <c r="I9" s="151"/>
      <c r="J9" t="s">
        <v>270</v>
      </c>
      <c r="K9" s="151"/>
      <c r="L9" s="151">
        <v>45697</v>
      </c>
      <c r="M9" t="s">
        <v>268</v>
      </c>
      <c r="N9" t="s">
        <v>268</v>
      </c>
    </row>
    <row r="10" spans="1:20" x14ac:dyDescent="0.25">
      <c r="A10">
        <v>18</v>
      </c>
      <c r="B10" t="s">
        <v>288</v>
      </c>
      <c r="C10">
        <v>11500</v>
      </c>
      <c r="D10" t="s">
        <v>90</v>
      </c>
      <c r="E10" t="s">
        <v>284</v>
      </c>
      <c r="F10">
        <v>300</v>
      </c>
      <c r="G10" s="151">
        <v>45104</v>
      </c>
      <c r="H10" s="151">
        <v>45397</v>
      </c>
      <c r="I10" s="151"/>
      <c r="J10" t="s">
        <v>270</v>
      </c>
      <c r="K10" s="151"/>
      <c r="L10" s="151">
        <v>45697</v>
      </c>
      <c r="M10" t="s">
        <v>268</v>
      </c>
      <c r="N10" t="s">
        <v>268</v>
      </c>
    </row>
    <row r="11" spans="1:20" x14ac:dyDescent="0.25">
      <c r="A11">
        <v>19</v>
      </c>
      <c r="B11" t="s">
        <v>289</v>
      </c>
      <c r="C11">
        <v>11495</v>
      </c>
      <c r="D11" t="s">
        <v>92</v>
      </c>
      <c r="E11" t="s">
        <v>284</v>
      </c>
      <c r="F11">
        <v>300</v>
      </c>
      <c r="G11" s="151">
        <v>45076</v>
      </c>
      <c r="H11" s="151">
        <v>45397</v>
      </c>
      <c r="I11" s="151"/>
      <c r="J11" t="s">
        <v>270</v>
      </c>
      <c r="K11" s="151"/>
      <c r="L11" s="151">
        <v>45697</v>
      </c>
      <c r="M11" t="s">
        <v>1898</v>
      </c>
      <c r="N11" t="s">
        <v>268</v>
      </c>
    </row>
    <row r="12" spans="1:20" x14ac:dyDescent="0.25">
      <c r="A12">
        <v>20</v>
      </c>
      <c r="B12" t="s">
        <v>290</v>
      </c>
      <c r="C12">
        <v>11496</v>
      </c>
      <c r="D12" t="s">
        <v>86</v>
      </c>
      <c r="E12" t="s">
        <v>284</v>
      </c>
      <c r="F12">
        <v>300</v>
      </c>
      <c r="G12" s="151">
        <v>45071</v>
      </c>
      <c r="H12" s="151">
        <v>45397</v>
      </c>
      <c r="I12" s="151"/>
      <c r="J12" t="s">
        <v>270</v>
      </c>
      <c r="K12" s="151"/>
      <c r="L12" s="151">
        <v>45697</v>
      </c>
      <c r="M12" t="s">
        <v>1898</v>
      </c>
      <c r="N12" t="s">
        <v>268</v>
      </c>
    </row>
    <row r="13" spans="1:20" x14ac:dyDescent="0.25">
      <c r="A13">
        <v>21</v>
      </c>
      <c r="B13" t="s">
        <v>291</v>
      </c>
      <c r="C13">
        <v>11493</v>
      </c>
      <c r="D13" t="s">
        <v>83</v>
      </c>
      <c r="E13" t="s">
        <v>284</v>
      </c>
      <c r="F13">
        <v>300</v>
      </c>
      <c r="G13" s="151">
        <v>45092</v>
      </c>
      <c r="H13" s="151">
        <v>45397</v>
      </c>
      <c r="I13" s="151"/>
      <c r="J13" t="s">
        <v>270</v>
      </c>
      <c r="K13" s="151"/>
      <c r="L13" s="151">
        <v>45697</v>
      </c>
      <c r="M13" t="s">
        <v>1898</v>
      </c>
      <c r="N13" t="s">
        <v>268</v>
      </c>
    </row>
    <row r="14" spans="1:20" x14ac:dyDescent="0.25">
      <c r="A14">
        <v>22</v>
      </c>
      <c r="B14" t="s">
        <v>292</v>
      </c>
      <c r="C14">
        <v>11497</v>
      </c>
      <c r="D14" t="s">
        <v>87</v>
      </c>
      <c r="E14" t="s">
        <v>284</v>
      </c>
      <c r="F14">
        <v>300</v>
      </c>
      <c r="G14" s="151">
        <v>45091</v>
      </c>
      <c r="H14" s="151">
        <v>45397</v>
      </c>
      <c r="I14" s="151"/>
      <c r="J14" t="s">
        <v>270</v>
      </c>
      <c r="K14" s="151"/>
      <c r="L14" s="151">
        <v>45697</v>
      </c>
      <c r="M14" t="s">
        <v>1898</v>
      </c>
      <c r="N14" t="s">
        <v>268</v>
      </c>
    </row>
    <row r="15" spans="1:20" x14ac:dyDescent="0.25">
      <c r="A15">
        <v>23</v>
      </c>
      <c r="B15" t="s">
        <v>293</v>
      </c>
      <c r="C15">
        <v>11498</v>
      </c>
      <c r="D15" t="s">
        <v>294</v>
      </c>
      <c r="E15" t="s">
        <v>284</v>
      </c>
      <c r="F15">
        <v>300</v>
      </c>
      <c r="G15" s="151">
        <v>45071</v>
      </c>
      <c r="H15" s="151">
        <v>45397</v>
      </c>
      <c r="I15" s="151"/>
      <c r="J15" t="s">
        <v>270</v>
      </c>
      <c r="K15" s="151"/>
      <c r="L15" s="151">
        <v>45697</v>
      </c>
      <c r="M15" t="s">
        <v>1898</v>
      </c>
      <c r="N15" t="s">
        <v>268</v>
      </c>
    </row>
    <row r="16" spans="1:20" x14ac:dyDescent="0.25">
      <c r="A16">
        <v>24</v>
      </c>
      <c r="B16" t="s">
        <v>295</v>
      </c>
      <c r="C16">
        <v>11469</v>
      </c>
      <c r="D16" t="s">
        <v>296</v>
      </c>
      <c r="E16" t="s">
        <v>284</v>
      </c>
      <c r="F16">
        <v>300</v>
      </c>
      <c r="G16" s="151">
        <v>45323</v>
      </c>
      <c r="H16" s="151">
        <v>45323</v>
      </c>
      <c r="I16" s="151"/>
      <c r="J16" t="s">
        <v>270</v>
      </c>
      <c r="K16" s="151"/>
      <c r="L16" s="151">
        <v>45623</v>
      </c>
      <c r="M16" t="s">
        <v>272</v>
      </c>
      <c r="N16" t="s">
        <v>297</v>
      </c>
    </row>
    <row r="17" spans="1:14" x14ac:dyDescent="0.25">
      <c r="A17">
        <v>25</v>
      </c>
      <c r="B17" t="s">
        <v>298</v>
      </c>
      <c r="C17">
        <v>11449</v>
      </c>
      <c r="D17" t="s">
        <v>58</v>
      </c>
      <c r="E17" t="s">
        <v>284</v>
      </c>
      <c r="F17">
        <v>300</v>
      </c>
      <c r="G17" s="151">
        <v>45170</v>
      </c>
      <c r="H17" s="151">
        <v>45525</v>
      </c>
      <c r="I17" s="151"/>
      <c r="J17" t="s">
        <v>270</v>
      </c>
      <c r="K17" s="151"/>
      <c r="L17" s="151">
        <v>45825</v>
      </c>
      <c r="M17" t="s">
        <v>268</v>
      </c>
      <c r="N17" t="s">
        <v>268</v>
      </c>
    </row>
    <row r="18" spans="1:14" x14ac:dyDescent="0.25">
      <c r="A18">
        <v>30</v>
      </c>
      <c r="B18" t="s">
        <v>307</v>
      </c>
      <c r="C18">
        <v>11401</v>
      </c>
      <c r="D18" t="s">
        <v>108</v>
      </c>
      <c r="E18" t="s">
        <v>284</v>
      </c>
      <c r="F18">
        <v>300</v>
      </c>
      <c r="G18" s="151">
        <v>45104</v>
      </c>
      <c r="H18" s="151">
        <v>45461</v>
      </c>
      <c r="I18" s="151"/>
      <c r="J18" t="s">
        <v>270</v>
      </c>
      <c r="K18" s="151"/>
      <c r="L18" s="151">
        <v>45761</v>
      </c>
      <c r="M18" t="s">
        <v>1898</v>
      </c>
      <c r="N18" t="s">
        <v>272</v>
      </c>
    </row>
    <row r="19" spans="1:14" x14ac:dyDescent="0.25">
      <c r="A19">
        <v>31</v>
      </c>
      <c r="B19" t="s">
        <v>308</v>
      </c>
      <c r="C19">
        <v>11501</v>
      </c>
      <c r="D19" t="s">
        <v>85</v>
      </c>
      <c r="E19" t="s">
        <v>284</v>
      </c>
      <c r="F19">
        <v>300</v>
      </c>
      <c r="G19" s="151">
        <v>45071</v>
      </c>
      <c r="H19" s="151">
        <v>45397</v>
      </c>
      <c r="I19" s="151"/>
      <c r="J19" t="s">
        <v>270</v>
      </c>
      <c r="K19" s="151"/>
      <c r="L19" s="151">
        <v>45697</v>
      </c>
      <c r="M19" t="s">
        <v>268</v>
      </c>
      <c r="N19" t="s">
        <v>268</v>
      </c>
    </row>
    <row r="20" spans="1:14" x14ac:dyDescent="0.25">
      <c r="A20">
        <v>32</v>
      </c>
      <c r="B20" t="s">
        <v>309</v>
      </c>
      <c r="C20">
        <v>11408</v>
      </c>
      <c r="D20" t="s">
        <v>64</v>
      </c>
      <c r="E20" t="s">
        <v>284</v>
      </c>
      <c r="F20">
        <v>300</v>
      </c>
      <c r="G20" s="151">
        <v>45139</v>
      </c>
      <c r="H20" s="151">
        <v>45474</v>
      </c>
      <c r="I20" s="151"/>
      <c r="J20" t="s">
        <v>270</v>
      </c>
      <c r="K20" s="151"/>
      <c r="L20" s="151">
        <v>45774</v>
      </c>
      <c r="M20" t="s">
        <v>1898</v>
      </c>
      <c r="N20" t="s">
        <v>268</v>
      </c>
    </row>
    <row r="21" spans="1:14" x14ac:dyDescent="0.25">
      <c r="A21">
        <v>33</v>
      </c>
      <c r="B21" t="s">
        <v>310</v>
      </c>
      <c r="C21">
        <v>11428</v>
      </c>
      <c r="D21" t="s">
        <v>226</v>
      </c>
      <c r="E21" t="s">
        <v>284</v>
      </c>
      <c r="F21">
        <v>300</v>
      </c>
      <c r="G21" s="151">
        <v>45159</v>
      </c>
      <c r="H21" s="151">
        <v>45474</v>
      </c>
      <c r="I21" s="151"/>
      <c r="J21" t="s">
        <v>270</v>
      </c>
      <c r="K21" s="151"/>
      <c r="L21" s="151">
        <v>45774</v>
      </c>
      <c r="M21" t="s">
        <v>1898</v>
      </c>
      <c r="N21" t="s">
        <v>268</v>
      </c>
    </row>
    <row r="22" spans="1:14" x14ac:dyDescent="0.25">
      <c r="A22">
        <v>34</v>
      </c>
      <c r="B22" t="s">
        <v>311</v>
      </c>
      <c r="C22">
        <v>11406</v>
      </c>
      <c r="D22" t="s">
        <v>230</v>
      </c>
      <c r="E22" t="s">
        <v>284</v>
      </c>
      <c r="F22">
        <v>300</v>
      </c>
      <c r="G22" s="151">
        <v>45139</v>
      </c>
      <c r="H22" s="151">
        <v>45474</v>
      </c>
      <c r="I22" s="151"/>
      <c r="J22" t="s">
        <v>270</v>
      </c>
      <c r="K22" s="151"/>
      <c r="L22" s="151">
        <v>45774</v>
      </c>
      <c r="M22" t="s">
        <v>1898</v>
      </c>
      <c r="N22" t="s">
        <v>268</v>
      </c>
    </row>
    <row r="23" spans="1:14" x14ac:dyDescent="0.25">
      <c r="A23">
        <v>35</v>
      </c>
      <c r="B23" t="s">
        <v>312</v>
      </c>
      <c r="C23">
        <v>11407</v>
      </c>
      <c r="D23" t="s">
        <v>80</v>
      </c>
      <c r="E23" t="s">
        <v>284</v>
      </c>
      <c r="F23">
        <v>300</v>
      </c>
      <c r="G23" s="151">
        <v>45139</v>
      </c>
      <c r="H23" s="151">
        <v>45474</v>
      </c>
      <c r="I23" s="151"/>
      <c r="J23" t="s">
        <v>270</v>
      </c>
      <c r="K23" s="151"/>
      <c r="L23" s="151">
        <v>45774</v>
      </c>
      <c r="M23" t="s">
        <v>1898</v>
      </c>
      <c r="N23" t="s">
        <v>268</v>
      </c>
    </row>
    <row r="24" spans="1:14" x14ac:dyDescent="0.25">
      <c r="A24">
        <v>41</v>
      </c>
      <c r="B24" t="s">
        <v>322</v>
      </c>
      <c r="C24">
        <v>11290</v>
      </c>
      <c r="D24" t="s">
        <v>3</v>
      </c>
      <c r="E24" t="s">
        <v>284</v>
      </c>
      <c r="F24">
        <v>100</v>
      </c>
      <c r="G24" s="151">
        <v>44105</v>
      </c>
      <c r="H24" s="151">
        <v>44743</v>
      </c>
      <c r="I24" s="151"/>
      <c r="J24" t="s">
        <v>270</v>
      </c>
      <c r="K24" s="151"/>
      <c r="L24" s="151">
        <v>45043</v>
      </c>
      <c r="M24" t="s">
        <v>272</v>
      </c>
    </row>
    <row r="25" spans="1:14" x14ac:dyDescent="0.25">
      <c r="A25">
        <v>42</v>
      </c>
      <c r="B25" t="s">
        <v>323</v>
      </c>
      <c r="C25">
        <v>11363</v>
      </c>
      <c r="D25" t="s">
        <v>5</v>
      </c>
      <c r="E25" t="s">
        <v>284</v>
      </c>
      <c r="F25">
        <v>100</v>
      </c>
      <c r="G25" s="151">
        <v>44655</v>
      </c>
      <c r="H25" s="151">
        <v>45006</v>
      </c>
      <c r="I25" s="151"/>
      <c r="J25" t="s">
        <v>270</v>
      </c>
      <c r="K25" s="151"/>
      <c r="L25" s="151">
        <v>45306</v>
      </c>
      <c r="M25" t="s">
        <v>1898</v>
      </c>
      <c r="N25" t="s">
        <v>268</v>
      </c>
    </row>
    <row r="26" spans="1:14" x14ac:dyDescent="0.25">
      <c r="A26">
        <v>43</v>
      </c>
      <c r="B26" t="s">
        <v>324</v>
      </c>
      <c r="C26">
        <v>11291</v>
      </c>
      <c r="D26" t="s">
        <v>6</v>
      </c>
      <c r="E26" t="s">
        <v>284</v>
      </c>
      <c r="F26">
        <v>100</v>
      </c>
      <c r="G26" s="151">
        <v>44105</v>
      </c>
      <c r="H26" s="151">
        <v>44760</v>
      </c>
      <c r="I26" s="151"/>
      <c r="J26" t="s">
        <v>270</v>
      </c>
      <c r="K26" s="151"/>
      <c r="L26" s="151">
        <v>45060</v>
      </c>
      <c r="M26" t="s">
        <v>1899</v>
      </c>
      <c r="N26" t="s">
        <v>268</v>
      </c>
    </row>
    <row r="27" spans="1:14" x14ac:dyDescent="0.25">
      <c r="A27">
        <v>44</v>
      </c>
      <c r="B27" t="s">
        <v>325</v>
      </c>
      <c r="C27">
        <v>11504</v>
      </c>
      <c r="D27" t="s">
        <v>78</v>
      </c>
      <c r="E27" t="s">
        <v>284</v>
      </c>
      <c r="F27">
        <v>100</v>
      </c>
      <c r="G27" s="151">
        <v>45089</v>
      </c>
      <c r="H27" s="151">
        <v>45413</v>
      </c>
      <c r="I27" s="151"/>
      <c r="J27" t="s">
        <v>270</v>
      </c>
      <c r="K27" s="151"/>
      <c r="L27" s="151">
        <v>45713</v>
      </c>
      <c r="M27" t="s">
        <v>1898</v>
      </c>
      <c r="N27" t="s">
        <v>268</v>
      </c>
    </row>
    <row r="28" spans="1:14" x14ac:dyDescent="0.25">
      <c r="A28">
        <v>45</v>
      </c>
      <c r="B28" t="s">
        <v>326</v>
      </c>
      <c r="C28">
        <v>11514</v>
      </c>
      <c r="D28" t="s">
        <v>327</v>
      </c>
      <c r="E28" t="s">
        <v>284</v>
      </c>
      <c r="F28">
        <v>300</v>
      </c>
      <c r="G28" s="151">
        <v>45461</v>
      </c>
      <c r="H28" s="151">
        <v>45461</v>
      </c>
      <c r="I28" s="151"/>
      <c r="J28" t="s">
        <v>270</v>
      </c>
      <c r="K28" s="151"/>
      <c r="L28" s="151">
        <v>45761</v>
      </c>
      <c r="M28" t="s">
        <v>1898</v>
      </c>
      <c r="N28" t="s">
        <v>272</v>
      </c>
    </row>
    <row r="29" spans="1:14" x14ac:dyDescent="0.25">
      <c r="A29">
        <v>46</v>
      </c>
      <c r="B29" t="s">
        <v>328</v>
      </c>
      <c r="C29">
        <v>11478</v>
      </c>
      <c r="D29" t="s">
        <v>70</v>
      </c>
      <c r="E29" t="s">
        <v>284</v>
      </c>
      <c r="F29">
        <v>300</v>
      </c>
      <c r="G29" s="151">
        <v>45363</v>
      </c>
      <c r="H29" s="151">
        <v>45518</v>
      </c>
      <c r="I29" s="151"/>
      <c r="J29" t="s">
        <v>270</v>
      </c>
      <c r="K29" s="151"/>
      <c r="L29" s="151">
        <v>45818</v>
      </c>
      <c r="M29" t="s">
        <v>272</v>
      </c>
      <c r="N29" t="s">
        <v>272</v>
      </c>
    </row>
    <row r="30" spans="1:14" x14ac:dyDescent="0.25">
      <c r="B30" t="s">
        <v>329</v>
      </c>
      <c r="D30" t="s">
        <v>330</v>
      </c>
      <c r="E30" t="s">
        <v>284</v>
      </c>
      <c r="F30">
        <v>300</v>
      </c>
      <c r="G30" s="151">
        <v>45544</v>
      </c>
      <c r="H30" s="151">
        <v>45544</v>
      </c>
      <c r="I30" s="151"/>
      <c r="J30" t="s">
        <v>270</v>
      </c>
      <c r="K30" s="151"/>
      <c r="L30" s="151"/>
    </row>
    <row r="31" spans="1:14" x14ac:dyDescent="0.25">
      <c r="A31">
        <v>47</v>
      </c>
      <c r="B31" t="s">
        <v>331</v>
      </c>
      <c r="C31">
        <v>11533</v>
      </c>
      <c r="D31" t="s">
        <v>332</v>
      </c>
      <c r="E31" t="s">
        <v>333</v>
      </c>
      <c r="F31">
        <v>100</v>
      </c>
      <c r="G31" s="151">
        <v>45526</v>
      </c>
      <c r="H31" s="151">
        <v>45526</v>
      </c>
      <c r="I31" s="151"/>
      <c r="J31" t="s">
        <v>270</v>
      </c>
      <c r="K31" s="151"/>
      <c r="L31" s="151"/>
    </row>
    <row r="32" spans="1:14" x14ac:dyDescent="0.25">
      <c r="A32">
        <v>48</v>
      </c>
      <c r="B32" t="s">
        <v>334</v>
      </c>
      <c r="C32">
        <v>11528</v>
      </c>
      <c r="D32" t="s">
        <v>126</v>
      </c>
      <c r="E32" t="s">
        <v>333</v>
      </c>
      <c r="F32">
        <v>300</v>
      </c>
      <c r="G32" s="151">
        <v>45488</v>
      </c>
      <c r="H32" s="151">
        <v>45488</v>
      </c>
      <c r="I32" s="151"/>
      <c r="J32" t="s">
        <v>270</v>
      </c>
      <c r="K32" s="151"/>
      <c r="L32" s="151">
        <v>45788</v>
      </c>
    </row>
    <row r="33" spans="1:14" x14ac:dyDescent="0.25">
      <c r="A33">
        <v>49</v>
      </c>
      <c r="B33" t="s">
        <v>335</v>
      </c>
      <c r="C33">
        <v>11526</v>
      </c>
      <c r="D33" t="s">
        <v>235</v>
      </c>
      <c r="E33" t="s">
        <v>333</v>
      </c>
      <c r="F33">
        <v>300</v>
      </c>
      <c r="G33" s="151">
        <v>45485</v>
      </c>
      <c r="H33" s="151">
        <v>45485</v>
      </c>
      <c r="I33" s="151"/>
      <c r="J33" t="s">
        <v>270</v>
      </c>
      <c r="K33" s="151"/>
      <c r="L33" s="151">
        <v>45785</v>
      </c>
    </row>
    <row r="34" spans="1:14" x14ac:dyDescent="0.25">
      <c r="A34">
        <v>50</v>
      </c>
      <c r="B34" t="s">
        <v>336</v>
      </c>
      <c r="C34">
        <v>11421</v>
      </c>
      <c r="D34" t="s">
        <v>62</v>
      </c>
      <c r="E34" t="s">
        <v>333</v>
      </c>
      <c r="F34">
        <v>300</v>
      </c>
      <c r="G34" s="151">
        <v>44797</v>
      </c>
      <c r="H34" s="151">
        <v>45525</v>
      </c>
      <c r="I34" s="151"/>
      <c r="J34" t="s">
        <v>270</v>
      </c>
      <c r="K34" s="151"/>
      <c r="L34" s="151">
        <v>45825</v>
      </c>
      <c r="M34" t="s">
        <v>1898</v>
      </c>
      <c r="N34" t="s">
        <v>268</v>
      </c>
    </row>
    <row r="35" spans="1:14" x14ac:dyDescent="0.25">
      <c r="A35">
        <v>51</v>
      </c>
      <c r="B35" t="s">
        <v>337</v>
      </c>
      <c r="C35">
        <v>11422</v>
      </c>
      <c r="D35" t="s">
        <v>69</v>
      </c>
      <c r="E35" t="s">
        <v>333</v>
      </c>
      <c r="F35">
        <v>300</v>
      </c>
      <c r="G35" s="151">
        <v>44797</v>
      </c>
      <c r="H35" s="151">
        <v>45154</v>
      </c>
      <c r="I35" s="151"/>
      <c r="J35" t="s">
        <v>270</v>
      </c>
      <c r="K35" s="151"/>
      <c r="L35" s="151">
        <v>45454</v>
      </c>
      <c r="M35" t="s">
        <v>1898</v>
      </c>
      <c r="N35" t="s">
        <v>268</v>
      </c>
    </row>
    <row r="36" spans="1:14" x14ac:dyDescent="0.25">
      <c r="A36">
        <v>53</v>
      </c>
      <c r="B36" t="s">
        <v>339</v>
      </c>
      <c r="C36">
        <v>11431</v>
      </c>
      <c r="D36" t="s">
        <v>54</v>
      </c>
      <c r="E36" t="s">
        <v>333</v>
      </c>
      <c r="F36">
        <v>300</v>
      </c>
      <c r="G36" s="151">
        <v>44893</v>
      </c>
      <c r="H36" s="151">
        <v>45525</v>
      </c>
      <c r="I36" s="151"/>
      <c r="J36" t="s">
        <v>270</v>
      </c>
      <c r="K36" s="151"/>
      <c r="L36" s="151">
        <v>45825</v>
      </c>
      <c r="M36" t="s">
        <v>1898</v>
      </c>
      <c r="N36" t="s">
        <v>268</v>
      </c>
    </row>
    <row r="37" spans="1:14" x14ac:dyDescent="0.25">
      <c r="A37">
        <v>54</v>
      </c>
      <c r="B37" t="s">
        <v>340</v>
      </c>
      <c r="C37">
        <v>11432</v>
      </c>
      <c r="D37" t="s">
        <v>227</v>
      </c>
      <c r="E37" t="s">
        <v>333</v>
      </c>
      <c r="F37">
        <v>300</v>
      </c>
      <c r="G37" s="151">
        <v>44893</v>
      </c>
      <c r="H37" s="151">
        <v>45525</v>
      </c>
      <c r="I37" s="151"/>
      <c r="J37" t="s">
        <v>270</v>
      </c>
      <c r="K37" s="151"/>
      <c r="L37" s="151">
        <v>45825</v>
      </c>
      <c r="M37" t="s">
        <v>1898</v>
      </c>
      <c r="N37" t="s">
        <v>268</v>
      </c>
    </row>
    <row r="38" spans="1:14" x14ac:dyDescent="0.25">
      <c r="A38">
        <v>55</v>
      </c>
      <c r="B38" t="s">
        <v>341</v>
      </c>
      <c r="C38">
        <v>11430</v>
      </c>
      <c r="D38" t="s">
        <v>221</v>
      </c>
      <c r="E38" t="s">
        <v>333</v>
      </c>
      <c r="F38">
        <v>300</v>
      </c>
      <c r="G38" s="151">
        <v>44893</v>
      </c>
      <c r="H38" s="151">
        <v>45525</v>
      </c>
      <c r="I38" s="151"/>
      <c r="J38" t="s">
        <v>270</v>
      </c>
      <c r="K38" s="151"/>
      <c r="L38" s="151">
        <v>45825</v>
      </c>
      <c r="M38" t="s">
        <v>1898</v>
      </c>
      <c r="N38" t="s">
        <v>268</v>
      </c>
    </row>
    <row r="39" spans="1:14" x14ac:dyDescent="0.25">
      <c r="A39">
        <v>56</v>
      </c>
      <c r="B39" t="s">
        <v>342</v>
      </c>
      <c r="C39">
        <v>11433</v>
      </c>
      <c r="D39" t="s">
        <v>343</v>
      </c>
      <c r="E39" t="s">
        <v>333</v>
      </c>
      <c r="F39">
        <v>300</v>
      </c>
      <c r="G39" s="151">
        <v>44893</v>
      </c>
      <c r="H39" s="151">
        <v>45525</v>
      </c>
      <c r="I39" s="151"/>
      <c r="J39" t="s">
        <v>270</v>
      </c>
      <c r="K39" s="151"/>
      <c r="L39" s="151">
        <v>45825</v>
      </c>
      <c r="M39" t="s">
        <v>1898</v>
      </c>
      <c r="N39" t="s">
        <v>268</v>
      </c>
    </row>
    <row r="40" spans="1:14" x14ac:dyDescent="0.25">
      <c r="A40">
        <v>57</v>
      </c>
      <c r="B40" t="s">
        <v>344</v>
      </c>
      <c r="C40">
        <v>11434</v>
      </c>
      <c r="D40" t="s">
        <v>76</v>
      </c>
      <c r="E40" t="s">
        <v>333</v>
      </c>
      <c r="F40">
        <v>300</v>
      </c>
      <c r="G40" s="151">
        <v>44893</v>
      </c>
      <c r="H40" s="151">
        <v>45525</v>
      </c>
      <c r="I40" s="151"/>
      <c r="J40" t="s">
        <v>270</v>
      </c>
      <c r="K40" s="151"/>
      <c r="L40" s="151">
        <v>45825</v>
      </c>
      <c r="M40" t="s">
        <v>268</v>
      </c>
      <c r="N40" t="s">
        <v>268</v>
      </c>
    </row>
    <row r="41" spans="1:14" x14ac:dyDescent="0.25">
      <c r="A41">
        <v>59</v>
      </c>
      <c r="B41" t="s">
        <v>346</v>
      </c>
      <c r="C41">
        <v>11444</v>
      </c>
      <c r="D41" t="s">
        <v>75</v>
      </c>
      <c r="E41" t="s">
        <v>333</v>
      </c>
      <c r="F41">
        <v>300</v>
      </c>
      <c r="G41" s="151">
        <v>45007</v>
      </c>
      <c r="H41" s="151">
        <v>45525</v>
      </c>
      <c r="I41" s="151"/>
      <c r="J41" t="s">
        <v>270</v>
      </c>
      <c r="K41" s="151"/>
      <c r="L41" s="151">
        <v>45825</v>
      </c>
      <c r="M41" t="s">
        <v>268</v>
      </c>
      <c r="N41" t="s">
        <v>268</v>
      </c>
    </row>
    <row r="42" spans="1:14" x14ac:dyDescent="0.25">
      <c r="A42">
        <v>60</v>
      </c>
      <c r="B42" t="s">
        <v>347</v>
      </c>
      <c r="C42">
        <v>11445</v>
      </c>
      <c r="D42" t="s">
        <v>67</v>
      </c>
      <c r="E42" t="s">
        <v>333</v>
      </c>
      <c r="F42">
        <v>300</v>
      </c>
      <c r="G42" s="151">
        <v>45008</v>
      </c>
      <c r="H42" s="151">
        <v>45525</v>
      </c>
      <c r="I42" s="151"/>
      <c r="J42" t="s">
        <v>270</v>
      </c>
      <c r="K42" s="151"/>
      <c r="L42" s="151">
        <v>45825</v>
      </c>
      <c r="M42" t="s">
        <v>1898</v>
      </c>
      <c r="N42" t="s">
        <v>268</v>
      </c>
    </row>
    <row r="43" spans="1:14" x14ac:dyDescent="0.25">
      <c r="A43">
        <v>61</v>
      </c>
      <c r="B43" t="s">
        <v>348</v>
      </c>
      <c r="C43">
        <v>11448</v>
      </c>
      <c r="D43" t="s">
        <v>349</v>
      </c>
      <c r="E43" t="s">
        <v>333</v>
      </c>
      <c r="F43">
        <v>300</v>
      </c>
      <c r="G43" s="151">
        <v>45174</v>
      </c>
      <c r="H43" s="151">
        <v>45525</v>
      </c>
      <c r="I43" s="151"/>
      <c r="J43" t="s">
        <v>270</v>
      </c>
      <c r="K43" s="151"/>
      <c r="L43" s="151">
        <v>45825</v>
      </c>
      <c r="M43" t="s">
        <v>1898</v>
      </c>
      <c r="N43" t="s">
        <v>268</v>
      </c>
    </row>
    <row r="44" spans="1:14" x14ac:dyDescent="0.25">
      <c r="A44">
        <v>62</v>
      </c>
      <c r="B44" t="s">
        <v>350</v>
      </c>
      <c r="C44">
        <v>11456</v>
      </c>
      <c r="D44" t="s">
        <v>72</v>
      </c>
      <c r="E44" t="s">
        <v>333</v>
      </c>
      <c r="F44">
        <v>300</v>
      </c>
      <c r="G44" s="151">
        <v>45209</v>
      </c>
      <c r="H44" s="151">
        <v>45525</v>
      </c>
      <c r="I44" s="151"/>
      <c r="J44" t="s">
        <v>270</v>
      </c>
      <c r="K44" s="151"/>
      <c r="L44" s="151">
        <v>45825</v>
      </c>
      <c r="M44" t="s">
        <v>1898</v>
      </c>
      <c r="N44" t="s">
        <v>268</v>
      </c>
    </row>
    <row r="45" spans="1:14" x14ac:dyDescent="0.25">
      <c r="A45">
        <v>63</v>
      </c>
      <c r="B45" t="s">
        <v>351</v>
      </c>
      <c r="C45">
        <v>11455</v>
      </c>
      <c r="D45" t="s">
        <v>233</v>
      </c>
      <c r="E45" t="s">
        <v>333</v>
      </c>
      <c r="F45">
        <v>300</v>
      </c>
      <c r="G45" s="151">
        <v>45209</v>
      </c>
      <c r="H45" s="151">
        <v>45525</v>
      </c>
      <c r="I45" s="151"/>
      <c r="J45" t="s">
        <v>270</v>
      </c>
      <c r="K45" s="151"/>
      <c r="L45" s="151">
        <v>45825</v>
      </c>
      <c r="M45" t="s">
        <v>1898</v>
      </c>
      <c r="N45" t="s">
        <v>268</v>
      </c>
    </row>
    <row r="46" spans="1:14" x14ac:dyDescent="0.25">
      <c r="A46">
        <v>64</v>
      </c>
      <c r="B46" t="s">
        <v>352</v>
      </c>
      <c r="C46">
        <v>11463</v>
      </c>
      <c r="D46" t="s">
        <v>234</v>
      </c>
      <c r="E46" t="s">
        <v>333</v>
      </c>
      <c r="F46">
        <v>300</v>
      </c>
      <c r="G46" s="151">
        <v>45224</v>
      </c>
      <c r="H46" s="151">
        <v>45525</v>
      </c>
      <c r="I46" s="151"/>
      <c r="J46" t="s">
        <v>270</v>
      </c>
      <c r="K46" s="151"/>
      <c r="L46" s="151">
        <v>45825</v>
      </c>
      <c r="M46" t="s">
        <v>268</v>
      </c>
      <c r="N46" t="s">
        <v>272</v>
      </c>
    </row>
    <row r="47" spans="1:14" x14ac:dyDescent="0.25">
      <c r="A47">
        <v>65</v>
      </c>
      <c r="B47" t="s">
        <v>353</v>
      </c>
      <c r="C47">
        <v>11477</v>
      </c>
      <c r="D47" t="s">
        <v>71</v>
      </c>
      <c r="E47" t="s">
        <v>333</v>
      </c>
      <c r="F47">
        <v>300</v>
      </c>
      <c r="G47" s="151">
        <v>45363</v>
      </c>
      <c r="H47" s="151">
        <v>45363</v>
      </c>
      <c r="I47" s="151"/>
      <c r="J47" t="s">
        <v>270</v>
      </c>
      <c r="K47" s="151"/>
      <c r="L47" s="151">
        <v>45663</v>
      </c>
      <c r="M47" t="s">
        <v>272</v>
      </c>
      <c r="N47" t="s">
        <v>272</v>
      </c>
    </row>
    <row r="48" spans="1:14" x14ac:dyDescent="0.25">
      <c r="A48">
        <v>66</v>
      </c>
      <c r="B48" t="s">
        <v>354</v>
      </c>
      <c r="C48">
        <v>11484</v>
      </c>
      <c r="D48" t="s">
        <v>63</v>
      </c>
      <c r="E48" t="s">
        <v>333</v>
      </c>
      <c r="F48">
        <v>300</v>
      </c>
      <c r="G48" s="151">
        <v>45372</v>
      </c>
      <c r="H48" s="151">
        <v>45372</v>
      </c>
      <c r="I48" s="151"/>
      <c r="J48" t="s">
        <v>270</v>
      </c>
      <c r="K48" s="151"/>
      <c r="L48" s="151">
        <v>45672</v>
      </c>
      <c r="M48" t="s">
        <v>272</v>
      </c>
      <c r="N48" t="s">
        <v>272</v>
      </c>
    </row>
    <row r="49" spans="1:14" x14ac:dyDescent="0.25">
      <c r="A49">
        <v>67</v>
      </c>
      <c r="B49" t="s">
        <v>355</v>
      </c>
      <c r="C49">
        <v>11485</v>
      </c>
      <c r="D49" t="s">
        <v>1900</v>
      </c>
      <c r="E49" t="s">
        <v>333</v>
      </c>
      <c r="F49">
        <v>300</v>
      </c>
      <c r="G49" s="151">
        <v>45372</v>
      </c>
      <c r="H49" s="151">
        <v>45376</v>
      </c>
      <c r="I49" s="151"/>
      <c r="J49" t="s">
        <v>270</v>
      </c>
      <c r="K49" s="151"/>
      <c r="L49" s="151">
        <v>45676</v>
      </c>
    </row>
    <row r="50" spans="1:14" x14ac:dyDescent="0.25">
      <c r="A50">
        <v>69</v>
      </c>
      <c r="B50" t="s">
        <v>356</v>
      </c>
      <c r="C50">
        <v>11511</v>
      </c>
      <c r="D50" t="s">
        <v>224</v>
      </c>
      <c r="E50" t="s">
        <v>333</v>
      </c>
      <c r="F50">
        <v>300</v>
      </c>
      <c r="G50" s="151">
        <v>45446</v>
      </c>
      <c r="H50" s="151">
        <v>45446</v>
      </c>
      <c r="I50" s="151"/>
      <c r="J50" t="s">
        <v>270</v>
      </c>
      <c r="K50" s="151"/>
      <c r="L50" s="151">
        <v>45746</v>
      </c>
    </row>
    <row r="51" spans="1:14" x14ac:dyDescent="0.25">
      <c r="A51">
        <v>70</v>
      </c>
      <c r="B51" t="s">
        <v>357</v>
      </c>
      <c r="C51">
        <v>11506</v>
      </c>
      <c r="D51" t="s">
        <v>100</v>
      </c>
      <c r="E51" t="s">
        <v>333</v>
      </c>
      <c r="F51">
        <v>300</v>
      </c>
      <c r="G51" s="151">
        <v>45441</v>
      </c>
      <c r="H51" s="151">
        <v>45441</v>
      </c>
      <c r="I51" s="151"/>
      <c r="J51" t="s">
        <v>270</v>
      </c>
      <c r="K51" s="151"/>
      <c r="L51" s="151">
        <v>45741</v>
      </c>
      <c r="M51" t="s">
        <v>272</v>
      </c>
      <c r="N51" t="s">
        <v>272</v>
      </c>
    </row>
    <row r="52" spans="1:14" x14ac:dyDescent="0.25">
      <c r="A52">
        <v>71</v>
      </c>
      <c r="B52" t="s">
        <v>358</v>
      </c>
      <c r="C52">
        <v>11532</v>
      </c>
      <c r="D52" t="s">
        <v>359</v>
      </c>
      <c r="E52" t="s">
        <v>360</v>
      </c>
      <c r="F52">
        <v>100</v>
      </c>
      <c r="G52" s="151">
        <v>45505</v>
      </c>
      <c r="H52" s="151">
        <v>45505</v>
      </c>
      <c r="I52" s="151"/>
      <c r="J52" t="s">
        <v>270</v>
      </c>
      <c r="K52" s="151"/>
      <c r="L52" s="151"/>
    </row>
    <row r="53" spans="1:14" x14ac:dyDescent="0.25">
      <c r="A53">
        <v>72</v>
      </c>
      <c r="B53" t="s">
        <v>361</v>
      </c>
      <c r="C53">
        <v>11278</v>
      </c>
      <c r="D53" t="s">
        <v>362</v>
      </c>
      <c r="E53" t="s">
        <v>360</v>
      </c>
      <c r="F53">
        <v>189</v>
      </c>
      <c r="G53" s="151">
        <v>41163</v>
      </c>
      <c r="H53" s="151">
        <v>44621</v>
      </c>
      <c r="I53" s="151"/>
      <c r="J53" t="s">
        <v>270</v>
      </c>
      <c r="K53" s="151"/>
      <c r="L53" s="151"/>
    </row>
    <row r="54" spans="1:14" x14ac:dyDescent="0.25">
      <c r="A54">
        <v>73</v>
      </c>
      <c r="B54" t="s">
        <v>363</v>
      </c>
      <c r="C54">
        <v>11486</v>
      </c>
      <c r="D54" t="s">
        <v>364</v>
      </c>
      <c r="E54" t="s">
        <v>360</v>
      </c>
      <c r="F54">
        <v>100</v>
      </c>
      <c r="G54" s="151">
        <v>45369</v>
      </c>
      <c r="H54" s="151">
        <v>45369</v>
      </c>
      <c r="I54" s="151"/>
      <c r="J54" t="s">
        <v>270</v>
      </c>
      <c r="K54" s="151"/>
      <c r="L54" s="151"/>
    </row>
    <row r="55" spans="1:14" x14ac:dyDescent="0.25">
      <c r="A55">
        <v>74</v>
      </c>
      <c r="B55" t="s">
        <v>283</v>
      </c>
      <c r="C55">
        <v>11277</v>
      </c>
      <c r="D55" t="s">
        <v>365</v>
      </c>
      <c r="E55" t="s">
        <v>360</v>
      </c>
      <c r="F55">
        <v>100</v>
      </c>
      <c r="G55" s="151">
        <v>41275</v>
      </c>
      <c r="H55" s="151">
        <v>44621</v>
      </c>
      <c r="I55" s="151"/>
      <c r="J55" t="s">
        <v>270</v>
      </c>
      <c r="K55" s="151"/>
      <c r="L55" s="151"/>
    </row>
    <row r="56" spans="1:14" x14ac:dyDescent="0.25">
      <c r="A56">
        <v>75</v>
      </c>
      <c r="B56" t="s">
        <v>366</v>
      </c>
      <c r="C56">
        <v>11279</v>
      </c>
      <c r="D56" t="s">
        <v>367</v>
      </c>
      <c r="E56" t="s">
        <v>360</v>
      </c>
      <c r="F56">
        <v>100</v>
      </c>
      <c r="G56" s="151">
        <v>42949</v>
      </c>
      <c r="H56" s="151">
        <v>44621</v>
      </c>
      <c r="I56" s="151"/>
      <c r="J56" t="s">
        <v>270</v>
      </c>
      <c r="K56" s="151"/>
      <c r="L56" s="151"/>
    </row>
    <row r="57" spans="1:14" x14ac:dyDescent="0.25">
      <c r="A57">
        <v>76</v>
      </c>
      <c r="B57" t="s">
        <v>368</v>
      </c>
      <c r="C57">
        <v>11294</v>
      </c>
      <c r="D57" t="s">
        <v>369</v>
      </c>
      <c r="E57" t="s">
        <v>360</v>
      </c>
      <c r="F57">
        <v>100</v>
      </c>
      <c r="G57" s="151">
        <v>44774</v>
      </c>
      <c r="H57" s="151">
        <v>44774</v>
      </c>
      <c r="I57" s="151"/>
      <c r="J57" t="s">
        <v>270</v>
      </c>
      <c r="K57" s="151"/>
      <c r="L57" s="151"/>
    </row>
    <row r="58" spans="1:14" x14ac:dyDescent="0.25">
      <c r="A58">
        <v>85</v>
      </c>
      <c r="B58" t="s">
        <v>380</v>
      </c>
      <c r="C58">
        <v>11453</v>
      </c>
      <c r="D58" t="s">
        <v>23</v>
      </c>
      <c r="E58" t="s">
        <v>372</v>
      </c>
      <c r="F58">
        <v>300</v>
      </c>
      <c r="G58" s="151">
        <v>44652</v>
      </c>
      <c r="H58" s="151">
        <v>45505</v>
      </c>
      <c r="I58" s="151"/>
      <c r="J58" t="s">
        <v>270</v>
      </c>
      <c r="K58" s="151"/>
      <c r="L58" s="151">
        <v>45805</v>
      </c>
      <c r="M58" t="s">
        <v>268</v>
      </c>
      <c r="N58" t="s">
        <v>268</v>
      </c>
    </row>
    <row r="59" spans="1:14" x14ac:dyDescent="0.25">
      <c r="A59">
        <v>86</v>
      </c>
      <c r="B59" t="s">
        <v>381</v>
      </c>
      <c r="C59">
        <v>11503</v>
      </c>
      <c r="D59" t="s">
        <v>16</v>
      </c>
      <c r="E59" t="s">
        <v>372</v>
      </c>
      <c r="F59">
        <v>300</v>
      </c>
      <c r="G59" s="151">
        <v>37956</v>
      </c>
      <c r="H59" s="151">
        <v>45516</v>
      </c>
      <c r="I59" s="151"/>
      <c r="J59" t="s">
        <v>270</v>
      </c>
      <c r="K59" s="151"/>
      <c r="L59" s="151">
        <v>45816</v>
      </c>
      <c r="M59" t="s">
        <v>1897</v>
      </c>
      <c r="N59" t="s">
        <v>268</v>
      </c>
    </row>
    <row r="60" spans="1:14" x14ac:dyDescent="0.25">
      <c r="A60">
        <v>87</v>
      </c>
      <c r="B60" t="s">
        <v>382</v>
      </c>
      <c r="C60">
        <v>11450</v>
      </c>
      <c r="D60" t="s">
        <v>27</v>
      </c>
      <c r="E60" t="s">
        <v>372</v>
      </c>
      <c r="F60">
        <v>300</v>
      </c>
      <c r="G60" s="151">
        <v>37956</v>
      </c>
      <c r="H60" s="151">
        <v>45524</v>
      </c>
      <c r="I60" s="151"/>
      <c r="J60" t="s">
        <v>270</v>
      </c>
      <c r="K60" s="151"/>
      <c r="L60" s="151">
        <v>45824</v>
      </c>
      <c r="M60" t="s">
        <v>1897</v>
      </c>
      <c r="N60" t="s">
        <v>268</v>
      </c>
    </row>
    <row r="61" spans="1:14" x14ac:dyDescent="0.25">
      <c r="A61">
        <v>89</v>
      </c>
      <c r="B61" t="s">
        <v>384</v>
      </c>
      <c r="C61">
        <v>11441</v>
      </c>
      <c r="D61" t="s">
        <v>36</v>
      </c>
      <c r="E61" t="s">
        <v>372</v>
      </c>
      <c r="F61">
        <v>300</v>
      </c>
      <c r="G61" s="151">
        <v>44623</v>
      </c>
      <c r="H61" s="151">
        <v>45524</v>
      </c>
      <c r="I61" s="151"/>
      <c r="J61" t="s">
        <v>270</v>
      </c>
      <c r="K61" s="151"/>
      <c r="L61" s="151">
        <v>45824</v>
      </c>
      <c r="M61" t="s">
        <v>1897</v>
      </c>
      <c r="N61" t="s">
        <v>268</v>
      </c>
    </row>
    <row r="62" spans="1:14" x14ac:dyDescent="0.25">
      <c r="A62">
        <v>90</v>
      </c>
      <c r="B62" t="s">
        <v>385</v>
      </c>
      <c r="C62">
        <v>11419</v>
      </c>
      <c r="D62" t="s">
        <v>44</v>
      </c>
      <c r="E62" t="s">
        <v>372</v>
      </c>
      <c r="F62">
        <v>300</v>
      </c>
      <c r="G62" s="151">
        <v>44105</v>
      </c>
      <c r="H62" s="151">
        <v>45506</v>
      </c>
      <c r="I62" s="151"/>
      <c r="J62" t="s">
        <v>270</v>
      </c>
      <c r="K62" s="151"/>
      <c r="L62" s="151">
        <v>45806</v>
      </c>
      <c r="M62" t="s">
        <v>1897</v>
      </c>
      <c r="N62" t="s">
        <v>268</v>
      </c>
    </row>
    <row r="63" spans="1:14" x14ac:dyDescent="0.25">
      <c r="A63">
        <v>91</v>
      </c>
      <c r="B63" t="s">
        <v>386</v>
      </c>
      <c r="C63">
        <v>11420</v>
      </c>
      <c r="D63" t="s">
        <v>38</v>
      </c>
      <c r="E63" t="s">
        <v>372</v>
      </c>
      <c r="F63">
        <v>300</v>
      </c>
      <c r="G63" s="151">
        <v>44795</v>
      </c>
      <c r="H63" s="151">
        <v>45505</v>
      </c>
      <c r="I63" s="151"/>
      <c r="J63" t="s">
        <v>270</v>
      </c>
      <c r="K63" s="151"/>
      <c r="L63" s="151">
        <v>45805</v>
      </c>
      <c r="M63" t="s">
        <v>1897</v>
      </c>
      <c r="N63" t="s">
        <v>268</v>
      </c>
    </row>
    <row r="64" spans="1:14" x14ac:dyDescent="0.25">
      <c r="A64">
        <v>92</v>
      </c>
      <c r="B64" t="s">
        <v>387</v>
      </c>
      <c r="C64">
        <v>11423</v>
      </c>
      <c r="D64" t="s">
        <v>32</v>
      </c>
      <c r="E64" t="s">
        <v>372</v>
      </c>
      <c r="F64">
        <v>389</v>
      </c>
      <c r="G64" s="151">
        <v>44166</v>
      </c>
      <c r="H64" s="151">
        <v>45505</v>
      </c>
      <c r="I64" s="151"/>
      <c r="J64" t="s">
        <v>270</v>
      </c>
      <c r="K64" s="151"/>
      <c r="L64" s="151">
        <v>45805</v>
      </c>
      <c r="M64" t="s">
        <v>1897</v>
      </c>
      <c r="N64" t="s">
        <v>268</v>
      </c>
    </row>
    <row r="65" spans="1:14" x14ac:dyDescent="0.25">
      <c r="A65">
        <v>94</v>
      </c>
      <c r="B65" t="s">
        <v>390</v>
      </c>
      <c r="C65">
        <v>11418</v>
      </c>
      <c r="D65" t="s">
        <v>51</v>
      </c>
      <c r="E65" t="s">
        <v>372</v>
      </c>
      <c r="F65">
        <v>300</v>
      </c>
      <c r="G65" s="151">
        <v>44774</v>
      </c>
      <c r="H65" s="151">
        <v>45530</v>
      </c>
      <c r="I65" s="151"/>
      <c r="J65" t="s">
        <v>270</v>
      </c>
      <c r="K65" s="151"/>
      <c r="L65" s="151">
        <v>45830</v>
      </c>
      <c r="M65" t="s">
        <v>1897</v>
      </c>
      <c r="N65" t="s">
        <v>268</v>
      </c>
    </row>
    <row r="66" spans="1:14" x14ac:dyDescent="0.25">
      <c r="A66">
        <v>95</v>
      </c>
      <c r="B66" t="s">
        <v>391</v>
      </c>
      <c r="C66">
        <v>11413</v>
      </c>
      <c r="D66" t="s">
        <v>26</v>
      </c>
      <c r="E66" t="s">
        <v>372</v>
      </c>
      <c r="F66">
        <v>300</v>
      </c>
      <c r="G66" s="151">
        <v>44166</v>
      </c>
      <c r="H66" s="151">
        <v>45505</v>
      </c>
      <c r="I66" s="151"/>
      <c r="J66" t="s">
        <v>270</v>
      </c>
      <c r="K66" s="151"/>
      <c r="L66" s="151">
        <v>45805</v>
      </c>
      <c r="M66" t="s">
        <v>1897</v>
      </c>
      <c r="N66" t="s">
        <v>268</v>
      </c>
    </row>
    <row r="67" spans="1:14" x14ac:dyDescent="0.25">
      <c r="A67">
        <v>96</v>
      </c>
      <c r="B67" t="s">
        <v>392</v>
      </c>
      <c r="C67">
        <v>11414</v>
      </c>
      <c r="D67" t="s">
        <v>22</v>
      </c>
      <c r="E67" t="s">
        <v>372</v>
      </c>
      <c r="F67">
        <v>389</v>
      </c>
      <c r="G67" s="151">
        <v>44417</v>
      </c>
      <c r="H67" s="151">
        <v>45505</v>
      </c>
      <c r="I67" s="151"/>
      <c r="J67" t="s">
        <v>270</v>
      </c>
      <c r="K67" s="151"/>
      <c r="L67" s="151">
        <v>45805</v>
      </c>
      <c r="M67" t="s">
        <v>1897</v>
      </c>
      <c r="N67" t="s">
        <v>268</v>
      </c>
    </row>
    <row r="68" spans="1:14" x14ac:dyDescent="0.25">
      <c r="A68">
        <v>97</v>
      </c>
      <c r="B68" t="s">
        <v>393</v>
      </c>
      <c r="C68">
        <v>11415</v>
      </c>
      <c r="D68" t="s">
        <v>25</v>
      </c>
      <c r="E68" t="s">
        <v>372</v>
      </c>
      <c r="F68">
        <v>300</v>
      </c>
      <c r="G68" s="151">
        <v>44774</v>
      </c>
      <c r="H68" s="151">
        <v>45505</v>
      </c>
      <c r="I68" s="151"/>
      <c r="J68" t="s">
        <v>270</v>
      </c>
      <c r="K68" s="151"/>
      <c r="L68" s="151">
        <v>45805</v>
      </c>
      <c r="M68" t="s">
        <v>1897</v>
      </c>
      <c r="N68" t="s">
        <v>268</v>
      </c>
    </row>
    <row r="69" spans="1:14" x14ac:dyDescent="0.25">
      <c r="A69">
        <v>98</v>
      </c>
      <c r="B69" t="s">
        <v>394</v>
      </c>
      <c r="C69">
        <v>11416</v>
      </c>
      <c r="D69" t="s">
        <v>45</v>
      </c>
      <c r="E69" t="s">
        <v>372</v>
      </c>
      <c r="F69">
        <v>300</v>
      </c>
      <c r="G69" s="151">
        <v>44774</v>
      </c>
      <c r="H69" s="151">
        <v>45505</v>
      </c>
      <c r="I69" s="151"/>
      <c r="J69" t="s">
        <v>270</v>
      </c>
      <c r="K69" s="151"/>
      <c r="L69" s="151">
        <v>45805</v>
      </c>
      <c r="M69" t="s">
        <v>1897</v>
      </c>
      <c r="N69" t="s">
        <v>268</v>
      </c>
    </row>
    <row r="70" spans="1:14" x14ac:dyDescent="0.25">
      <c r="A70">
        <v>99</v>
      </c>
      <c r="B70" t="s">
        <v>395</v>
      </c>
      <c r="C70">
        <v>11411</v>
      </c>
      <c r="D70" t="s">
        <v>21</v>
      </c>
      <c r="E70" t="s">
        <v>372</v>
      </c>
      <c r="F70">
        <v>389</v>
      </c>
      <c r="G70" s="151">
        <v>44105</v>
      </c>
      <c r="H70" s="151">
        <v>45505</v>
      </c>
      <c r="I70" s="151"/>
      <c r="J70" t="s">
        <v>270</v>
      </c>
      <c r="K70" s="151"/>
      <c r="L70" s="151">
        <v>45805</v>
      </c>
      <c r="M70" t="s">
        <v>1897</v>
      </c>
      <c r="N70" t="s">
        <v>268</v>
      </c>
    </row>
    <row r="71" spans="1:14" x14ac:dyDescent="0.25">
      <c r="A71">
        <v>103</v>
      </c>
      <c r="B71" t="s">
        <v>400</v>
      </c>
      <c r="C71">
        <v>11479</v>
      </c>
      <c r="D71" t="s">
        <v>30</v>
      </c>
      <c r="E71" t="s">
        <v>372</v>
      </c>
      <c r="F71">
        <v>300</v>
      </c>
      <c r="G71" s="151">
        <v>44872</v>
      </c>
      <c r="H71" s="151">
        <v>45362</v>
      </c>
      <c r="I71" s="151"/>
      <c r="J71" t="s">
        <v>270</v>
      </c>
      <c r="K71" s="151"/>
      <c r="L71" s="151">
        <v>45662</v>
      </c>
      <c r="M71" t="s">
        <v>1897</v>
      </c>
      <c r="N71" t="s">
        <v>268</v>
      </c>
    </row>
    <row r="72" spans="1:14" x14ac:dyDescent="0.25">
      <c r="A72">
        <v>109</v>
      </c>
      <c r="B72" t="s">
        <v>406</v>
      </c>
      <c r="C72">
        <v>11292</v>
      </c>
      <c r="D72" t="s">
        <v>4</v>
      </c>
      <c r="E72" t="s">
        <v>372</v>
      </c>
      <c r="F72">
        <v>100</v>
      </c>
      <c r="G72" s="151">
        <v>43318</v>
      </c>
      <c r="H72" s="151">
        <v>44768</v>
      </c>
      <c r="I72" s="151"/>
      <c r="J72" t="s">
        <v>270</v>
      </c>
      <c r="K72" s="151"/>
      <c r="L72" s="151"/>
      <c r="M72" t="s">
        <v>1901</v>
      </c>
      <c r="N72" t="s">
        <v>268</v>
      </c>
    </row>
    <row r="73" spans="1:14" x14ac:dyDescent="0.25">
      <c r="A73">
        <v>110</v>
      </c>
      <c r="B73" t="s">
        <v>407</v>
      </c>
      <c r="C73">
        <v>11376</v>
      </c>
      <c r="D73" t="s">
        <v>37</v>
      </c>
      <c r="E73" t="s">
        <v>372</v>
      </c>
      <c r="F73">
        <v>100</v>
      </c>
      <c r="G73" s="151">
        <v>45048</v>
      </c>
      <c r="H73" s="151">
        <v>45048</v>
      </c>
      <c r="I73" s="151"/>
      <c r="J73" t="s">
        <v>270</v>
      </c>
      <c r="K73" s="151"/>
      <c r="L73" s="151">
        <v>45348</v>
      </c>
      <c r="M73" t="s">
        <v>1897</v>
      </c>
      <c r="N73" t="s">
        <v>268</v>
      </c>
    </row>
    <row r="74" spans="1:14" x14ac:dyDescent="0.25">
      <c r="A74">
        <v>112</v>
      </c>
      <c r="B74" t="s">
        <v>409</v>
      </c>
      <c r="C74">
        <v>11473</v>
      </c>
      <c r="D74" t="s">
        <v>28</v>
      </c>
      <c r="E74" t="s">
        <v>372</v>
      </c>
      <c r="F74">
        <v>300</v>
      </c>
      <c r="G74" s="151">
        <v>45362</v>
      </c>
      <c r="H74" s="151">
        <v>45505</v>
      </c>
      <c r="I74" s="151"/>
      <c r="J74" t="s">
        <v>270</v>
      </c>
      <c r="K74" s="151"/>
      <c r="L74" s="151">
        <v>45805</v>
      </c>
      <c r="M74" t="s">
        <v>272</v>
      </c>
      <c r="N74" t="s">
        <v>272</v>
      </c>
    </row>
    <row r="75" spans="1:14" x14ac:dyDescent="0.25">
      <c r="A75">
        <v>1</v>
      </c>
      <c r="B75" t="s">
        <v>266</v>
      </c>
      <c r="C75">
        <v>11505</v>
      </c>
      <c r="D75" t="s">
        <v>99</v>
      </c>
      <c r="E75" t="s">
        <v>242</v>
      </c>
      <c r="F75">
        <v>300</v>
      </c>
      <c r="G75" s="151">
        <v>45033</v>
      </c>
      <c r="H75" s="151">
        <v>45418</v>
      </c>
      <c r="I75" s="151">
        <v>45541</v>
      </c>
      <c r="J75" t="s">
        <v>267</v>
      </c>
      <c r="K75" s="151"/>
      <c r="L75" s="151">
        <v>45718</v>
      </c>
      <c r="M75" t="s">
        <v>1897</v>
      </c>
      <c r="N75" t="s">
        <v>268</v>
      </c>
    </row>
    <row r="76" spans="1:14" x14ac:dyDescent="0.25">
      <c r="A76">
        <v>3</v>
      </c>
      <c r="B76" t="s">
        <v>271</v>
      </c>
      <c r="C76">
        <v>11483</v>
      </c>
      <c r="D76" t="s">
        <v>18</v>
      </c>
      <c r="E76" t="s">
        <v>242</v>
      </c>
      <c r="F76">
        <v>300</v>
      </c>
      <c r="G76" s="151">
        <v>45369</v>
      </c>
      <c r="H76" s="151">
        <v>45369</v>
      </c>
      <c r="I76" s="151">
        <v>45541</v>
      </c>
      <c r="J76" t="s">
        <v>267</v>
      </c>
      <c r="K76" s="151"/>
      <c r="L76" s="151">
        <v>45669</v>
      </c>
      <c r="M76" t="s">
        <v>272</v>
      </c>
      <c r="N76" t="s">
        <v>272</v>
      </c>
    </row>
    <row r="77" spans="1:14" x14ac:dyDescent="0.25">
      <c r="A77">
        <v>4</v>
      </c>
      <c r="B77" t="s">
        <v>273</v>
      </c>
      <c r="C77">
        <v>11482</v>
      </c>
      <c r="D77" t="s">
        <v>17</v>
      </c>
      <c r="E77" t="s">
        <v>242</v>
      </c>
      <c r="F77">
        <v>300</v>
      </c>
      <c r="G77" s="151">
        <v>45369</v>
      </c>
      <c r="H77" s="151">
        <v>45369</v>
      </c>
      <c r="I77" s="151">
        <v>45541</v>
      </c>
      <c r="J77" t="s">
        <v>267</v>
      </c>
      <c r="K77" s="151"/>
      <c r="L77" s="151">
        <v>45669</v>
      </c>
      <c r="M77" t="s">
        <v>272</v>
      </c>
      <c r="N77" t="s">
        <v>272</v>
      </c>
    </row>
    <row r="78" spans="1:14" x14ac:dyDescent="0.25">
      <c r="A78">
        <v>5</v>
      </c>
      <c r="B78" t="s">
        <v>274</v>
      </c>
      <c r="C78">
        <v>11487</v>
      </c>
      <c r="D78" t="s">
        <v>19</v>
      </c>
      <c r="E78" t="s">
        <v>242</v>
      </c>
      <c r="F78">
        <v>300</v>
      </c>
      <c r="G78" s="151">
        <v>45376</v>
      </c>
      <c r="H78" s="151">
        <v>45376</v>
      </c>
      <c r="I78" s="151">
        <v>45541</v>
      </c>
      <c r="J78" t="s">
        <v>267</v>
      </c>
      <c r="K78" s="151"/>
      <c r="L78" s="151">
        <v>45676</v>
      </c>
      <c r="M78" t="s">
        <v>272</v>
      </c>
      <c r="N78" t="s">
        <v>272</v>
      </c>
    </row>
    <row r="79" spans="1:14" x14ac:dyDescent="0.25">
      <c r="A79">
        <v>6</v>
      </c>
      <c r="B79" t="s">
        <v>275</v>
      </c>
      <c r="C79">
        <v>11488</v>
      </c>
      <c r="D79" t="s">
        <v>14</v>
      </c>
      <c r="E79" t="s">
        <v>242</v>
      </c>
      <c r="F79">
        <v>300</v>
      </c>
      <c r="G79" s="151">
        <v>45376</v>
      </c>
      <c r="H79" s="151">
        <v>45376</v>
      </c>
      <c r="I79" s="151">
        <v>45541</v>
      </c>
      <c r="J79" t="s">
        <v>267</v>
      </c>
      <c r="K79" s="151"/>
      <c r="L79" s="151">
        <v>45676</v>
      </c>
      <c r="M79" t="s">
        <v>272</v>
      </c>
      <c r="N79" t="s">
        <v>272</v>
      </c>
    </row>
    <row r="80" spans="1:14" x14ac:dyDescent="0.25">
      <c r="A80">
        <v>7</v>
      </c>
      <c r="B80" t="s">
        <v>276</v>
      </c>
      <c r="C80">
        <v>11375</v>
      </c>
      <c r="D80" t="s">
        <v>277</v>
      </c>
      <c r="E80" t="s">
        <v>242</v>
      </c>
      <c r="F80">
        <v>300</v>
      </c>
      <c r="G80" s="151">
        <v>45040</v>
      </c>
      <c r="H80" s="151">
        <v>45440</v>
      </c>
      <c r="I80" s="151">
        <v>45541</v>
      </c>
      <c r="J80" t="s">
        <v>267</v>
      </c>
      <c r="K80" s="151"/>
      <c r="L80" s="151">
        <v>45740</v>
      </c>
      <c r="M80" t="s">
        <v>1897</v>
      </c>
      <c r="N80" t="s">
        <v>268</v>
      </c>
    </row>
    <row r="81" spans="1:14" x14ac:dyDescent="0.25">
      <c r="A81">
        <v>13</v>
      </c>
      <c r="B81" t="s">
        <v>282</v>
      </c>
      <c r="C81">
        <v>11490</v>
      </c>
      <c r="D81" t="s">
        <v>93</v>
      </c>
      <c r="E81" t="s">
        <v>242</v>
      </c>
      <c r="F81">
        <v>300</v>
      </c>
      <c r="G81" s="151">
        <v>45384</v>
      </c>
      <c r="H81" s="151">
        <v>45384</v>
      </c>
      <c r="I81" s="151">
        <v>45541</v>
      </c>
      <c r="J81" t="s">
        <v>267</v>
      </c>
      <c r="K81" s="151"/>
      <c r="L81" s="151">
        <v>45684</v>
      </c>
      <c r="M81" t="s">
        <v>272</v>
      </c>
      <c r="N81" t="s">
        <v>272</v>
      </c>
    </row>
    <row r="82" spans="1:14" x14ac:dyDescent="0.25">
      <c r="A82">
        <v>76</v>
      </c>
      <c r="B82" t="s">
        <v>410</v>
      </c>
      <c r="C82">
        <v>11529</v>
      </c>
      <c r="D82" t="s">
        <v>124</v>
      </c>
      <c r="E82" t="s">
        <v>333</v>
      </c>
      <c r="F82">
        <v>300</v>
      </c>
      <c r="G82" s="151">
        <v>45496</v>
      </c>
      <c r="H82" s="151">
        <v>45496</v>
      </c>
      <c r="I82" s="151">
        <v>45502</v>
      </c>
      <c r="K82" s="151"/>
      <c r="L82" s="151">
        <v>45796</v>
      </c>
    </row>
    <row r="83" spans="1:14" x14ac:dyDescent="0.25">
      <c r="A83">
        <v>77</v>
      </c>
      <c r="B83" t="s">
        <v>411</v>
      </c>
      <c r="C83">
        <v>11530</v>
      </c>
      <c r="D83" t="s">
        <v>125</v>
      </c>
      <c r="E83" t="s">
        <v>333</v>
      </c>
      <c r="F83">
        <v>300</v>
      </c>
      <c r="G83" s="151">
        <v>45496</v>
      </c>
      <c r="H83" s="151">
        <v>45496</v>
      </c>
      <c r="I83" s="151">
        <v>45502</v>
      </c>
      <c r="K83" s="151"/>
      <c r="L83" s="151">
        <v>45796</v>
      </c>
    </row>
    <row r="84" spans="1:14" x14ac:dyDescent="0.25">
      <c r="A84">
        <v>70</v>
      </c>
      <c r="B84" t="s">
        <v>412</v>
      </c>
      <c r="C84">
        <v>11527</v>
      </c>
      <c r="D84" t="s">
        <v>115</v>
      </c>
      <c r="E84" t="s">
        <v>333</v>
      </c>
      <c r="F84">
        <v>300</v>
      </c>
      <c r="G84" s="151">
        <v>45488</v>
      </c>
      <c r="H84" s="151">
        <v>45488</v>
      </c>
      <c r="I84" s="151">
        <v>45513</v>
      </c>
      <c r="J84" t="s">
        <v>267</v>
      </c>
      <c r="K84" s="151"/>
      <c r="L84" s="151"/>
    </row>
    <row r="85" spans="1:14" x14ac:dyDescent="0.25">
      <c r="A85">
        <v>63</v>
      </c>
      <c r="B85" t="s">
        <v>413</v>
      </c>
      <c r="C85">
        <v>11475</v>
      </c>
      <c r="D85" t="s">
        <v>56</v>
      </c>
      <c r="E85" t="s">
        <v>333</v>
      </c>
      <c r="F85">
        <v>300</v>
      </c>
      <c r="G85" s="151">
        <v>45363</v>
      </c>
      <c r="H85" s="151">
        <v>45363</v>
      </c>
      <c r="I85" s="151">
        <v>45506</v>
      </c>
      <c r="J85" t="s">
        <v>267</v>
      </c>
      <c r="K85" s="151"/>
      <c r="L85" s="151">
        <v>45663</v>
      </c>
      <c r="M85" t="s">
        <v>272</v>
      </c>
      <c r="N85" t="s">
        <v>272</v>
      </c>
    </row>
    <row r="86" spans="1:14" x14ac:dyDescent="0.25">
      <c r="A86">
        <v>24</v>
      </c>
      <c r="B86" t="s">
        <v>414</v>
      </c>
      <c r="C86">
        <v>11520</v>
      </c>
      <c r="D86" t="s">
        <v>111</v>
      </c>
      <c r="E86" t="s">
        <v>284</v>
      </c>
      <c r="F86">
        <v>300</v>
      </c>
      <c r="G86" s="151">
        <v>45478</v>
      </c>
      <c r="H86" s="151">
        <v>45478</v>
      </c>
      <c r="I86" s="151">
        <v>45526</v>
      </c>
      <c r="J86" t="s">
        <v>267</v>
      </c>
      <c r="K86" s="151"/>
      <c r="L86" s="151">
        <v>45778</v>
      </c>
    </row>
    <row r="87" spans="1:14" x14ac:dyDescent="0.25">
      <c r="A87">
        <v>118</v>
      </c>
      <c r="B87" t="s">
        <v>419</v>
      </c>
      <c r="C87">
        <v>11513</v>
      </c>
      <c r="D87" t="s">
        <v>420</v>
      </c>
      <c r="E87" t="s">
        <v>360</v>
      </c>
      <c r="F87">
        <v>100</v>
      </c>
      <c r="G87" s="151">
        <v>45462</v>
      </c>
      <c r="H87" s="151">
        <v>45462</v>
      </c>
      <c r="I87" s="151">
        <v>45494</v>
      </c>
      <c r="J87" t="s">
        <v>267</v>
      </c>
      <c r="K87" s="151"/>
      <c r="L87" s="151"/>
    </row>
    <row r="88" spans="1:14" x14ac:dyDescent="0.25">
      <c r="A88">
        <v>11</v>
      </c>
      <c r="B88" t="s">
        <v>424</v>
      </c>
      <c r="C88">
        <v>11523</v>
      </c>
      <c r="D88" t="s">
        <v>425</v>
      </c>
      <c r="E88" t="s">
        <v>242</v>
      </c>
      <c r="F88">
        <v>300</v>
      </c>
      <c r="G88" s="151">
        <v>45478</v>
      </c>
      <c r="H88" s="151">
        <v>45478</v>
      </c>
      <c r="I88" s="151">
        <v>45528</v>
      </c>
      <c r="J88" t="s">
        <v>267</v>
      </c>
      <c r="K88" s="151"/>
      <c r="L88" s="151">
        <v>45778</v>
      </c>
    </row>
    <row r="89" spans="1:14" x14ac:dyDescent="0.25">
      <c r="C89">
        <v>11517</v>
      </c>
      <c r="D89" t="s">
        <v>105</v>
      </c>
      <c r="E89" t="s">
        <v>333</v>
      </c>
      <c r="F89">
        <v>300</v>
      </c>
      <c r="G89" s="151">
        <v>45474</v>
      </c>
      <c r="H89" s="151">
        <v>45474</v>
      </c>
      <c r="I89" s="151">
        <v>45534</v>
      </c>
      <c r="J89" t="s">
        <v>267</v>
      </c>
      <c r="K89" s="151"/>
      <c r="L89" s="151">
        <v>45774</v>
      </c>
    </row>
    <row r="90" spans="1:14" x14ac:dyDescent="0.25">
      <c r="A90">
        <v>26</v>
      </c>
      <c r="B90" t="s">
        <v>299</v>
      </c>
      <c r="C90">
        <v>11427</v>
      </c>
      <c r="D90" t="s">
        <v>300</v>
      </c>
      <c r="E90" t="s">
        <v>284</v>
      </c>
      <c r="F90">
        <v>300</v>
      </c>
      <c r="G90" s="151">
        <v>45159</v>
      </c>
      <c r="H90" s="151">
        <v>45159</v>
      </c>
      <c r="I90" s="151">
        <v>45247</v>
      </c>
      <c r="J90" t="s">
        <v>267</v>
      </c>
      <c r="K90" s="151">
        <v>45292</v>
      </c>
      <c r="L90" s="151">
        <v>45459</v>
      </c>
      <c r="M90" t="s">
        <v>268</v>
      </c>
    </row>
    <row r="91" spans="1:14" x14ac:dyDescent="0.25">
      <c r="A91">
        <v>27</v>
      </c>
      <c r="B91" t="s">
        <v>301</v>
      </c>
      <c r="C91">
        <v>11443</v>
      </c>
      <c r="D91" t="s">
        <v>302</v>
      </c>
      <c r="E91" t="s">
        <v>284</v>
      </c>
      <c r="F91">
        <v>300</v>
      </c>
      <c r="G91" s="151">
        <v>45168</v>
      </c>
      <c r="H91" s="151">
        <v>45168</v>
      </c>
      <c r="I91" s="151">
        <v>45247</v>
      </c>
      <c r="J91" t="s">
        <v>267</v>
      </c>
      <c r="K91" s="151">
        <v>45292</v>
      </c>
      <c r="L91" s="151">
        <v>45468</v>
      </c>
      <c r="M91" t="s">
        <v>1898</v>
      </c>
      <c r="N91" t="s">
        <v>272</v>
      </c>
    </row>
    <row r="92" spans="1:14" x14ac:dyDescent="0.25">
      <c r="A92">
        <v>28</v>
      </c>
      <c r="B92" t="s">
        <v>303</v>
      </c>
      <c r="C92">
        <v>11426</v>
      </c>
      <c r="D92" t="s">
        <v>304</v>
      </c>
      <c r="E92" t="s">
        <v>284</v>
      </c>
      <c r="F92">
        <v>300</v>
      </c>
      <c r="G92" s="151">
        <v>45159</v>
      </c>
      <c r="H92" s="151">
        <v>45159</v>
      </c>
      <c r="I92" s="151">
        <v>45253</v>
      </c>
      <c r="J92" t="s">
        <v>267</v>
      </c>
      <c r="K92" s="151">
        <v>45298</v>
      </c>
      <c r="L92" s="151">
        <v>45459</v>
      </c>
      <c r="M92" t="s">
        <v>1898</v>
      </c>
    </row>
    <row r="93" spans="1:14" x14ac:dyDescent="0.25">
      <c r="A93">
        <v>29</v>
      </c>
      <c r="B93" t="s">
        <v>305</v>
      </c>
      <c r="C93">
        <v>11429</v>
      </c>
      <c r="D93" t="s">
        <v>306</v>
      </c>
      <c r="E93" t="s">
        <v>284</v>
      </c>
      <c r="F93">
        <v>300</v>
      </c>
      <c r="G93" s="151">
        <v>45159</v>
      </c>
      <c r="H93" s="151">
        <v>45159</v>
      </c>
      <c r="I93" s="151">
        <v>45254</v>
      </c>
      <c r="J93" t="s">
        <v>267</v>
      </c>
      <c r="K93" s="151">
        <v>45299</v>
      </c>
      <c r="L93" s="151">
        <v>45459</v>
      </c>
      <c r="M93" t="s">
        <v>1898</v>
      </c>
      <c r="N93" t="s">
        <v>272</v>
      </c>
    </row>
    <row r="94" spans="1:14" x14ac:dyDescent="0.25">
      <c r="A94">
        <v>36</v>
      </c>
      <c r="B94" t="s">
        <v>313</v>
      </c>
      <c r="C94">
        <v>11323</v>
      </c>
      <c r="D94" t="s">
        <v>314</v>
      </c>
      <c r="E94" t="s">
        <v>284</v>
      </c>
      <c r="F94">
        <v>300</v>
      </c>
      <c r="G94" s="151">
        <v>44805</v>
      </c>
      <c r="H94" s="151">
        <v>44805</v>
      </c>
      <c r="I94" s="151">
        <v>45058</v>
      </c>
      <c r="J94" t="s">
        <v>267</v>
      </c>
      <c r="K94" s="151">
        <v>45103</v>
      </c>
      <c r="L94" s="151">
        <v>45105</v>
      </c>
    </row>
    <row r="95" spans="1:14" x14ac:dyDescent="0.25">
      <c r="A95">
        <v>37</v>
      </c>
      <c r="B95" t="s">
        <v>315</v>
      </c>
      <c r="C95">
        <v>11350</v>
      </c>
      <c r="D95" t="s">
        <v>316</v>
      </c>
      <c r="E95" t="s">
        <v>284</v>
      </c>
      <c r="F95">
        <v>300</v>
      </c>
      <c r="G95" s="151">
        <v>44873</v>
      </c>
      <c r="H95" s="151">
        <v>44873</v>
      </c>
      <c r="I95" s="151">
        <v>45107</v>
      </c>
      <c r="J95" t="s">
        <v>267</v>
      </c>
      <c r="K95" s="151">
        <v>45152</v>
      </c>
      <c r="L95" s="151">
        <v>45173</v>
      </c>
    </row>
    <row r="96" spans="1:14" x14ac:dyDescent="0.25">
      <c r="A96">
        <v>38</v>
      </c>
      <c r="B96" t="s">
        <v>315</v>
      </c>
      <c r="C96">
        <v>11342</v>
      </c>
      <c r="D96" t="s">
        <v>317</v>
      </c>
      <c r="E96" t="s">
        <v>284</v>
      </c>
      <c r="F96">
        <v>300</v>
      </c>
      <c r="G96" s="151">
        <v>44847</v>
      </c>
      <c r="H96" s="151">
        <v>44847</v>
      </c>
      <c r="I96" s="151">
        <v>45058</v>
      </c>
      <c r="J96" t="s">
        <v>267</v>
      </c>
      <c r="K96" s="151">
        <v>45103</v>
      </c>
      <c r="L96" s="151">
        <v>45147</v>
      </c>
    </row>
    <row r="97" spans="1:14" x14ac:dyDescent="0.25">
      <c r="A97">
        <v>39</v>
      </c>
      <c r="B97" t="s">
        <v>318</v>
      </c>
      <c r="C97">
        <v>11344</v>
      </c>
      <c r="D97" t="s">
        <v>319</v>
      </c>
      <c r="E97" t="s">
        <v>284</v>
      </c>
      <c r="F97">
        <v>300</v>
      </c>
      <c r="G97" s="151">
        <v>44854</v>
      </c>
      <c r="H97" s="151">
        <v>44854</v>
      </c>
      <c r="I97" s="151">
        <v>45058</v>
      </c>
      <c r="J97" t="s">
        <v>267</v>
      </c>
      <c r="K97" s="151">
        <v>45103</v>
      </c>
      <c r="L97" s="151">
        <v>45154</v>
      </c>
    </row>
    <row r="98" spans="1:14" x14ac:dyDescent="0.25">
      <c r="A98">
        <v>40</v>
      </c>
      <c r="B98" t="s">
        <v>320</v>
      </c>
      <c r="C98">
        <v>11312</v>
      </c>
      <c r="D98" t="s">
        <v>321</v>
      </c>
      <c r="E98" t="s">
        <v>284</v>
      </c>
      <c r="F98">
        <v>300</v>
      </c>
      <c r="G98" s="151">
        <v>44797</v>
      </c>
      <c r="H98" s="151">
        <v>44797</v>
      </c>
      <c r="I98" s="151">
        <v>45058</v>
      </c>
      <c r="J98" t="s">
        <v>267</v>
      </c>
      <c r="K98" s="151">
        <v>45103</v>
      </c>
      <c r="L98" s="151">
        <v>45097</v>
      </c>
    </row>
    <row r="99" spans="1:14" x14ac:dyDescent="0.25">
      <c r="A99">
        <v>52</v>
      </c>
      <c r="B99" t="s">
        <v>338</v>
      </c>
      <c r="C99">
        <v>11457</v>
      </c>
      <c r="D99" t="s">
        <v>61</v>
      </c>
      <c r="E99" t="s">
        <v>333</v>
      </c>
      <c r="F99">
        <v>300</v>
      </c>
      <c r="G99" s="151">
        <v>44854</v>
      </c>
      <c r="H99" s="151">
        <v>45209</v>
      </c>
      <c r="I99" s="151">
        <v>45509</v>
      </c>
      <c r="J99" t="s">
        <v>267</v>
      </c>
      <c r="K99" s="151">
        <v>45554</v>
      </c>
      <c r="L99" s="151">
        <v>45509</v>
      </c>
      <c r="M99" t="s">
        <v>1898</v>
      </c>
      <c r="N99" t="s">
        <v>268</v>
      </c>
    </row>
    <row r="100" spans="1:14" x14ac:dyDescent="0.25">
      <c r="A100">
        <v>58</v>
      </c>
      <c r="B100" t="s">
        <v>345</v>
      </c>
      <c r="C100">
        <v>11458</v>
      </c>
      <c r="D100" t="s">
        <v>60</v>
      </c>
      <c r="E100" t="s">
        <v>333</v>
      </c>
      <c r="F100">
        <v>300</v>
      </c>
      <c r="G100" s="151">
        <v>44902</v>
      </c>
      <c r="H100" s="151">
        <v>45210</v>
      </c>
      <c r="I100" s="151">
        <v>45509</v>
      </c>
      <c r="J100" t="s">
        <v>267</v>
      </c>
      <c r="K100" s="151">
        <v>45554</v>
      </c>
      <c r="L100" s="151">
        <v>45510</v>
      </c>
      <c r="M100" t="s">
        <v>1898</v>
      </c>
      <c r="N100" t="s">
        <v>268</v>
      </c>
    </row>
    <row r="101" spans="1:14" x14ac:dyDescent="0.25">
      <c r="A101">
        <v>108</v>
      </c>
      <c r="B101" t="s">
        <v>370</v>
      </c>
      <c r="C101">
        <v>11360</v>
      </c>
      <c r="D101" t="s">
        <v>371</v>
      </c>
      <c r="E101" t="s">
        <v>372</v>
      </c>
      <c r="F101">
        <v>300</v>
      </c>
      <c r="G101" s="151">
        <v>44652</v>
      </c>
      <c r="H101" s="151">
        <v>44998</v>
      </c>
      <c r="I101" s="151">
        <v>45352</v>
      </c>
      <c r="J101" t="s">
        <v>267</v>
      </c>
      <c r="K101" s="151">
        <v>45397</v>
      </c>
      <c r="L101" s="151"/>
    </row>
    <row r="102" spans="1:14" x14ac:dyDescent="0.25">
      <c r="A102">
        <v>107</v>
      </c>
      <c r="B102" t="s">
        <v>373</v>
      </c>
      <c r="C102">
        <v>11454</v>
      </c>
      <c r="D102" t="s">
        <v>29</v>
      </c>
      <c r="E102" t="s">
        <v>372</v>
      </c>
      <c r="F102">
        <v>300</v>
      </c>
      <c r="G102" s="151">
        <v>44844</v>
      </c>
      <c r="H102" s="151">
        <v>45187</v>
      </c>
      <c r="I102" s="151">
        <v>45418</v>
      </c>
      <c r="J102" t="s">
        <v>267</v>
      </c>
      <c r="K102" s="151">
        <v>45463</v>
      </c>
      <c r="L102" s="151"/>
      <c r="M102" t="s">
        <v>1897</v>
      </c>
      <c r="N102" t="s">
        <v>268</v>
      </c>
    </row>
    <row r="103" spans="1:14" x14ac:dyDescent="0.25">
      <c r="A103">
        <v>93</v>
      </c>
      <c r="B103" t="s">
        <v>374</v>
      </c>
      <c r="C103">
        <v>11412</v>
      </c>
      <c r="D103" t="s">
        <v>50</v>
      </c>
      <c r="E103" t="s">
        <v>372</v>
      </c>
      <c r="F103">
        <v>300</v>
      </c>
      <c r="G103" s="151">
        <v>44013</v>
      </c>
      <c r="H103" s="151">
        <v>45146</v>
      </c>
      <c r="I103" s="151">
        <v>45436</v>
      </c>
      <c r="J103" t="s">
        <v>267</v>
      </c>
      <c r="K103" s="151">
        <v>45481</v>
      </c>
      <c r="L103" s="151"/>
      <c r="M103" t="s">
        <v>1897</v>
      </c>
      <c r="N103" t="s">
        <v>268</v>
      </c>
    </row>
    <row r="104" spans="1:14" x14ac:dyDescent="0.25">
      <c r="A104">
        <v>80</v>
      </c>
      <c r="B104" t="s">
        <v>375</v>
      </c>
      <c r="C104">
        <v>11461</v>
      </c>
      <c r="D104" t="s">
        <v>49</v>
      </c>
      <c r="E104" t="s">
        <v>242</v>
      </c>
      <c r="F104">
        <v>300</v>
      </c>
      <c r="G104" s="151">
        <v>36161</v>
      </c>
      <c r="H104" s="151">
        <v>45218</v>
      </c>
      <c r="I104" s="151">
        <v>45513</v>
      </c>
      <c r="J104" t="s">
        <v>267</v>
      </c>
      <c r="K104" s="151">
        <v>45558</v>
      </c>
      <c r="L104" s="151"/>
      <c r="M104" t="s">
        <v>1897</v>
      </c>
      <c r="N104" t="s">
        <v>268</v>
      </c>
    </row>
    <row r="105" spans="1:14" x14ac:dyDescent="0.25">
      <c r="A105">
        <v>105</v>
      </c>
      <c r="B105" t="s">
        <v>376</v>
      </c>
      <c r="C105">
        <v>11489</v>
      </c>
      <c r="D105" t="s">
        <v>31</v>
      </c>
      <c r="E105" t="s">
        <v>372</v>
      </c>
      <c r="F105">
        <v>300</v>
      </c>
      <c r="G105" s="151">
        <v>45378</v>
      </c>
      <c r="H105" s="151">
        <v>45378</v>
      </c>
      <c r="I105" s="151">
        <v>45443</v>
      </c>
      <c r="J105" t="s">
        <v>267</v>
      </c>
      <c r="K105" s="151">
        <v>45488</v>
      </c>
      <c r="L105" s="151"/>
      <c r="M105" t="s">
        <v>272</v>
      </c>
      <c r="N105" t="s">
        <v>272</v>
      </c>
    </row>
    <row r="106" spans="1:14" x14ac:dyDescent="0.25">
      <c r="A106">
        <v>82</v>
      </c>
      <c r="B106" t="s">
        <v>377</v>
      </c>
      <c r="C106">
        <v>11459</v>
      </c>
      <c r="D106" t="s">
        <v>47</v>
      </c>
      <c r="E106" t="s">
        <v>242</v>
      </c>
      <c r="F106">
        <v>300</v>
      </c>
      <c r="G106" s="151">
        <v>36404</v>
      </c>
      <c r="H106" s="151">
        <v>45217</v>
      </c>
      <c r="I106" s="151">
        <v>45513</v>
      </c>
      <c r="J106" t="s">
        <v>267</v>
      </c>
      <c r="K106" s="151">
        <v>45558</v>
      </c>
      <c r="L106" s="151"/>
      <c r="M106" t="s">
        <v>1897</v>
      </c>
      <c r="N106" t="s">
        <v>268</v>
      </c>
    </row>
    <row r="107" spans="1:14" x14ac:dyDescent="0.25">
      <c r="A107">
        <v>88</v>
      </c>
      <c r="B107" t="s">
        <v>378</v>
      </c>
      <c r="C107">
        <v>11442</v>
      </c>
      <c r="D107" t="s">
        <v>39</v>
      </c>
      <c r="E107" t="s">
        <v>372</v>
      </c>
      <c r="F107">
        <v>300</v>
      </c>
      <c r="G107" s="151">
        <v>37956</v>
      </c>
      <c r="H107" s="151">
        <v>45166</v>
      </c>
      <c r="I107" s="151">
        <v>45444</v>
      </c>
      <c r="J107" t="s">
        <v>267</v>
      </c>
      <c r="K107" s="151">
        <v>45489</v>
      </c>
      <c r="L107" s="151"/>
      <c r="M107" t="s">
        <v>1897</v>
      </c>
      <c r="N107" t="s">
        <v>272</v>
      </c>
    </row>
    <row r="108" spans="1:14" x14ac:dyDescent="0.25">
      <c r="A108">
        <v>104</v>
      </c>
      <c r="B108" t="s">
        <v>379</v>
      </c>
      <c r="C108">
        <v>11474</v>
      </c>
      <c r="D108" t="s">
        <v>34</v>
      </c>
      <c r="E108" t="s">
        <v>372</v>
      </c>
      <c r="F108">
        <v>300</v>
      </c>
      <c r="G108" s="151">
        <v>45362</v>
      </c>
      <c r="H108" s="151">
        <v>45362</v>
      </c>
      <c r="I108" s="151">
        <v>45446</v>
      </c>
      <c r="J108" t="s">
        <v>267</v>
      </c>
      <c r="K108" s="151">
        <v>45491</v>
      </c>
      <c r="L108" s="151"/>
      <c r="M108" t="s">
        <v>272</v>
      </c>
      <c r="N108" t="s">
        <v>272</v>
      </c>
    </row>
    <row r="109" spans="1:14" x14ac:dyDescent="0.25">
      <c r="A109">
        <v>106</v>
      </c>
      <c r="B109" t="s">
        <v>383</v>
      </c>
      <c r="C109">
        <v>11492</v>
      </c>
      <c r="D109" t="s">
        <v>94</v>
      </c>
      <c r="E109" t="s">
        <v>372</v>
      </c>
      <c r="F109">
        <v>300</v>
      </c>
      <c r="G109" s="151">
        <v>45384</v>
      </c>
      <c r="H109" s="151">
        <v>45384</v>
      </c>
      <c r="I109" s="151">
        <v>45450</v>
      </c>
      <c r="J109" t="s">
        <v>267</v>
      </c>
      <c r="K109" s="151">
        <v>45495</v>
      </c>
      <c r="L109" s="151"/>
    </row>
    <row r="110" spans="1:14" x14ac:dyDescent="0.25">
      <c r="A110">
        <v>78</v>
      </c>
      <c r="B110" t="s">
        <v>388</v>
      </c>
      <c r="C110">
        <v>11464</v>
      </c>
      <c r="D110" t="s">
        <v>389</v>
      </c>
      <c r="E110" t="s">
        <v>372</v>
      </c>
      <c r="F110">
        <v>300</v>
      </c>
      <c r="G110" s="151">
        <v>44641</v>
      </c>
      <c r="H110" s="151">
        <v>45224</v>
      </c>
      <c r="I110" s="151">
        <v>45476</v>
      </c>
      <c r="J110" t="s">
        <v>267</v>
      </c>
      <c r="K110" s="151">
        <v>45521</v>
      </c>
      <c r="L110" s="151"/>
      <c r="M110" t="s">
        <v>1897</v>
      </c>
      <c r="N110" t="s">
        <v>268</v>
      </c>
    </row>
    <row r="111" spans="1:14" x14ac:dyDescent="0.25">
      <c r="A111">
        <v>81</v>
      </c>
      <c r="B111" t="s">
        <v>396</v>
      </c>
      <c r="C111">
        <v>11460</v>
      </c>
      <c r="D111" t="s">
        <v>43</v>
      </c>
      <c r="E111" t="s">
        <v>372</v>
      </c>
      <c r="F111">
        <v>300</v>
      </c>
      <c r="G111" s="151">
        <v>36404</v>
      </c>
      <c r="H111" s="151">
        <v>45217</v>
      </c>
      <c r="I111" s="151">
        <v>45476</v>
      </c>
      <c r="J111" t="s">
        <v>267</v>
      </c>
      <c r="K111" s="151">
        <v>45521</v>
      </c>
      <c r="L111" s="151"/>
      <c r="M111" t="s">
        <v>1897</v>
      </c>
      <c r="N111" t="s">
        <v>268</v>
      </c>
    </row>
    <row r="112" spans="1:14" x14ac:dyDescent="0.25">
      <c r="A112">
        <v>83</v>
      </c>
      <c r="B112" t="s">
        <v>397</v>
      </c>
      <c r="C112">
        <v>11451</v>
      </c>
      <c r="D112" t="s">
        <v>398</v>
      </c>
      <c r="E112" t="s">
        <v>372</v>
      </c>
      <c r="F112">
        <v>300</v>
      </c>
      <c r="G112" s="151">
        <v>32005</v>
      </c>
      <c r="H112" s="151">
        <v>45187</v>
      </c>
      <c r="I112" s="151">
        <v>45476</v>
      </c>
      <c r="J112" t="s">
        <v>267</v>
      </c>
      <c r="K112" s="151">
        <v>45521</v>
      </c>
      <c r="L112" s="151"/>
      <c r="M112" t="s">
        <v>272</v>
      </c>
      <c r="N112" t="s">
        <v>268</v>
      </c>
    </row>
    <row r="113" spans="1:14" x14ac:dyDescent="0.25">
      <c r="A113">
        <v>84</v>
      </c>
      <c r="B113" t="s">
        <v>399</v>
      </c>
      <c r="C113">
        <v>11452</v>
      </c>
      <c r="D113" t="s">
        <v>46</v>
      </c>
      <c r="E113" t="s">
        <v>372</v>
      </c>
      <c r="F113">
        <v>300</v>
      </c>
      <c r="G113" s="151">
        <v>37672</v>
      </c>
      <c r="H113" s="151">
        <v>45187</v>
      </c>
      <c r="I113" s="151">
        <v>45476</v>
      </c>
      <c r="J113" t="s">
        <v>267</v>
      </c>
      <c r="K113" s="151">
        <v>45521</v>
      </c>
      <c r="L113" s="151"/>
      <c r="M113" t="s">
        <v>1897</v>
      </c>
      <c r="N113" t="s">
        <v>268</v>
      </c>
    </row>
    <row r="114" spans="1:14" x14ac:dyDescent="0.25">
      <c r="A114">
        <v>100</v>
      </c>
      <c r="B114" t="s">
        <v>401</v>
      </c>
      <c r="C114">
        <v>11470</v>
      </c>
      <c r="D114" t="s">
        <v>48</v>
      </c>
      <c r="E114" t="s">
        <v>372</v>
      </c>
      <c r="F114">
        <v>300</v>
      </c>
      <c r="G114" s="151">
        <v>44796</v>
      </c>
      <c r="H114" s="151">
        <v>45355</v>
      </c>
      <c r="I114" s="151">
        <v>45476</v>
      </c>
      <c r="J114" t="s">
        <v>267</v>
      </c>
      <c r="K114" s="151">
        <v>45521</v>
      </c>
      <c r="L114" s="151"/>
      <c r="M114" t="s">
        <v>1897</v>
      </c>
      <c r="N114" t="s">
        <v>268</v>
      </c>
    </row>
    <row r="115" spans="1:14" x14ac:dyDescent="0.25">
      <c r="A115">
        <v>101</v>
      </c>
      <c r="B115" t="s">
        <v>402</v>
      </c>
      <c r="C115">
        <v>11471</v>
      </c>
      <c r="D115" t="s">
        <v>41</v>
      </c>
      <c r="E115" t="s">
        <v>372</v>
      </c>
      <c r="F115">
        <v>300</v>
      </c>
      <c r="G115" s="151">
        <v>45054</v>
      </c>
      <c r="H115" s="151">
        <v>45355</v>
      </c>
      <c r="I115" s="151">
        <v>45476</v>
      </c>
      <c r="J115" t="s">
        <v>267</v>
      </c>
      <c r="K115" s="151">
        <v>45521</v>
      </c>
      <c r="L115" s="151"/>
      <c r="M115" t="s">
        <v>1897</v>
      </c>
      <c r="N115" t="s">
        <v>272</v>
      </c>
    </row>
    <row r="116" spans="1:14" x14ac:dyDescent="0.25">
      <c r="A116">
        <v>102</v>
      </c>
      <c r="B116" t="s">
        <v>403</v>
      </c>
      <c r="C116">
        <v>11472</v>
      </c>
      <c r="D116" t="s">
        <v>42</v>
      </c>
      <c r="E116" t="s">
        <v>372</v>
      </c>
      <c r="F116">
        <v>300</v>
      </c>
      <c r="G116" s="151">
        <v>44844</v>
      </c>
      <c r="H116" s="151">
        <v>45355</v>
      </c>
      <c r="I116" s="151">
        <v>45476</v>
      </c>
      <c r="J116" t="s">
        <v>267</v>
      </c>
      <c r="K116" s="151">
        <v>45521</v>
      </c>
      <c r="L116" s="151"/>
      <c r="M116" t="s">
        <v>268</v>
      </c>
      <c r="N116" t="s">
        <v>272</v>
      </c>
    </row>
    <row r="117" spans="1:14" x14ac:dyDescent="0.25">
      <c r="A117">
        <v>111</v>
      </c>
      <c r="B117" t="s">
        <v>404</v>
      </c>
      <c r="C117">
        <v>11491</v>
      </c>
      <c r="D117" t="s">
        <v>95</v>
      </c>
      <c r="E117" t="s">
        <v>372</v>
      </c>
      <c r="F117">
        <v>300</v>
      </c>
      <c r="G117" s="151">
        <v>45384</v>
      </c>
      <c r="H117" s="151">
        <v>45384</v>
      </c>
      <c r="I117" s="151">
        <v>45476</v>
      </c>
      <c r="J117" t="s">
        <v>267</v>
      </c>
      <c r="K117" s="151">
        <v>45521</v>
      </c>
      <c r="L117" s="151"/>
    </row>
    <row r="118" spans="1:14" x14ac:dyDescent="0.25">
      <c r="A118">
        <v>79</v>
      </c>
      <c r="B118" t="s">
        <v>405</v>
      </c>
      <c r="C118">
        <v>11462</v>
      </c>
      <c r="D118" t="s">
        <v>35</v>
      </c>
      <c r="E118" t="s">
        <v>372</v>
      </c>
      <c r="F118">
        <v>300</v>
      </c>
      <c r="G118" s="151">
        <v>36404</v>
      </c>
      <c r="H118" s="151">
        <v>45222</v>
      </c>
      <c r="I118" s="151">
        <v>45504</v>
      </c>
      <c r="J118" t="s">
        <v>267</v>
      </c>
      <c r="K118" s="151">
        <v>45549</v>
      </c>
      <c r="L118" s="151"/>
      <c r="M118" t="s">
        <v>1897</v>
      </c>
      <c r="N118" t="s">
        <v>268</v>
      </c>
    </row>
    <row r="119" spans="1:14" x14ac:dyDescent="0.25">
      <c r="A119">
        <v>77</v>
      </c>
      <c r="B119" t="s">
        <v>408</v>
      </c>
      <c r="C119">
        <v>11465</v>
      </c>
      <c r="D119" t="s">
        <v>33</v>
      </c>
      <c r="E119" t="s">
        <v>372</v>
      </c>
      <c r="F119">
        <v>300</v>
      </c>
      <c r="G119" s="151">
        <v>44652</v>
      </c>
      <c r="H119" s="151">
        <v>45229</v>
      </c>
      <c r="I119" s="151">
        <v>45512</v>
      </c>
      <c r="J119" t="s">
        <v>267</v>
      </c>
      <c r="K119" s="151">
        <v>45557</v>
      </c>
      <c r="L119" s="151"/>
      <c r="M119" t="s">
        <v>1897</v>
      </c>
      <c r="N119" t="s">
        <v>268</v>
      </c>
    </row>
    <row r="120" spans="1:14" x14ac:dyDescent="0.25">
      <c r="A120">
        <v>68</v>
      </c>
      <c r="B120" t="s">
        <v>415</v>
      </c>
      <c r="C120">
        <v>11518</v>
      </c>
      <c r="D120" t="s">
        <v>416</v>
      </c>
      <c r="E120" t="s">
        <v>333</v>
      </c>
      <c r="F120">
        <v>300</v>
      </c>
      <c r="G120" s="151">
        <v>45470</v>
      </c>
      <c r="H120" s="151">
        <v>45470</v>
      </c>
      <c r="I120" s="151">
        <v>45524</v>
      </c>
      <c r="J120" t="s">
        <v>267</v>
      </c>
      <c r="K120" s="151">
        <v>45569</v>
      </c>
      <c r="L120" s="151"/>
    </row>
    <row r="121" spans="1:14" x14ac:dyDescent="0.25">
      <c r="A121">
        <v>78</v>
      </c>
      <c r="B121" t="s">
        <v>417</v>
      </c>
      <c r="C121">
        <v>11515</v>
      </c>
      <c r="D121" t="s">
        <v>418</v>
      </c>
      <c r="E121" t="s">
        <v>333</v>
      </c>
      <c r="F121">
        <v>300</v>
      </c>
      <c r="G121" s="151">
        <v>45468</v>
      </c>
      <c r="H121" s="151">
        <v>45468</v>
      </c>
      <c r="I121" s="151">
        <v>45524</v>
      </c>
      <c r="J121" t="s">
        <v>267</v>
      </c>
      <c r="K121" s="151">
        <v>45569</v>
      </c>
      <c r="L121" s="151">
        <v>45768</v>
      </c>
    </row>
    <row r="122" spans="1:14" x14ac:dyDescent="0.25">
      <c r="A122">
        <v>37</v>
      </c>
      <c r="B122" t="s">
        <v>421</v>
      </c>
      <c r="C122">
        <v>11509</v>
      </c>
      <c r="D122" t="s">
        <v>102</v>
      </c>
      <c r="E122" t="s">
        <v>284</v>
      </c>
      <c r="F122">
        <v>300</v>
      </c>
      <c r="G122" s="151">
        <v>45446</v>
      </c>
      <c r="H122" s="151">
        <v>45446</v>
      </c>
      <c r="I122" s="151">
        <v>45521</v>
      </c>
      <c r="J122" t="s">
        <v>267</v>
      </c>
      <c r="K122" s="151">
        <v>45566</v>
      </c>
      <c r="L122" s="151">
        <v>45746</v>
      </c>
    </row>
    <row r="123" spans="1:14" x14ac:dyDescent="0.25">
      <c r="A123">
        <v>73</v>
      </c>
      <c r="B123" t="s">
        <v>422</v>
      </c>
      <c r="C123">
        <v>11510</v>
      </c>
      <c r="D123" t="s">
        <v>101</v>
      </c>
      <c r="E123" t="s">
        <v>333</v>
      </c>
      <c r="F123">
        <v>300</v>
      </c>
      <c r="G123" s="151">
        <v>45446</v>
      </c>
      <c r="H123" s="151">
        <v>45446</v>
      </c>
      <c r="I123" s="151">
        <v>45524</v>
      </c>
      <c r="J123" t="s">
        <v>267</v>
      </c>
      <c r="K123" s="151">
        <v>45569</v>
      </c>
      <c r="L123" s="151">
        <v>45746</v>
      </c>
    </row>
    <row r="124" spans="1:14" x14ac:dyDescent="0.25">
      <c r="A124">
        <v>72</v>
      </c>
      <c r="B124" t="s">
        <v>423</v>
      </c>
      <c r="C124">
        <v>11507</v>
      </c>
      <c r="D124" t="s">
        <v>97</v>
      </c>
      <c r="E124" t="s">
        <v>333</v>
      </c>
      <c r="F124">
        <v>300</v>
      </c>
      <c r="G124" s="151">
        <v>45441</v>
      </c>
      <c r="H124" s="151">
        <v>45441</v>
      </c>
      <c r="I124" s="151">
        <v>45524</v>
      </c>
      <c r="J124" t="s">
        <v>267</v>
      </c>
      <c r="K124" s="151">
        <v>45569</v>
      </c>
      <c r="L124" s="151">
        <v>45741</v>
      </c>
      <c r="M124" t="s">
        <v>272</v>
      </c>
      <c r="N124" t="s">
        <v>272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N111"/>
  <sheetViews>
    <sheetView workbookViewId="0">
      <selection activeCell="B22" sqref="B22"/>
    </sheetView>
  </sheetViews>
  <sheetFormatPr defaultRowHeight="15" x14ac:dyDescent="0.25"/>
  <cols>
    <col min="1" max="1" width="18" bestFit="1" customWidth="1"/>
    <col min="2" max="2" width="60.28515625" bestFit="1" customWidth="1"/>
    <col min="3" max="3" width="13.28515625" bestFit="1" customWidth="1"/>
    <col min="4" max="4" width="16.28515625" bestFit="1" customWidth="1"/>
    <col min="5" max="5" width="19.7109375" bestFit="1" customWidth="1"/>
    <col min="6" max="6" width="18.85546875" bestFit="1" customWidth="1"/>
    <col min="7" max="7" width="10.85546875" bestFit="1" customWidth="1"/>
    <col min="8" max="8" width="14.7109375" bestFit="1" customWidth="1"/>
    <col min="9" max="9" width="17.5703125" bestFit="1" customWidth="1"/>
    <col min="10" max="10" width="39.28515625" bestFit="1" customWidth="1"/>
    <col min="11" max="11" width="47" bestFit="1" customWidth="1"/>
    <col min="12" max="12" width="12.85546875" bestFit="1" customWidth="1"/>
    <col min="13" max="13" width="22.140625" bestFit="1" customWidth="1"/>
    <col min="14" max="14" width="25.85546875" bestFit="1" customWidth="1"/>
  </cols>
  <sheetData>
    <row r="1" spans="1:14" x14ac:dyDescent="0.25">
      <c r="A1" t="s">
        <v>863</v>
      </c>
      <c r="B1" t="s">
        <v>1902</v>
      </c>
      <c r="C1" t="s">
        <v>1903</v>
      </c>
      <c r="D1" t="s">
        <v>1904</v>
      </c>
      <c r="E1" t="s">
        <v>1905</v>
      </c>
      <c r="F1" t="s">
        <v>1906</v>
      </c>
      <c r="G1" t="s">
        <v>866</v>
      </c>
      <c r="H1" t="s">
        <v>1907</v>
      </c>
      <c r="I1" t="s">
        <v>1908</v>
      </c>
      <c r="J1" t="s">
        <v>1909</v>
      </c>
      <c r="K1" t="s">
        <v>1896</v>
      </c>
      <c r="L1" t="s">
        <v>1910</v>
      </c>
      <c r="M1" t="s">
        <v>1911</v>
      </c>
      <c r="N1" t="s">
        <v>1912</v>
      </c>
    </row>
    <row r="2" spans="1:14" x14ac:dyDescent="0.25">
      <c r="A2">
        <v>2</v>
      </c>
      <c r="B2" t="s">
        <v>2166</v>
      </c>
      <c r="C2" t="s">
        <v>426</v>
      </c>
      <c r="D2">
        <v>212354986</v>
      </c>
      <c r="E2" t="s">
        <v>1913</v>
      </c>
      <c r="F2" t="s">
        <v>1914</v>
      </c>
      <c r="G2" t="s">
        <v>322</v>
      </c>
      <c r="H2" t="s">
        <v>427</v>
      </c>
      <c r="I2" t="s">
        <v>428</v>
      </c>
      <c r="J2" t="s">
        <v>429</v>
      </c>
      <c r="K2" t="s">
        <v>430</v>
      </c>
      <c r="L2">
        <v>617973494</v>
      </c>
      <c r="M2" t="s">
        <v>431</v>
      </c>
      <c r="N2" t="s">
        <v>1915</v>
      </c>
    </row>
    <row r="3" spans="1:14" x14ac:dyDescent="0.25">
      <c r="A3">
        <v>3</v>
      </c>
      <c r="B3" t="s">
        <v>432</v>
      </c>
      <c r="C3" t="s">
        <v>270</v>
      </c>
      <c r="D3">
        <v>287903666</v>
      </c>
      <c r="E3" t="s">
        <v>433</v>
      </c>
      <c r="F3" t="s">
        <v>434</v>
      </c>
      <c r="G3" t="s">
        <v>323</v>
      </c>
      <c r="H3" t="s">
        <v>427</v>
      </c>
      <c r="I3" t="s">
        <v>428</v>
      </c>
      <c r="J3" t="s">
        <v>435</v>
      </c>
      <c r="K3" t="s">
        <v>436</v>
      </c>
      <c r="L3">
        <v>676551215</v>
      </c>
      <c r="M3" t="s">
        <v>431</v>
      </c>
      <c r="N3" t="s">
        <v>1916</v>
      </c>
    </row>
    <row r="4" spans="1:14" x14ac:dyDescent="0.25">
      <c r="A4">
        <v>4</v>
      </c>
      <c r="B4" t="s">
        <v>437</v>
      </c>
      <c r="C4" t="s">
        <v>426</v>
      </c>
      <c r="D4">
        <v>5065639</v>
      </c>
      <c r="E4" t="s">
        <v>1917</v>
      </c>
      <c r="F4" t="s">
        <v>1918</v>
      </c>
      <c r="G4" t="s">
        <v>324</v>
      </c>
      <c r="H4" t="s">
        <v>427</v>
      </c>
      <c r="I4" t="s">
        <v>438</v>
      </c>
      <c r="J4" t="s">
        <v>439</v>
      </c>
      <c r="K4" t="s">
        <v>440</v>
      </c>
      <c r="L4">
        <v>602112583</v>
      </c>
      <c r="M4" t="s">
        <v>431</v>
      </c>
      <c r="N4" t="s">
        <v>1919</v>
      </c>
    </row>
    <row r="5" spans="1:14" x14ac:dyDescent="0.25">
      <c r="A5">
        <v>5</v>
      </c>
      <c r="B5" t="s">
        <v>441</v>
      </c>
      <c r="C5" t="s">
        <v>426</v>
      </c>
      <c r="D5">
        <v>777104523</v>
      </c>
      <c r="E5" t="s">
        <v>1920</v>
      </c>
      <c r="F5" t="s">
        <v>1921</v>
      </c>
      <c r="G5" t="s">
        <v>320</v>
      </c>
      <c r="H5" t="s">
        <v>427</v>
      </c>
      <c r="I5" t="s">
        <v>442</v>
      </c>
      <c r="J5" t="s">
        <v>443</v>
      </c>
      <c r="K5" t="s">
        <v>444</v>
      </c>
      <c r="L5">
        <v>666224433</v>
      </c>
      <c r="M5" t="s">
        <v>445</v>
      </c>
      <c r="N5" t="s">
        <v>1922</v>
      </c>
    </row>
    <row r="6" spans="1:14" x14ac:dyDescent="0.25">
      <c r="A6">
        <v>6</v>
      </c>
      <c r="B6" t="s">
        <v>446</v>
      </c>
      <c r="C6" t="s">
        <v>270</v>
      </c>
      <c r="D6">
        <v>4031590531</v>
      </c>
      <c r="E6" t="s">
        <v>447</v>
      </c>
      <c r="F6" t="s">
        <v>448</v>
      </c>
      <c r="G6" t="s">
        <v>336</v>
      </c>
      <c r="H6" t="s">
        <v>427</v>
      </c>
      <c r="I6" t="s">
        <v>442</v>
      </c>
      <c r="J6" t="s">
        <v>449</v>
      </c>
      <c r="K6" t="s">
        <v>450</v>
      </c>
      <c r="L6">
        <v>679274660</v>
      </c>
      <c r="M6" t="s">
        <v>445</v>
      </c>
      <c r="N6" t="s">
        <v>1923</v>
      </c>
    </row>
    <row r="7" spans="1:14" x14ac:dyDescent="0.25">
      <c r="A7">
        <v>7</v>
      </c>
      <c r="B7" t="s">
        <v>451</v>
      </c>
      <c r="C7" t="s">
        <v>270</v>
      </c>
      <c r="D7">
        <v>1418773763</v>
      </c>
      <c r="E7" t="s">
        <v>452</v>
      </c>
      <c r="F7" t="s">
        <v>453</v>
      </c>
      <c r="G7" t="s">
        <v>337</v>
      </c>
      <c r="H7" t="s">
        <v>427</v>
      </c>
      <c r="I7" t="s">
        <v>442</v>
      </c>
      <c r="J7" t="s">
        <v>454</v>
      </c>
      <c r="K7" t="s">
        <v>455</v>
      </c>
      <c r="L7">
        <v>547852663</v>
      </c>
      <c r="M7" t="s">
        <v>445</v>
      </c>
      <c r="N7" t="s">
        <v>1924</v>
      </c>
    </row>
    <row r="8" spans="1:14" x14ac:dyDescent="0.25">
      <c r="A8">
        <v>8</v>
      </c>
      <c r="B8" t="s">
        <v>456</v>
      </c>
      <c r="C8" t="s">
        <v>426</v>
      </c>
      <c r="D8">
        <v>577265785</v>
      </c>
      <c r="E8" t="s">
        <v>1925</v>
      </c>
      <c r="F8" t="s">
        <v>1926</v>
      </c>
      <c r="G8" t="s">
        <v>313</v>
      </c>
      <c r="H8" t="s">
        <v>427</v>
      </c>
      <c r="I8" t="s">
        <v>442</v>
      </c>
      <c r="J8" t="s">
        <v>457</v>
      </c>
      <c r="K8" t="s">
        <v>458</v>
      </c>
      <c r="L8">
        <v>589654113</v>
      </c>
      <c r="M8" t="s">
        <v>445</v>
      </c>
      <c r="N8" t="s">
        <v>1927</v>
      </c>
    </row>
    <row r="9" spans="1:14" x14ac:dyDescent="0.25">
      <c r="A9">
        <v>9</v>
      </c>
      <c r="B9" t="s">
        <v>459</v>
      </c>
      <c r="C9" t="s">
        <v>426</v>
      </c>
      <c r="D9">
        <v>387799972</v>
      </c>
      <c r="E9" t="s">
        <v>1928</v>
      </c>
      <c r="F9" t="s">
        <v>1929</v>
      </c>
      <c r="G9" t="s">
        <v>460</v>
      </c>
      <c r="H9" t="s">
        <v>427</v>
      </c>
      <c r="I9" t="s">
        <v>461</v>
      </c>
      <c r="J9" t="s">
        <v>462</v>
      </c>
      <c r="K9" t="s">
        <v>463</v>
      </c>
      <c r="L9">
        <v>549752568</v>
      </c>
      <c r="M9" t="s">
        <v>445</v>
      </c>
      <c r="N9" t="s">
        <v>1930</v>
      </c>
    </row>
    <row r="10" spans="1:14" x14ac:dyDescent="0.25">
      <c r="A10">
        <v>10</v>
      </c>
      <c r="B10" t="s">
        <v>464</v>
      </c>
      <c r="C10" t="s">
        <v>426</v>
      </c>
      <c r="D10">
        <v>428639006</v>
      </c>
      <c r="E10" t="s">
        <v>1931</v>
      </c>
      <c r="F10" t="s">
        <v>1932</v>
      </c>
      <c r="G10" t="s">
        <v>318</v>
      </c>
      <c r="H10" t="s">
        <v>427</v>
      </c>
      <c r="I10" t="s">
        <v>442</v>
      </c>
      <c r="J10" t="s">
        <v>465</v>
      </c>
      <c r="K10" t="s">
        <v>466</v>
      </c>
      <c r="L10">
        <v>656374891</v>
      </c>
      <c r="M10" t="s">
        <v>445</v>
      </c>
      <c r="N10" t="s">
        <v>1933</v>
      </c>
    </row>
    <row r="11" spans="1:14" x14ac:dyDescent="0.25">
      <c r="A11">
        <v>11</v>
      </c>
      <c r="B11" t="s">
        <v>467</v>
      </c>
      <c r="C11" t="s">
        <v>270</v>
      </c>
      <c r="D11">
        <v>287389730</v>
      </c>
      <c r="E11" t="s">
        <v>468</v>
      </c>
      <c r="F11" t="s">
        <v>469</v>
      </c>
      <c r="G11" t="s">
        <v>338</v>
      </c>
      <c r="H11" t="s">
        <v>427</v>
      </c>
      <c r="I11" t="s">
        <v>442</v>
      </c>
      <c r="J11" t="s">
        <v>470</v>
      </c>
      <c r="K11" t="s">
        <v>471</v>
      </c>
      <c r="L11">
        <v>584596215</v>
      </c>
      <c r="M11" t="s">
        <v>445</v>
      </c>
      <c r="N11" t="s">
        <v>1934</v>
      </c>
    </row>
    <row r="12" spans="1:14" x14ac:dyDescent="0.25">
      <c r="A12">
        <v>12</v>
      </c>
      <c r="B12" t="s">
        <v>472</v>
      </c>
      <c r="C12" t="s">
        <v>426</v>
      </c>
      <c r="D12">
        <v>20426021</v>
      </c>
      <c r="E12" t="s">
        <v>1935</v>
      </c>
      <c r="F12" t="s">
        <v>1936</v>
      </c>
      <c r="G12" t="s">
        <v>315</v>
      </c>
      <c r="H12" t="s">
        <v>427</v>
      </c>
      <c r="I12" t="s">
        <v>438</v>
      </c>
      <c r="J12" t="s">
        <v>473</v>
      </c>
      <c r="K12" t="s">
        <v>474</v>
      </c>
      <c r="L12">
        <v>687524563</v>
      </c>
      <c r="M12" t="s">
        <v>445</v>
      </c>
      <c r="N12" t="s">
        <v>1937</v>
      </c>
    </row>
    <row r="13" spans="1:14" x14ac:dyDescent="0.25">
      <c r="A13">
        <v>13</v>
      </c>
      <c r="B13" t="s">
        <v>475</v>
      </c>
      <c r="C13" t="s">
        <v>270</v>
      </c>
      <c r="D13">
        <v>4031355587</v>
      </c>
      <c r="E13" t="s">
        <v>476</v>
      </c>
      <c r="F13" t="s">
        <v>477</v>
      </c>
      <c r="G13" t="s">
        <v>344</v>
      </c>
      <c r="H13" t="s">
        <v>427</v>
      </c>
      <c r="I13" t="s">
        <v>461</v>
      </c>
      <c r="J13" t="s">
        <v>478</v>
      </c>
      <c r="K13" t="s">
        <v>479</v>
      </c>
      <c r="L13">
        <v>678475229</v>
      </c>
      <c r="M13" t="s">
        <v>445</v>
      </c>
      <c r="N13" t="s">
        <v>1938</v>
      </c>
    </row>
    <row r="14" spans="1:14" x14ac:dyDescent="0.25">
      <c r="A14">
        <v>14</v>
      </c>
      <c r="B14" t="s">
        <v>480</v>
      </c>
      <c r="C14" t="s">
        <v>270</v>
      </c>
      <c r="D14">
        <v>1279383219</v>
      </c>
      <c r="E14" t="s">
        <v>481</v>
      </c>
      <c r="F14" t="s">
        <v>482</v>
      </c>
      <c r="G14" t="s">
        <v>342</v>
      </c>
      <c r="H14" t="s">
        <v>427</v>
      </c>
      <c r="I14" t="s">
        <v>483</v>
      </c>
      <c r="J14" t="s">
        <v>484</v>
      </c>
      <c r="K14" t="s">
        <v>485</v>
      </c>
      <c r="L14">
        <v>682479536</v>
      </c>
      <c r="M14" t="s">
        <v>445</v>
      </c>
      <c r="N14" t="s">
        <v>1939</v>
      </c>
    </row>
    <row r="15" spans="1:14" x14ac:dyDescent="0.25">
      <c r="A15">
        <v>15</v>
      </c>
      <c r="B15" t="s">
        <v>486</v>
      </c>
      <c r="C15" t="s">
        <v>270</v>
      </c>
      <c r="D15">
        <v>271427346</v>
      </c>
      <c r="E15" t="s">
        <v>487</v>
      </c>
      <c r="F15" t="s">
        <v>488</v>
      </c>
      <c r="G15" t="s">
        <v>345</v>
      </c>
      <c r="H15" t="s">
        <v>427</v>
      </c>
      <c r="I15" t="s">
        <v>442</v>
      </c>
      <c r="J15" t="s">
        <v>489</v>
      </c>
      <c r="K15" t="s">
        <v>490</v>
      </c>
      <c r="L15">
        <v>684276983</v>
      </c>
      <c r="M15" t="s">
        <v>445</v>
      </c>
      <c r="N15" t="s">
        <v>1940</v>
      </c>
    </row>
    <row r="16" spans="1:14" x14ac:dyDescent="0.25">
      <c r="A16">
        <v>16</v>
      </c>
      <c r="B16" t="s">
        <v>491</v>
      </c>
      <c r="C16" t="s">
        <v>270</v>
      </c>
      <c r="D16">
        <v>53335826</v>
      </c>
      <c r="E16" t="s">
        <v>492</v>
      </c>
      <c r="F16" t="s">
        <v>493</v>
      </c>
      <c r="G16" t="s">
        <v>340</v>
      </c>
      <c r="H16" t="s">
        <v>427</v>
      </c>
      <c r="I16" t="s">
        <v>483</v>
      </c>
      <c r="J16" t="s">
        <v>494</v>
      </c>
      <c r="K16" t="s">
        <v>495</v>
      </c>
      <c r="L16">
        <v>0</v>
      </c>
      <c r="M16" t="s">
        <v>445</v>
      </c>
      <c r="N16" t="s">
        <v>1941</v>
      </c>
    </row>
    <row r="17" spans="1:14" x14ac:dyDescent="0.25">
      <c r="A17">
        <v>17</v>
      </c>
      <c r="B17" t="s">
        <v>496</v>
      </c>
      <c r="C17" t="s">
        <v>270</v>
      </c>
      <c r="D17">
        <v>294346162</v>
      </c>
      <c r="E17" t="s">
        <v>497</v>
      </c>
      <c r="F17" t="s">
        <v>498</v>
      </c>
      <c r="G17" t="s">
        <v>339</v>
      </c>
      <c r="H17" t="s">
        <v>427</v>
      </c>
      <c r="I17" t="s">
        <v>483</v>
      </c>
      <c r="J17" t="s">
        <v>494</v>
      </c>
      <c r="K17" t="s">
        <v>499</v>
      </c>
      <c r="L17">
        <v>0</v>
      </c>
      <c r="M17" t="s">
        <v>445</v>
      </c>
      <c r="N17" t="s">
        <v>1942</v>
      </c>
    </row>
    <row r="18" spans="1:14" x14ac:dyDescent="0.25">
      <c r="A18">
        <v>18</v>
      </c>
      <c r="B18" t="s">
        <v>500</v>
      </c>
      <c r="C18" t="s">
        <v>270</v>
      </c>
      <c r="D18">
        <v>270878546</v>
      </c>
      <c r="E18" t="s">
        <v>501</v>
      </c>
      <c r="F18" t="s">
        <v>502</v>
      </c>
      <c r="G18" t="s">
        <v>341</v>
      </c>
      <c r="H18" t="s">
        <v>427</v>
      </c>
      <c r="I18" t="s">
        <v>483</v>
      </c>
      <c r="J18" t="s">
        <v>494</v>
      </c>
      <c r="K18" t="s">
        <v>503</v>
      </c>
      <c r="L18">
        <v>0</v>
      </c>
      <c r="M18" t="s">
        <v>445</v>
      </c>
      <c r="N18" t="s">
        <v>1943</v>
      </c>
    </row>
    <row r="19" spans="1:14" x14ac:dyDescent="0.25">
      <c r="A19">
        <v>19</v>
      </c>
      <c r="B19" t="s">
        <v>504</v>
      </c>
      <c r="C19" t="s">
        <v>270</v>
      </c>
      <c r="D19">
        <v>271427538</v>
      </c>
      <c r="E19" t="s">
        <v>505</v>
      </c>
      <c r="F19" t="s">
        <v>506</v>
      </c>
      <c r="G19" t="s">
        <v>346</v>
      </c>
      <c r="H19" t="s">
        <v>427</v>
      </c>
      <c r="I19" t="s">
        <v>428</v>
      </c>
      <c r="J19" t="s">
        <v>494</v>
      </c>
      <c r="K19" t="s">
        <v>507</v>
      </c>
      <c r="L19">
        <v>0</v>
      </c>
      <c r="M19" t="s">
        <v>445</v>
      </c>
      <c r="N19" t="s">
        <v>1944</v>
      </c>
    </row>
    <row r="20" spans="1:14" x14ac:dyDescent="0.25">
      <c r="A20">
        <v>20</v>
      </c>
      <c r="B20" t="s">
        <v>508</v>
      </c>
      <c r="C20" t="s">
        <v>270</v>
      </c>
      <c r="D20">
        <v>285253394</v>
      </c>
      <c r="E20" t="s">
        <v>509</v>
      </c>
      <c r="F20" t="s">
        <v>510</v>
      </c>
      <c r="G20" t="s">
        <v>347</v>
      </c>
      <c r="H20" t="s">
        <v>427</v>
      </c>
      <c r="I20" t="s">
        <v>483</v>
      </c>
      <c r="J20" t="s">
        <v>494</v>
      </c>
      <c r="K20" t="s">
        <v>507</v>
      </c>
      <c r="L20">
        <v>0</v>
      </c>
      <c r="M20" t="s">
        <v>445</v>
      </c>
      <c r="N20" t="s">
        <v>1922</v>
      </c>
    </row>
    <row r="21" spans="1:14" x14ac:dyDescent="0.25">
      <c r="A21">
        <v>21</v>
      </c>
      <c r="B21" t="s">
        <v>511</v>
      </c>
      <c r="C21" t="s">
        <v>426</v>
      </c>
      <c r="D21">
        <v>739559256</v>
      </c>
      <c r="E21" t="s">
        <v>1945</v>
      </c>
      <c r="F21" t="s">
        <v>1946</v>
      </c>
      <c r="G21" t="s">
        <v>512</v>
      </c>
      <c r="H21" t="s">
        <v>427</v>
      </c>
      <c r="I21" t="s">
        <v>461</v>
      </c>
      <c r="J21" t="s">
        <v>494</v>
      </c>
      <c r="K21" t="s">
        <v>507</v>
      </c>
      <c r="L21">
        <v>0</v>
      </c>
      <c r="M21" t="s">
        <v>445</v>
      </c>
      <c r="N21" t="s">
        <v>1947</v>
      </c>
    </row>
    <row r="22" spans="1:14" x14ac:dyDescent="0.25">
      <c r="A22">
        <v>22</v>
      </c>
      <c r="B22" t="s">
        <v>513</v>
      </c>
      <c r="C22" t="s">
        <v>426</v>
      </c>
      <c r="D22">
        <v>748821475</v>
      </c>
      <c r="E22" t="s">
        <v>1948</v>
      </c>
      <c r="F22" t="s">
        <v>1949</v>
      </c>
      <c r="G22" t="s">
        <v>514</v>
      </c>
      <c r="H22" t="s">
        <v>427</v>
      </c>
      <c r="I22" t="s">
        <v>428</v>
      </c>
      <c r="J22" t="s">
        <v>494</v>
      </c>
      <c r="K22" t="s">
        <v>507</v>
      </c>
      <c r="L22">
        <v>0</v>
      </c>
      <c r="M22" t="s">
        <v>445</v>
      </c>
      <c r="N22" t="s">
        <v>1950</v>
      </c>
    </row>
    <row r="23" spans="1:14" x14ac:dyDescent="0.25">
      <c r="A23">
        <v>23</v>
      </c>
      <c r="B23" t="s">
        <v>515</v>
      </c>
      <c r="C23" t="s">
        <v>426</v>
      </c>
      <c r="D23">
        <v>964006835</v>
      </c>
      <c r="E23" t="s">
        <v>1951</v>
      </c>
      <c r="F23" t="s">
        <v>1952</v>
      </c>
      <c r="G23" t="s">
        <v>516</v>
      </c>
      <c r="H23" t="s">
        <v>427</v>
      </c>
      <c r="I23" t="s">
        <v>428</v>
      </c>
      <c r="J23" t="s">
        <v>439</v>
      </c>
      <c r="K23" t="s">
        <v>517</v>
      </c>
      <c r="L23">
        <v>666425687</v>
      </c>
      <c r="M23" t="s">
        <v>445</v>
      </c>
      <c r="N23" t="s">
        <v>1953</v>
      </c>
    </row>
    <row r="24" spans="1:14" x14ac:dyDescent="0.25">
      <c r="A24">
        <v>24</v>
      </c>
      <c r="B24" t="s">
        <v>152</v>
      </c>
      <c r="C24" t="s">
        <v>270</v>
      </c>
      <c r="D24">
        <v>4030626515</v>
      </c>
      <c r="E24" t="s">
        <v>518</v>
      </c>
      <c r="F24" t="s">
        <v>519</v>
      </c>
      <c r="G24" t="s">
        <v>308</v>
      </c>
      <c r="H24" t="s">
        <v>427</v>
      </c>
      <c r="I24" t="s">
        <v>438</v>
      </c>
      <c r="J24" t="s">
        <v>520</v>
      </c>
      <c r="K24" t="s">
        <v>521</v>
      </c>
      <c r="L24">
        <v>645789552</v>
      </c>
      <c r="M24" t="s">
        <v>445</v>
      </c>
      <c r="N24" t="s">
        <v>1954</v>
      </c>
    </row>
    <row r="25" spans="1:14" x14ac:dyDescent="0.25">
      <c r="A25">
        <v>25</v>
      </c>
      <c r="B25" t="s">
        <v>522</v>
      </c>
      <c r="C25" t="s">
        <v>426</v>
      </c>
      <c r="D25">
        <v>561731318</v>
      </c>
      <c r="E25" t="s">
        <v>1955</v>
      </c>
      <c r="F25" t="s">
        <v>1956</v>
      </c>
      <c r="G25" t="s">
        <v>523</v>
      </c>
      <c r="H25" t="s">
        <v>427</v>
      </c>
      <c r="I25" t="s">
        <v>483</v>
      </c>
      <c r="J25" t="s">
        <v>524</v>
      </c>
      <c r="K25" t="s">
        <v>525</v>
      </c>
      <c r="L25">
        <v>548763414</v>
      </c>
      <c r="M25" t="s">
        <v>445</v>
      </c>
      <c r="N25" t="s">
        <v>1957</v>
      </c>
    </row>
    <row r="26" spans="1:14" x14ac:dyDescent="0.25">
      <c r="A26">
        <v>26</v>
      </c>
      <c r="B26" t="s">
        <v>526</v>
      </c>
      <c r="C26" t="s">
        <v>270</v>
      </c>
      <c r="D26">
        <v>4031186163</v>
      </c>
      <c r="E26" t="s">
        <v>527</v>
      </c>
      <c r="F26" t="s">
        <v>528</v>
      </c>
      <c r="G26" t="s">
        <v>290</v>
      </c>
      <c r="H26" t="s">
        <v>427</v>
      </c>
      <c r="I26" t="s">
        <v>461</v>
      </c>
      <c r="J26" t="s">
        <v>529</v>
      </c>
      <c r="K26" t="s">
        <v>530</v>
      </c>
      <c r="L26">
        <v>547925478</v>
      </c>
      <c r="M26" t="s">
        <v>445</v>
      </c>
      <c r="N26" t="s">
        <v>1958</v>
      </c>
    </row>
    <row r="27" spans="1:14" x14ac:dyDescent="0.25">
      <c r="A27">
        <v>27</v>
      </c>
      <c r="B27" t="s">
        <v>531</v>
      </c>
      <c r="C27" t="s">
        <v>270</v>
      </c>
      <c r="D27">
        <v>4031089507</v>
      </c>
      <c r="E27" t="s">
        <v>532</v>
      </c>
      <c r="F27" t="s">
        <v>533</v>
      </c>
      <c r="G27" t="s">
        <v>293</v>
      </c>
      <c r="H27" t="s">
        <v>427</v>
      </c>
      <c r="I27" t="s">
        <v>438</v>
      </c>
      <c r="J27" t="s">
        <v>534</v>
      </c>
      <c r="K27" t="s">
        <v>535</v>
      </c>
      <c r="L27">
        <v>578946324</v>
      </c>
      <c r="M27" t="s">
        <v>445</v>
      </c>
      <c r="N27" t="s">
        <v>1959</v>
      </c>
    </row>
    <row r="28" spans="1:14" x14ac:dyDescent="0.25">
      <c r="A28">
        <v>28</v>
      </c>
      <c r="B28" t="s">
        <v>536</v>
      </c>
      <c r="C28" t="s">
        <v>270</v>
      </c>
      <c r="D28">
        <v>295236498</v>
      </c>
      <c r="E28" t="s">
        <v>1960</v>
      </c>
      <c r="F28" t="s">
        <v>1961</v>
      </c>
      <c r="G28" t="s">
        <v>326</v>
      </c>
      <c r="H28" t="s">
        <v>427</v>
      </c>
      <c r="I28" t="s">
        <v>428</v>
      </c>
      <c r="J28" t="s">
        <v>537</v>
      </c>
      <c r="K28" t="s">
        <v>538</v>
      </c>
      <c r="L28">
        <v>587241478</v>
      </c>
      <c r="M28" t="s">
        <v>445</v>
      </c>
      <c r="N28" t="s">
        <v>1962</v>
      </c>
    </row>
    <row r="29" spans="1:14" x14ac:dyDescent="0.25">
      <c r="A29">
        <v>29</v>
      </c>
      <c r="B29" t="s">
        <v>539</v>
      </c>
      <c r="C29" t="s">
        <v>270</v>
      </c>
      <c r="D29">
        <v>2768255075</v>
      </c>
      <c r="E29" t="s">
        <v>540</v>
      </c>
      <c r="F29" t="s">
        <v>541</v>
      </c>
      <c r="G29" t="s">
        <v>289</v>
      </c>
      <c r="H29" t="s">
        <v>427</v>
      </c>
      <c r="I29" t="s">
        <v>461</v>
      </c>
      <c r="J29" t="s">
        <v>542</v>
      </c>
      <c r="K29" t="s">
        <v>543</v>
      </c>
      <c r="L29">
        <v>578549636</v>
      </c>
      <c r="M29" t="s">
        <v>445</v>
      </c>
      <c r="N29" t="s">
        <v>1963</v>
      </c>
    </row>
    <row r="30" spans="1:14" x14ac:dyDescent="0.25">
      <c r="A30">
        <v>30</v>
      </c>
      <c r="B30" t="s">
        <v>544</v>
      </c>
      <c r="C30" t="s">
        <v>426</v>
      </c>
      <c r="D30">
        <v>567596209</v>
      </c>
      <c r="E30" t="s">
        <v>1964</v>
      </c>
      <c r="F30" t="s">
        <v>1965</v>
      </c>
      <c r="G30" t="s">
        <v>545</v>
      </c>
      <c r="H30" t="s">
        <v>427</v>
      </c>
      <c r="I30" t="s">
        <v>483</v>
      </c>
      <c r="J30" t="s">
        <v>546</v>
      </c>
      <c r="K30" t="s">
        <v>547</v>
      </c>
      <c r="L30">
        <v>695965061</v>
      </c>
      <c r="M30" t="s">
        <v>445</v>
      </c>
      <c r="N30" t="s">
        <v>1966</v>
      </c>
    </row>
    <row r="31" spans="1:14" x14ac:dyDescent="0.25">
      <c r="A31">
        <v>31</v>
      </c>
      <c r="B31" t="s">
        <v>548</v>
      </c>
      <c r="C31" t="s">
        <v>426</v>
      </c>
      <c r="D31">
        <v>803263016</v>
      </c>
      <c r="E31" t="s">
        <v>1967</v>
      </c>
      <c r="F31" t="s">
        <v>1968</v>
      </c>
      <c r="G31" t="s">
        <v>549</v>
      </c>
      <c r="H31" t="s">
        <v>427</v>
      </c>
      <c r="I31" t="s">
        <v>483</v>
      </c>
      <c r="J31" t="s">
        <v>550</v>
      </c>
      <c r="K31" t="s">
        <v>551</v>
      </c>
      <c r="L31">
        <v>695965061</v>
      </c>
      <c r="M31" t="s">
        <v>445</v>
      </c>
      <c r="N31" t="s">
        <v>1969</v>
      </c>
    </row>
    <row r="32" spans="1:14" x14ac:dyDescent="0.25">
      <c r="A32">
        <v>32</v>
      </c>
      <c r="B32" t="s">
        <v>552</v>
      </c>
      <c r="C32" t="s">
        <v>426</v>
      </c>
      <c r="D32">
        <v>17423105</v>
      </c>
      <c r="E32" t="s">
        <v>1970</v>
      </c>
      <c r="F32" t="s">
        <v>1971</v>
      </c>
      <c r="G32" t="s">
        <v>553</v>
      </c>
      <c r="H32" t="s">
        <v>427</v>
      </c>
      <c r="I32" t="s">
        <v>461</v>
      </c>
      <c r="J32" t="s">
        <v>554</v>
      </c>
      <c r="K32" t="s">
        <v>555</v>
      </c>
      <c r="L32">
        <v>613297149</v>
      </c>
      <c r="M32" t="s">
        <v>445</v>
      </c>
      <c r="N32" t="s">
        <v>1972</v>
      </c>
    </row>
    <row r="33" spans="1:14" x14ac:dyDescent="0.25">
      <c r="A33">
        <v>33</v>
      </c>
      <c r="B33" t="s">
        <v>556</v>
      </c>
      <c r="C33" t="s">
        <v>426</v>
      </c>
      <c r="D33">
        <v>578795553</v>
      </c>
      <c r="E33" t="s">
        <v>1973</v>
      </c>
      <c r="F33" t="s">
        <v>1974</v>
      </c>
      <c r="G33" t="s">
        <v>557</v>
      </c>
      <c r="H33" t="s">
        <v>427</v>
      </c>
      <c r="I33" t="s">
        <v>558</v>
      </c>
      <c r="J33" t="s">
        <v>559</v>
      </c>
      <c r="K33" t="s">
        <v>560</v>
      </c>
      <c r="L33">
        <v>625785540</v>
      </c>
      <c r="M33" t="s">
        <v>445</v>
      </c>
      <c r="N33" t="s">
        <v>1975</v>
      </c>
    </row>
    <row r="34" spans="1:14" x14ac:dyDescent="0.25">
      <c r="A34">
        <v>34</v>
      </c>
      <c r="B34" t="s">
        <v>561</v>
      </c>
      <c r="C34" t="s">
        <v>426</v>
      </c>
      <c r="D34">
        <v>939935174</v>
      </c>
      <c r="E34" t="s">
        <v>1976</v>
      </c>
      <c r="F34" t="s">
        <v>1977</v>
      </c>
      <c r="G34" t="s">
        <v>562</v>
      </c>
      <c r="H34" t="s">
        <v>427</v>
      </c>
      <c r="I34" t="s">
        <v>563</v>
      </c>
      <c r="J34" t="s">
        <v>564</v>
      </c>
      <c r="K34" t="s">
        <v>565</v>
      </c>
      <c r="L34">
        <v>657821458</v>
      </c>
      <c r="M34" t="s">
        <v>445</v>
      </c>
      <c r="N34" t="s">
        <v>1978</v>
      </c>
    </row>
    <row r="35" spans="1:14" x14ac:dyDescent="0.25">
      <c r="A35">
        <v>35</v>
      </c>
      <c r="B35" t="s">
        <v>566</v>
      </c>
      <c r="C35" t="s">
        <v>426</v>
      </c>
      <c r="D35">
        <v>520938461</v>
      </c>
      <c r="E35" t="s">
        <v>1979</v>
      </c>
      <c r="F35" t="s">
        <v>1980</v>
      </c>
      <c r="G35" t="s">
        <v>567</v>
      </c>
      <c r="H35" t="s">
        <v>427</v>
      </c>
      <c r="I35" t="s">
        <v>483</v>
      </c>
      <c r="J35" t="s">
        <v>568</v>
      </c>
      <c r="K35" t="s">
        <v>569</v>
      </c>
      <c r="L35">
        <v>587958478</v>
      </c>
      <c r="M35" t="s">
        <v>445</v>
      </c>
      <c r="N35" t="s">
        <v>1981</v>
      </c>
    </row>
    <row r="36" spans="1:14" x14ac:dyDescent="0.25">
      <c r="A36">
        <v>36</v>
      </c>
      <c r="B36" t="s">
        <v>570</v>
      </c>
      <c r="C36" t="s">
        <v>270</v>
      </c>
      <c r="D36">
        <v>2768166723</v>
      </c>
      <c r="E36" t="s">
        <v>571</v>
      </c>
      <c r="F36" t="s">
        <v>572</v>
      </c>
      <c r="G36" t="s">
        <v>287</v>
      </c>
      <c r="H36" t="s">
        <v>427</v>
      </c>
      <c r="I36" t="s">
        <v>461</v>
      </c>
      <c r="J36" t="s">
        <v>573</v>
      </c>
      <c r="K36" t="s">
        <v>574</v>
      </c>
      <c r="L36">
        <v>987584714</v>
      </c>
      <c r="M36" t="s">
        <v>445</v>
      </c>
      <c r="N36" t="s">
        <v>1982</v>
      </c>
    </row>
    <row r="37" spans="1:14" x14ac:dyDescent="0.25">
      <c r="A37">
        <v>37</v>
      </c>
      <c r="B37" t="s">
        <v>575</v>
      </c>
      <c r="C37" t="s">
        <v>426</v>
      </c>
      <c r="D37">
        <v>449212194</v>
      </c>
      <c r="E37" t="s">
        <v>1983</v>
      </c>
      <c r="F37" t="s">
        <v>1984</v>
      </c>
      <c r="G37" t="s">
        <v>576</v>
      </c>
      <c r="H37" t="s">
        <v>427</v>
      </c>
      <c r="I37" t="s">
        <v>461</v>
      </c>
      <c r="J37" t="s">
        <v>577</v>
      </c>
      <c r="K37" t="s">
        <v>578</v>
      </c>
      <c r="L37">
        <v>587361478</v>
      </c>
      <c r="M37" t="s">
        <v>445</v>
      </c>
      <c r="N37" t="s">
        <v>1985</v>
      </c>
    </row>
    <row r="38" spans="1:14" x14ac:dyDescent="0.25">
      <c r="A38">
        <v>38</v>
      </c>
      <c r="B38" t="s">
        <v>174</v>
      </c>
      <c r="C38" t="s">
        <v>270</v>
      </c>
      <c r="D38">
        <v>22</v>
      </c>
      <c r="E38" t="s">
        <v>579</v>
      </c>
      <c r="F38" t="s">
        <v>580</v>
      </c>
      <c r="G38" t="s">
        <v>325</v>
      </c>
      <c r="H38" t="s">
        <v>581</v>
      </c>
      <c r="I38" t="s">
        <v>428</v>
      </c>
      <c r="J38" t="s">
        <v>582</v>
      </c>
      <c r="K38" t="s">
        <v>583</v>
      </c>
      <c r="L38">
        <v>8784512</v>
      </c>
      <c r="M38" t="s">
        <v>445</v>
      </c>
      <c r="N38" t="s">
        <v>1986</v>
      </c>
    </row>
    <row r="39" spans="1:14" x14ac:dyDescent="0.25">
      <c r="A39">
        <v>39</v>
      </c>
      <c r="B39" t="s">
        <v>584</v>
      </c>
      <c r="C39" t="s">
        <v>270</v>
      </c>
      <c r="D39">
        <v>2767662051</v>
      </c>
      <c r="E39" t="s">
        <v>585</v>
      </c>
      <c r="F39" t="s">
        <v>586</v>
      </c>
      <c r="G39" t="s">
        <v>292</v>
      </c>
      <c r="H39" t="s">
        <v>427</v>
      </c>
      <c r="I39" t="s">
        <v>438</v>
      </c>
      <c r="J39" t="s">
        <v>1987</v>
      </c>
      <c r="K39" t="s">
        <v>587</v>
      </c>
      <c r="L39">
        <v>547898445</v>
      </c>
      <c r="M39" t="s">
        <v>445</v>
      </c>
      <c r="N39" t="s">
        <v>1988</v>
      </c>
    </row>
    <row r="40" spans="1:14" x14ac:dyDescent="0.25">
      <c r="A40">
        <v>40</v>
      </c>
      <c r="B40" t="s">
        <v>588</v>
      </c>
      <c r="C40" t="s">
        <v>270</v>
      </c>
      <c r="D40">
        <v>4030360723</v>
      </c>
      <c r="E40" t="s">
        <v>589</v>
      </c>
      <c r="F40" t="s">
        <v>590</v>
      </c>
      <c r="G40" t="s">
        <v>286</v>
      </c>
      <c r="H40" t="s">
        <v>427</v>
      </c>
      <c r="I40" t="s">
        <v>461</v>
      </c>
      <c r="J40" t="s">
        <v>591</v>
      </c>
      <c r="K40" t="s">
        <v>592</v>
      </c>
      <c r="L40">
        <v>854721443</v>
      </c>
      <c r="M40" t="s">
        <v>445</v>
      </c>
      <c r="N40" t="s">
        <v>1989</v>
      </c>
    </row>
    <row r="41" spans="1:14" x14ac:dyDescent="0.25">
      <c r="A41">
        <v>41</v>
      </c>
      <c r="B41" t="s">
        <v>172</v>
      </c>
      <c r="C41" t="s">
        <v>270</v>
      </c>
      <c r="D41">
        <v>4030520723</v>
      </c>
      <c r="E41" t="s">
        <v>593</v>
      </c>
      <c r="F41" t="s">
        <v>594</v>
      </c>
      <c r="G41" t="s">
        <v>291</v>
      </c>
      <c r="H41" t="s">
        <v>427</v>
      </c>
      <c r="I41" t="s">
        <v>563</v>
      </c>
      <c r="J41" t="s">
        <v>595</v>
      </c>
      <c r="K41" t="s">
        <v>596</v>
      </c>
      <c r="L41">
        <v>458782535</v>
      </c>
      <c r="M41" t="s">
        <v>445</v>
      </c>
      <c r="N41" t="s">
        <v>1990</v>
      </c>
    </row>
    <row r="42" spans="1:14" x14ac:dyDescent="0.25">
      <c r="A42">
        <v>42</v>
      </c>
      <c r="B42" t="s">
        <v>597</v>
      </c>
      <c r="C42" t="s">
        <v>426</v>
      </c>
      <c r="D42">
        <v>450496996</v>
      </c>
      <c r="E42" t="s">
        <v>1991</v>
      </c>
      <c r="F42" t="s">
        <v>1992</v>
      </c>
      <c r="G42" t="s">
        <v>598</v>
      </c>
      <c r="H42" t="s">
        <v>427</v>
      </c>
      <c r="I42" t="s">
        <v>442</v>
      </c>
      <c r="J42" t="s">
        <v>599</v>
      </c>
      <c r="K42" t="s">
        <v>600</v>
      </c>
      <c r="L42">
        <v>879614228</v>
      </c>
      <c r="M42" t="s">
        <v>445</v>
      </c>
      <c r="N42" t="s">
        <v>1993</v>
      </c>
    </row>
    <row r="43" spans="1:14" x14ac:dyDescent="0.25">
      <c r="A43">
        <v>43</v>
      </c>
      <c r="B43" t="s">
        <v>601</v>
      </c>
      <c r="C43" t="s">
        <v>426</v>
      </c>
      <c r="D43">
        <v>608147024</v>
      </c>
      <c r="E43" t="s">
        <v>1994</v>
      </c>
      <c r="F43" t="s">
        <v>1995</v>
      </c>
      <c r="G43" t="s">
        <v>602</v>
      </c>
      <c r="H43" t="s">
        <v>427</v>
      </c>
      <c r="I43" t="s">
        <v>563</v>
      </c>
      <c r="J43" t="s">
        <v>603</v>
      </c>
      <c r="K43" t="s">
        <v>604</v>
      </c>
      <c r="L43">
        <v>587426578</v>
      </c>
      <c r="M43" t="s">
        <v>445</v>
      </c>
      <c r="N43" t="s">
        <v>1996</v>
      </c>
    </row>
    <row r="44" spans="1:14" x14ac:dyDescent="0.25">
      <c r="A44">
        <v>44</v>
      </c>
      <c r="B44" t="s">
        <v>148</v>
      </c>
      <c r="C44" t="s">
        <v>270</v>
      </c>
      <c r="D44">
        <v>2768247011</v>
      </c>
      <c r="E44" t="s">
        <v>605</v>
      </c>
      <c r="F44" t="s">
        <v>606</v>
      </c>
      <c r="G44" t="s">
        <v>285</v>
      </c>
      <c r="H44" t="s">
        <v>427</v>
      </c>
      <c r="I44" t="s">
        <v>461</v>
      </c>
      <c r="J44" t="s">
        <v>607</v>
      </c>
      <c r="K44" t="s">
        <v>608</v>
      </c>
      <c r="L44">
        <v>578412147</v>
      </c>
      <c r="M44" t="s">
        <v>445</v>
      </c>
      <c r="N44" t="s">
        <v>1997</v>
      </c>
    </row>
    <row r="45" spans="1:14" x14ac:dyDescent="0.25">
      <c r="A45">
        <v>45</v>
      </c>
      <c r="B45" t="s">
        <v>609</v>
      </c>
      <c r="C45" t="s">
        <v>426</v>
      </c>
      <c r="D45">
        <v>841974920</v>
      </c>
      <c r="E45" t="s">
        <v>1998</v>
      </c>
      <c r="F45" t="s">
        <v>1999</v>
      </c>
      <c r="G45" t="s">
        <v>610</v>
      </c>
      <c r="H45" t="s">
        <v>427</v>
      </c>
      <c r="I45" t="s">
        <v>563</v>
      </c>
      <c r="J45" t="s">
        <v>611</v>
      </c>
      <c r="K45" t="s">
        <v>612</v>
      </c>
      <c r="L45">
        <v>587947563</v>
      </c>
      <c r="M45" t="s">
        <v>445</v>
      </c>
      <c r="N45" t="s">
        <v>2000</v>
      </c>
    </row>
    <row r="46" spans="1:14" x14ac:dyDescent="0.25">
      <c r="A46">
        <v>46</v>
      </c>
      <c r="B46" t="s">
        <v>613</v>
      </c>
      <c r="C46" t="s">
        <v>426</v>
      </c>
      <c r="D46">
        <v>457834379</v>
      </c>
      <c r="E46" t="s">
        <v>2001</v>
      </c>
      <c r="F46" t="s">
        <v>2002</v>
      </c>
      <c r="G46" t="s">
        <v>307</v>
      </c>
      <c r="H46" t="s">
        <v>427</v>
      </c>
      <c r="I46" t="s">
        <v>461</v>
      </c>
      <c r="J46" t="s">
        <v>614</v>
      </c>
      <c r="K46" t="s">
        <v>615</v>
      </c>
      <c r="L46">
        <v>589632147</v>
      </c>
      <c r="M46" t="s">
        <v>445</v>
      </c>
      <c r="N46" t="s">
        <v>2003</v>
      </c>
    </row>
    <row r="47" spans="1:14" x14ac:dyDescent="0.25">
      <c r="A47">
        <v>47</v>
      </c>
      <c r="B47" t="s">
        <v>616</v>
      </c>
      <c r="C47" t="s">
        <v>270</v>
      </c>
      <c r="D47">
        <v>2768202659</v>
      </c>
      <c r="E47" t="s">
        <v>617</v>
      </c>
      <c r="F47" t="s">
        <v>618</v>
      </c>
      <c r="G47" t="s">
        <v>288</v>
      </c>
      <c r="H47" t="s">
        <v>427</v>
      </c>
      <c r="I47" t="s">
        <v>438</v>
      </c>
      <c r="J47" t="s">
        <v>619</v>
      </c>
      <c r="K47" t="s">
        <v>620</v>
      </c>
      <c r="L47">
        <v>587412369</v>
      </c>
      <c r="M47" t="s">
        <v>445</v>
      </c>
      <c r="N47" t="s">
        <v>2004</v>
      </c>
    </row>
    <row r="48" spans="1:14" x14ac:dyDescent="0.25">
      <c r="A48">
        <v>48</v>
      </c>
      <c r="B48" t="s">
        <v>621</v>
      </c>
      <c r="C48" t="s">
        <v>426</v>
      </c>
      <c r="D48">
        <v>418980932</v>
      </c>
      <c r="E48" t="s">
        <v>2005</v>
      </c>
      <c r="F48" t="s">
        <v>2006</v>
      </c>
      <c r="G48" t="s">
        <v>622</v>
      </c>
      <c r="H48" t="s">
        <v>427</v>
      </c>
      <c r="I48" t="s">
        <v>428</v>
      </c>
      <c r="J48" t="s">
        <v>623</v>
      </c>
      <c r="K48" t="s">
        <v>624</v>
      </c>
      <c r="L48">
        <v>0</v>
      </c>
      <c r="M48" t="s">
        <v>445</v>
      </c>
      <c r="N48" t="s">
        <v>2007</v>
      </c>
    </row>
    <row r="49" spans="1:14" x14ac:dyDescent="0.25">
      <c r="A49">
        <v>49</v>
      </c>
      <c r="B49" t="s">
        <v>625</v>
      </c>
      <c r="C49" t="s">
        <v>426</v>
      </c>
      <c r="D49">
        <v>527811781</v>
      </c>
      <c r="E49" t="s">
        <v>2008</v>
      </c>
      <c r="F49" t="s">
        <v>2009</v>
      </c>
      <c r="G49" t="s">
        <v>626</v>
      </c>
      <c r="H49" t="s">
        <v>427</v>
      </c>
      <c r="I49" t="s">
        <v>428</v>
      </c>
      <c r="J49" t="s">
        <v>627</v>
      </c>
      <c r="K49" t="s">
        <v>628</v>
      </c>
      <c r="L49">
        <v>0</v>
      </c>
      <c r="M49" t="s">
        <v>445</v>
      </c>
      <c r="N49" t="s">
        <v>2010</v>
      </c>
    </row>
    <row r="50" spans="1:14" x14ac:dyDescent="0.25">
      <c r="A50">
        <v>50</v>
      </c>
      <c r="B50" t="s">
        <v>629</v>
      </c>
      <c r="C50" t="s">
        <v>270</v>
      </c>
      <c r="D50">
        <v>2768166435</v>
      </c>
      <c r="E50" t="s">
        <v>630</v>
      </c>
      <c r="F50" t="s">
        <v>631</v>
      </c>
      <c r="G50" t="s">
        <v>309</v>
      </c>
      <c r="H50" t="s">
        <v>427</v>
      </c>
      <c r="I50" t="s">
        <v>428</v>
      </c>
      <c r="J50" t="s">
        <v>623</v>
      </c>
      <c r="K50" t="s">
        <v>632</v>
      </c>
      <c r="L50">
        <v>0</v>
      </c>
      <c r="M50" t="s">
        <v>445</v>
      </c>
      <c r="N50" t="s">
        <v>2011</v>
      </c>
    </row>
    <row r="51" spans="1:14" x14ac:dyDescent="0.25">
      <c r="A51">
        <v>51</v>
      </c>
      <c r="B51" t="s">
        <v>633</v>
      </c>
      <c r="C51" t="s">
        <v>270</v>
      </c>
      <c r="D51">
        <v>2768168851</v>
      </c>
      <c r="E51" t="s">
        <v>634</v>
      </c>
      <c r="F51" t="s">
        <v>635</v>
      </c>
      <c r="G51" t="s">
        <v>636</v>
      </c>
      <c r="H51" t="s">
        <v>427</v>
      </c>
      <c r="I51" t="s">
        <v>461</v>
      </c>
      <c r="J51" t="s">
        <v>623</v>
      </c>
      <c r="K51" t="s">
        <v>637</v>
      </c>
      <c r="L51">
        <v>0</v>
      </c>
      <c r="M51" t="s">
        <v>445</v>
      </c>
      <c r="N51" t="s">
        <v>2012</v>
      </c>
    </row>
    <row r="52" spans="1:14" x14ac:dyDescent="0.25">
      <c r="A52">
        <v>52</v>
      </c>
      <c r="B52" t="s">
        <v>638</v>
      </c>
      <c r="C52" t="s">
        <v>270</v>
      </c>
      <c r="D52">
        <v>4031884915</v>
      </c>
      <c r="E52" t="s">
        <v>639</v>
      </c>
      <c r="F52" t="s">
        <v>640</v>
      </c>
      <c r="G52" t="s">
        <v>311</v>
      </c>
      <c r="H52" t="s">
        <v>427</v>
      </c>
      <c r="I52" t="s">
        <v>461</v>
      </c>
      <c r="J52" t="s">
        <v>623</v>
      </c>
      <c r="K52" t="s">
        <v>641</v>
      </c>
      <c r="L52">
        <v>0</v>
      </c>
      <c r="M52" t="s">
        <v>445</v>
      </c>
      <c r="N52" t="s">
        <v>2013</v>
      </c>
    </row>
    <row r="53" spans="1:14" x14ac:dyDescent="0.25">
      <c r="A53">
        <v>53</v>
      </c>
      <c r="B53" t="s">
        <v>164</v>
      </c>
      <c r="C53" t="s">
        <v>270</v>
      </c>
      <c r="D53">
        <v>4031187683</v>
      </c>
      <c r="E53" t="s">
        <v>642</v>
      </c>
      <c r="F53" t="s">
        <v>643</v>
      </c>
      <c r="G53" t="s">
        <v>310</v>
      </c>
      <c r="H53" t="s">
        <v>427</v>
      </c>
      <c r="I53" t="s">
        <v>461</v>
      </c>
      <c r="J53" t="s">
        <v>644</v>
      </c>
      <c r="K53" t="s">
        <v>645</v>
      </c>
      <c r="L53">
        <v>622786290</v>
      </c>
      <c r="M53" t="s">
        <v>445</v>
      </c>
      <c r="N53" t="s">
        <v>2014</v>
      </c>
    </row>
    <row r="54" spans="1:14" x14ac:dyDescent="0.25">
      <c r="A54">
        <v>54</v>
      </c>
      <c r="B54" t="s">
        <v>646</v>
      </c>
      <c r="C54" t="s">
        <v>426</v>
      </c>
      <c r="D54">
        <v>342952104</v>
      </c>
      <c r="E54" t="s">
        <v>2015</v>
      </c>
      <c r="F54" t="s">
        <v>2016</v>
      </c>
      <c r="G54" t="s">
        <v>303</v>
      </c>
      <c r="H54" t="s">
        <v>427</v>
      </c>
      <c r="I54" t="s">
        <v>483</v>
      </c>
      <c r="J54" t="s">
        <v>647</v>
      </c>
      <c r="K54" t="s">
        <v>645</v>
      </c>
      <c r="L54">
        <v>0</v>
      </c>
      <c r="M54" t="s">
        <v>445</v>
      </c>
      <c r="N54" t="s">
        <v>2017</v>
      </c>
    </row>
    <row r="55" spans="1:14" x14ac:dyDescent="0.25">
      <c r="A55">
        <v>55</v>
      </c>
      <c r="B55" t="s">
        <v>648</v>
      </c>
      <c r="C55" t="s">
        <v>426</v>
      </c>
      <c r="D55">
        <v>82625197</v>
      </c>
      <c r="E55" t="s">
        <v>2018</v>
      </c>
      <c r="F55" t="s">
        <v>2019</v>
      </c>
      <c r="G55" t="s">
        <v>299</v>
      </c>
      <c r="H55" t="s">
        <v>427</v>
      </c>
      <c r="I55" t="s">
        <v>483</v>
      </c>
      <c r="J55" t="s">
        <v>649</v>
      </c>
      <c r="K55" t="s">
        <v>650</v>
      </c>
      <c r="L55">
        <v>0</v>
      </c>
      <c r="M55" t="s">
        <v>445</v>
      </c>
      <c r="N55" t="s">
        <v>2020</v>
      </c>
    </row>
    <row r="56" spans="1:14" x14ac:dyDescent="0.25">
      <c r="A56">
        <v>56</v>
      </c>
      <c r="B56" t="s">
        <v>651</v>
      </c>
      <c r="C56" t="s">
        <v>426</v>
      </c>
      <c r="D56">
        <v>868383815</v>
      </c>
      <c r="E56" t="s">
        <v>2021</v>
      </c>
      <c r="F56" t="s">
        <v>2022</v>
      </c>
      <c r="G56" t="s">
        <v>305</v>
      </c>
      <c r="H56" t="s">
        <v>427</v>
      </c>
      <c r="I56" t="s">
        <v>461</v>
      </c>
      <c r="J56" t="s">
        <v>652</v>
      </c>
      <c r="K56" t="s">
        <v>653</v>
      </c>
      <c r="L56">
        <v>0</v>
      </c>
      <c r="M56" t="s">
        <v>445</v>
      </c>
      <c r="N56" t="s">
        <v>2023</v>
      </c>
    </row>
    <row r="57" spans="1:14" x14ac:dyDescent="0.25">
      <c r="A57">
        <v>57</v>
      </c>
      <c r="B57" t="s">
        <v>654</v>
      </c>
      <c r="C57" t="s">
        <v>426</v>
      </c>
      <c r="D57">
        <v>315623139</v>
      </c>
      <c r="E57" t="s">
        <v>2024</v>
      </c>
      <c r="F57" t="s">
        <v>2025</v>
      </c>
      <c r="G57" t="s">
        <v>655</v>
      </c>
      <c r="H57" t="s">
        <v>427</v>
      </c>
      <c r="I57" t="s">
        <v>483</v>
      </c>
      <c r="J57" t="s">
        <v>652</v>
      </c>
      <c r="K57" t="s">
        <v>656</v>
      </c>
      <c r="L57">
        <v>0</v>
      </c>
      <c r="M57" t="s">
        <v>445</v>
      </c>
      <c r="N57" t="s">
        <v>2026</v>
      </c>
    </row>
    <row r="58" spans="1:14" x14ac:dyDescent="0.25">
      <c r="A58">
        <v>58</v>
      </c>
      <c r="B58" t="s">
        <v>657</v>
      </c>
      <c r="C58" t="s">
        <v>426</v>
      </c>
      <c r="D58">
        <v>351514917</v>
      </c>
      <c r="E58" t="s">
        <v>2027</v>
      </c>
      <c r="F58" t="s">
        <v>2028</v>
      </c>
      <c r="G58" t="s">
        <v>658</v>
      </c>
      <c r="H58" t="s">
        <v>427</v>
      </c>
      <c r="I58" t="s">
        <v>483</v>
      </c>
      <c r="J58" t="s">
        <v>649</v>
      </c>
      <c r="K58" t="s">
        <v>659</v>
      </c>
      <c r="L58">
        <v>0</v>
      </c>
      <c r="M58" t="s">
        <v>445</v>
      </c>
      <c r="N58" t="s">
        <v>2029</v>
      </c>
    </row>
    <row r="59" spans="1:14" x14ac:dyDescent="0.25">
      <c r="A59">
        <v>59</v>
      </c>
      <c r="B59" t="s">
        <v>660</v>
      </c>
      <c r="C59" t="s">
        <v>426</v>
      </c>
      <c r="D59">
        <v>98960916</v>
      </c>
      <c r="E59" t="s">
        <v>2030</v>
      </c>
      <c r="F59" t="s">
        <v>2031</v>
      </c>
      <c r="G59" t="s">
        <v>661</v>
      </c>
      <c r="H59" t="s">
        <v>427</v>
      </c>
      <c r="I59" t="s">
        <v>442</v>
      </c>
      <c r="J59" t="s">
        <v>647</v>
      </c>
      <c r="K59" t="s">
        <v>662</v>
      </c>
      <c r="L59">
        <v>0</v>
      </c>
      <c r="M59" t="s">
        <v>445</v>
      </c>
      <c r="N59" t="s">
        <v>2032</v>
      </c>
    </row>
    <row r="60" spans="1:14" x14ac:dyDescent="0.25">
      <c r="A60">
        <v>60</v>
      </c>
      <c r="B60" t="s">
        <v>663</v>
      </c>
      <c r="C60" t="s">
        <v>426</v>
      </c>
      <c r="D60">
        <v>84368469</v>
      </c>
      <c r="E60" t="s">
        <v>2033</v>
      </c>
      <c r="F60" t="s">
        <v>2034</v>
      </c>
      <c r="G60" t="s">
        <v>301</v>
      </c>
      <c r="H60" t="s">
        <v>427</v>
      </c>
      <c r="I60" t="s">
        <v>664</v>
      </c>
      <c r="J60" t="s">
        <v>644</v>
      </c>
      <c r="K60" t="s">
        <v>665</v>
      </c>
      <c r="L60">
        <v>0</v>
      </c>
      <c r="M60" t="s">
        <v>445</v>
      </c>
      <c r="N60" t="s">
        <v>2035</v>
      </c>
    </row>
    <row r="61" spans="1:14" x14ac:dyDescent="0.25">
      <c r="A61">
        <v>61</v>
      </c>
      <c r="B61" t="s">
        <v>666</v>
      </c>
      <c r="C61" t="s">
        <v>426</v>
      </c>
      <c r="D61">
        <v>552519778</v>
      </c>
      <c r="E61" t="s">
        <v>2036</v>
      </c>
      <c r="F61" t="s">
        <v>2037</v>
      </c>
      <c r="G61" t="s">
        <v>667</v>
      </c>
      <c r="H61" t="s">
        <v>427</v>
      </c>
      <c r="I61" t="s">
        <v>438</v>
      </c>
      <c r="J61" t="s">
        <v>429</v>
      </c>
      <c r="K61" t="s">
        <v>662</v>
      </c>
      <c r="L61">
        <v>0</v>
      </c>
      <c r="M61" t="s">
        <v>445</v>
      </c>
      <c r="N61" t="s">
        <v>2038</v>
      </c>
    </row>
    <row r="62" spans="1:14" x14ac:dyDescent="0.25">
      <c r="A62">
        <v>62</v>
      </c>
      <c r="B62" t="s">
        <v>668</v>
      </c>
      <c r="C62" t="s">
        <v>270</v>
      </c>
      <c r="D62">
        <v>271080770</v>
      </c>
      <c r="E62" t="s">
        <v>669</v>
      </c>
      <c r="F62" t="s">
        <v>670</v>
      </c>
      <c r="G62" t="s">
        <v>298</v>
      </c>
      <c r="H62" t="s">
        <v>427</v>
      </c>
      <c r="I62" t="s">
        <v>428</v>
      </c>
      <c r="J62" t="s">
        <v>494</v>
      </c>
      <c r="K62" t="s">
        <v>671</v>
      </c>
      <c r="L62">
        <v>0</v>
      </c>
      <c r="M62" t="s">
        <v>445</v>
      </c>
      <c r="N62" t="s">
        <v>2039</v>
      </c>
    </row>
    <row r="63" spans="1:14" x14ac:dyDescent="0.25">
      <c r="A63">
        <v>63</v>
      </c>
      <c r="B63" t="s">
        <v>672</v>
      </c>
      <c r="C63" t="s">
        <v>426</v>
      </c>
      <c r="D63">
        <v>87925184</v>
      </c>
      <c r="E63" t="s">
        <v>2040</v>
      </c>
      <c r="F63" t="s">
        <v>2041</v>
      </c>
      <c r="G63" t="s">
        <v>673</v>
      </c>
      <c r="H63" t="s">
        <v>427</v>
      </c>
      <c r="I63" t="s">
        <v>483</v>
      </c>
      <c r="J63" t="s">
        <v>494</v>
      </c>
      <c r="K63" t="s">
        <v>665</v>
      </c>
      <c r="L63">
        <v>0</v>
      </c>
      <c r="M63" t="s">
        <v>445</v>
      </c>
      <c r="N63" t="s">
        <v>2042</v>
      </c>
    </row>
    <row r="64" spans="1:14" x14ac:dyDescent="0.25">
      <c r="A64">
        <v>64</v>
      </c>
      <c r="B64" t="s">
        <v>203</v>
      </c>
      <c r="C64" t="s">
        <v>270</v>
      </c>
      <c r="D64">
        <v>4032109267</v>
      </c>
      <c r="E64" t="s">
        <v>674</v>
      </c>
      <c r="F64" t="s">
        <v>675</v>
      </c>
      <c r="G64" t="s">
        <v>348</v>
      </c>
      <c r="H64" t="s">
        <v>427</v>
      </c>
      <c r="I64" t="s">
        <v>428</v>
      </c>
      <c r="J64" t="s">
        <v>649</v>
      </c>
      <c r="K64" t="s">
        <v>676</v>
      </c>
      <c r="L64">
        <v>666666666</v>
      </c>
      <c r="M64" t="s">
        <v>445</v>
      </c>
      <c r="N64" t="s">
        <v>2043</v>
      </c>
    </row>
    <row r="65" spans="1:14" x14ac:dyDescent="0.25">
      <c r="A65">
        <v>65</v>
      </c>
      <c r="B65" t="s">
        <v>677</v>
      </c>
      <c r="C65" t="s">
        <v>270</v>
      </c>
      <c r="D65">
        <v>284979202</v>
      </c>
      <c r="E65" t="s">
        <v>678</v>
      </c>
      <c r="F65" t="s">
        <v>679</v>
      </c>
      <c r="G65" t="s">
        <v>351</v>
      </c>
      <c r="H65" t="s">
        <v>427</v>
      </c>
      <c r="I65" t="s">
        <v>428</v>
      </c>
      <c r="J65" t="s">
        <v>623</v>
      </c>
      <c r="K65" t="s">
        <v>680</v>
      </c>
      <c r="L65">
        <v>0</v>
      </c>
      <c r="M65" t="s">
        <v>445</v>
      </c>
      <c r="N65" t="s">
        <v>2044</v>
      </c>
    </row>
    <row r="66" spans="1:14" x14ac:dyDescent="0.25">
      <c r="A66">
        <v>66</v>
      </c>
      <c r="B66" t="s">
        <v>201</v>
      </c>
      <c r="C66" t="s">
        <v>270</v>
      </c>
      <c r="D66">
        <v>288139250</v>
      </c>
      <c r="E66" t="s">
        <v>681</v>
      </c>
      <c r="F66" t="s">
        <v>682</v>
      </c>
      <c r="G66" t="s">
        <v>350</v>
      </c>
      <c r="H66" t="s">
        <v>427</v>
      </c>
      <c r="I66" t="s">
        <v>428</v>
      </c>
      <c r="J66" t="s">
        <v>623</v>
      </c>
      <c r="K66" t="s">
        <v>683</v>
      </c>
      <c r="L66">
        <v>0</v>
      </c>
      <c r="M66" t="s">
        <v>445</v>
      </c>
      <c r="N66" t="s">
        <v>2045</v>
      </c>
    </row>
    <row r="67" spans="1:14" x14ac:dyDescent="0.25">
      <c r="A67">
        <v>67</v>
      </c>
      <c r="B67" t="s">
        <v>684</v>
      </c>
      <c r="C67" t="s">
        <v>270</v>
      </c>
      <c r="D67">
        <v>2768431411</v>
      </c>
      <c r="E67" t="s">
        <v>685</v>
      </c>
      <c r="F67" t="s">
        <v>686</v>
      </c>
      <c r="G67" t="s">
        <v>352</v>
      </c>
      <c r="H67" t="s">
        <v>427</v>
      </c>
      <c r="I67" t="s">
        <v>483</v>
      </c>
      <c r="J67" t="s">
        <v>649</v>
      </c>
      <c r="K67" t="s">
        <v>687</v>
      </c>
      <c r="L67">
        <v>0</v>
      </c>
      <c r="M67" t="s">
        <v>445</v>
      </c>
      <c r="N67" t="s">
        <v>2046</v>
      </c>
    </row>
    <row r="68" spans="1:14" x14ac:dyDescent="0.25">
      <c r="A68">
        <v>68</v>
      </c>
      <c r="B68" t="s">
        <v>688</v>
      </c>
      <c r="C68" t="s">
        <v>270</v>
      </c>
      <c r="D68">
        <v>4031095091</v>
      </c>
      <c r="E68" t="s">
        <v>689</v>
      </c>
      <c r="F68" t="s">
        <v>690</v>
      </c>
      <c r="G68" t="s">
        <v>295</v>
      </c>
      <c r="H68" t="s">
        <v>427</v>
      </c>
      <c r="I68" t="s">
        <v>428</v>
      </c>
      <c r="J68" t="s">
        <v>623</v>
      </c>
      <c r="K68" t="s">
        <v>691</v>
      </c>
      <c r="L68">
        <v>0</v>
      </c>
      <c r="M68" t="s">
        <v>445</v>
      </c>
      <c r="N68" t="s">
        <v>2047</v>
      </c>
    </row>
    <row r="69" spans="1:14" x14ac:dyDescent="0.25">
      <c r="A69">
        <v>69</v>
      </c>
      <c r="B69" t="s">
        <v>692</v>
      </c>
      <c r="C69" t="s">
        <v>426</v>
      </c>
      <c r="D69">
        <v>673300538</v>
      </c>
      <c r="E69" t="s">
        <v>2048</v>
      </c>
      <c r="F69" t="s">
        <v>2049</v>
      </c>
      <c r="G69" t="s">
        <v>693</v>
      </c>
      <c r="H69" t="s">
        <v>427</v>
      </c>
      <c r="I69" t="s">
        <v>483</v>
      </c>
      <c r="J69" t="s">
        <v>649</v>
      </c>
      <c r="K69" t="s">
        <v>694</v>
      </c>
      <c r="L69">
        <v>0</v>
      </c>
      <c r="M69" t="s">
        <v>445</v>
      </c>
      <c r="N69" t="s">
        <v>2050</v>
      </c>
    </row>
    <row r="70" spans="1:14" x14ac:dyDescent="0.25">
      <c r="A70">
        <v>70</v>
      </c>
      <c r="B70" t="s">
        <v>695</v>
      </c>
      <c r="C70" t="s">
        <v>426</v>
      </c>
      <c r="D70">
        <v>174666698</v>
      </c>
      <c r="E70" t="s">
        <v>2051</v>
      </c>
      <c r="F70" t="s">
        <v>2052</v>
      </c>
      <c r="G70" t="s">
        <v>413</v>
      </c>
      <c r="H70" t="s">
        <v>427</v>
      </c>
      <c r="I70" t="s">
        <v>563</v>
      </c>
      <c r="J70" t="s">
        <v>649</v>
      </c>
      <c r="K70" t="s">
        <v>696</v>
      </c>
      <c r="L70">
        <v>999999999</v>
      </c>
      <c r="M70" t="s">
        <v>445</v>
      </c>
      <c r="N70" t="s">
        <v>2053</v>
      </c>
    </row>
    <row r="71" spans="1:14" x14ac:dyDescent="0.25">
      <c r="A71">
        <v>71</v>
      </c>
      <c r="B71" t="s">
        <v>156</v>
      </c>
      <c r="C71" t="s">
        <v>270</v>
      </c>
      <c r="D71">
        <v>4030356563</v>
      </c>
      <c r="E71" t="s">
        <v>697</v>
      </c>
      <c r="F71" t="s">
        <v>698</v>
      </c>
      <c r="G71" t="s">
        <v>353</v>
      </c>
      <c r="H71" t="s">
        <v>427</v>
      </c>
      <c r="I71" t="s">
        <v>461</v>
      </c>
      <c r="J71" t="s">
        <v>649</v>
      </c>
      <c r="K71" t="s">
        <v>699</v>
      </c>
      <c r="L71">
        <v>999999999</v>
      </c>
      <c r="M71" t="s">
        <v>445</v>
      </c>
      <c r="N71" t="s">
        <v>2054</v>
      </c>
    </row>
    <row r="72" spans="1:14" x14ac:dyDescent="0.25">
      <c r="A72">
        <v>72</v>
      </c>
      <c r="B72" t="s">
        <v>700</v>
      </c>
      <c r="C72" t="s">
        <v>270</v>
      </c>
      <c r="D72">
        <v>4030646579</v>
      </c>
      <c r="E72" t="s">
        <v>2055</v>
      </c>
      <c r="F72" t="s">
        <v>2056</v>
      </c>
      <c r="G72" t="s">
        <v>328</v>
      </c>
      <c r="H72" t="s">
        <v>427</v>
      </c>
      <c r="I72" t="s">
        <v>701</v>
      </c>
      <c r="J72" t="s">
        <v>652</v>
      </c>
      <c r="K72" t="s">
        <v>702</v>
      </c>
      <c r="L72">
        <v>631376659</v>
      </c>
      <c r="M72" t="s">
        <v>445</v>
      </c>
      <c r="N72" t="s">
        <v>2057</v>
      </c>
    </row>
    <row r="73" spans="1:14" x14ac:dyDescent="0.25">
      <c r="A73">
        <v>73</v>
      </c>
      <c r="B73" t="s">
        <v>703</v>
      </c>
      <c r="C73" t="s">
        <v>270</v>
      </c>
      <c r="D73">
        <v>2768257123</v>
      </c>
      <c r="E73" t="s">
        <v>704</v>
      </c>
      <c r="F73" t="s">
        <v>705</v>
      </c>
      <c r="G73" t="s">
        <v>354</v>
      </c>
      <c r="H73" t="s">
        <v>427</v>
      </c>
      <c r="I73" t="s">
        <v>428</v>
      </c>
      <c r="J73" t="s">
        <v>649</v>
      </c>
      <c r="K73" t="s">
        <v>706</v>
      </c>
      <c r="L73">
        <v>666666666</v>
      </c>
      <c r="M73" t="s">
        <v>445</v>
      </c>
      <c r="N73" t="s">
        <v>2058</v>
      </c>
    </row>
    <row r="74" spans="1:14" x14ac:dyDescent="0.25">
      <c r="A74">
        <v>74</v>
      </c>
      <c r="B74" t="s">
        <v>707</v>
      </c>
      <c r="C74" t="s">
        <v>270</v>
      </c>
      <c r="D74">
        <v>2767612547</v>
      </c>
      <c r="E74" t="s">
        <v>708</v>
      </c>
      <c r="F74" t="s">
        <v>709</v>
      </c>
      <c r="G74" t="s">
        <v>355</v>
      </c>
      <c r="H74" t="s">
        <v>427</v>
      </c>
      <c r="I74" t="s">
        <v>428</v>
      </c>
      <c r="J74" t="s">
        <v>647</v>
      </c>
      <c r="K74" t="s">
        <v>710</v>
      </c>
      <c r="L74">
        <v>666666666</v>
      </c>
      <c r="M74" t="s">
        <v>445</v>
      </c>
      <c r="N74" t="s">
        <v>2059</v>
      </c>
    </row>
    <row r="75" spans="1:14" x14ac:dyDescent="0.25">
      <c r="A75">
        <v>75</v>
      </c>
      <c r="B75" t="s">
        <v>711</v>
      </c>
      <c r="C75" t="s">
        <v>426</v>
      </c>
      <c r="D75">
        <v>174547693</v>
      </c>
      <c r="E75" t="s">
        <v>2060</v>
      </c>
      <c r="F75" t="s">
        <v>2061</v>
      </c>
      <c r="G75" t="s">
        <v>423</v>
      </c>
      <c r="H75" t="s">
        <v>427</v>
      </c>
      <c r="I75" t="s">
        <v>442</v>
      </c>
      <c r="J75" t="s">
        <v>712</v>
      </c>
      <c r="K75" t="s">
        <v>713</v>
      </c>
      <c r="L75">
        <v>617586910</v>
      </c>
      <c r="M75" t="s">
        <v>714</v>
      </c>
      <c r="N75" t="s">
        <v>2062</v>
      </c>
    </row>
    <row r="76" spans="1:14" x14ac:dyDescent="0.25">
      <c r="A76">
        <v>76</v>
      </c>
      <c r="B76" t="s">
        <v>150</v>
      </c>
      <c r="C76" t="s">
        <v>270</v>
      </c>
      <c r="D76">
        <v>4031484995</v>
      </c>
      <c r="E76" t="s">
        <v>715</v>
      </c>
      <c r="F76" t="s">
        <v>716</v>
      </c>
      <c r="G76" t="s">
        <v>357</v>
      </c>
      <c r="H76" t="s">
        <v>427</v>
      </c>
      <c r="I76" t="s">
        <v>483</v>
      </c>
      <c r="J76" t="s">
        <v>717</v>
      </c>
      <c r="K76" t="s">
        <v>718</v>
      </c>
      <c r="L76">
        <v>662321028</v>
      </c>
      <c r="M76" t="s">
        <v>714</v>
      </c>
      <c r="N76" t="s">
        <v>2063</v>
      </c>
    </row>
    <row r="77" spans="1:14" x14ac:dyDescent="0.25">
      <c r="A77">
        <v>77</v>
      </c>
      <c r="B77" t="s">
        <v>719</v>
      </c>
      <c r="C77" t="s">
        <v>426</v>
      </c>
      <c r="D77">
        <v>234700544</v>
      </c>
      <c r="E77" t="s">
        <v>2064</v>
      </c>
      <c r="F77" t="s">
        <v>2065</v>
      </c>
      <c r="G77" t="s">
        <v>720</v>
      </c>
      <c r="H77" t="s">
        <v>427</v>
      </c>
      <c r="I77" t="s">
        <v>438</v>
      </c>
      <c r="J77" t="s">
        <v>721</v>
      </c>
      <c r="K77" t="s">
        <v>722</v>
      </c>
      <c r="L77">
        <v>631825255</v>
      </c>
      <c r="M77" t="s">
        <v>714</v>
      </c>
      <c r="N77" t="s">
        <v>2066</v>
      </c>
    </row>
    <row r="78" spans="1:14" x14ac:dyDescent="0.25">
      <c r="A78">
        <v>78</v>
      </c>
      <c r="B78" t="s">
        <v>723</v>
      </c>
      <c r="C78" t="s">
        <v>426</v>
      </c>
      <c r="D78">
        <v>876981740</v>
      </c>
      <c r="E78" t="s">
        <v>2067</v>
      </c>
      <c r="F78" t="s">
        <v>2068</v>
      </c>
      <c r="G78" t="s">
        <v>421</v>
      </c>
      <c r="H78" t="s">
        <v>427</v>
      </c>
      <c r="I78" t="s">
        <v>442</v>
      </c>
      <c r="J78" t="s">
        <v>724</v>
      </c>
      <c r="K78" t="s">
        <v>725</v>
      </c>
      <c r="L78">
        <v>600123123</v>
      </c>
      <c r="M78" t="s">
        <v>445</v>
      </c>
      <c r="N78" t="s">
        <v>2069</v>
      </c>
    </row>
    <row r="79" spans="1:14" x14ac:dyDescent="0.25">
      <c r="A79">
        <v>79</v>
      </c>
      <c r="B79" t="s">
        <v>726</v>
      </c>
      <c r="C79" t="s">
        <v>426</v>
      </c>
      <c r="D79">
        <v>971895932</v>
      </c>
      <c r="E79" t="s">
        <v>2070</v>
      </c>
      <c r="F79" t="s">
        <v>2071</v>
      </c>
      <c r="G79" t="s">
        <v>422</v>
      </c>
      <c r="H79" t="s">
        <v>427</v>
      </c>
      <c r="I79" t="s">
        <v>442</v>
      </c>
      <c r="J79" t="s">
        <v>727</v>
      </c>
      <c r="K79" t="s">
        <v>713</v>
      </c>
      <c r="L79">
        <v>617587082</v>
      </c>
      <c r="M79" t="s">
        <v>445</v>
      </c>
      <c r="N79" t="s">
        <v>2072</v>
      </c>
    </row>
    <row r="80" spans="1:14" x14ac:dyDescent="0.25">
      <c r="A80">
        <v>80</v>
      </c>
      <c r="B80" t="s">
        <v>154</v>
      </c>
      <c r="C80" t="s">
        <v>270</v>
      </c>
      <c r="D80">
        <v>1418629603</v>
      </c>
      <c r="E80" t="s">
        <v>728</v>
      </c>
      <c r="F80" t="s">
        <v>729</v>
      </c>
      <c r="G80" t="s">
        <v>356</v>
      </c>
      <c r="H80" t="s">
        <v>427</v>
      </c>
      <c r="I80" t="s">
        <v>730</v>
      </c>
      <c r="J80" t="s">
        <v>731</v>
      </c>
      <c r="K80" t="s">
        <v>732</v>
      </c>
      <c r="L80">
        <v>603151585</v>
      </c>
      <c r="M80" t="s">
        <v>445</v>
      </c>
      <c r="N80" t="s">
        <v>2073</v>
      </c>
    </row>
    <row r="81" spans="1:14" x14ac:dyDescent="0.25">
      <c r="A81">
        <v>81</v>
      </c>
      <c r="B81" t="s">
        <v>733</v>
      </c>
      <c r="C81" t="s">
        <v>426</v>
      </c>
      <c r="D81">
        <v>700128300</v>
      </c>
      <c r="E81" t="s">
        <v>2074</v>
      </c>
      <c r="F81" t="s">
        <v>2075</v>
      </c>
      <c r="G81" t="s">
        <v>415</v>
      </c>
      <c r="H81" t="s">
        <v>427</v>
      </c>
      <c r="I81" t="s">
        <v>428</v>
      </c>
      <c r="J81" t="s">
        <v>734</v>
      </c>
      <c r="K81" t="s">
        <v>735</v>
      </c>
      <c r="L81">
        <v>674278068</v>
      </c>
      <c r="M81" t="s">
        <v>714</v>
      </c>
      <c r="N81" t="s">
        <v>2076</v>
      </c>
    </row>
    <row r="82" spans="1:14" x14ac:dyDescent="0.25">
      <c r="A82">
        <v>82</v>
      </c>
      <c r="B82" t="s">
        <v>736</v>
      </c>
      <c r="C82" t="s">
        <v>426</v>
      </c>
      <c r="D82">
        <v>707242221</v>
      </c>
      <c r="E82" t="s">
        <v>2077</v>
      </c>
      <c r="F82" t="s">
        <v>2078</v>
      </c>
      <c r="G82" t="s">
        <v>417</v>
      </c>
      <c r="H82" t="s">
        <v>427</v>
      </c>
      <c r="I82" t="s">
        <v>428</v>
      </c>
      <c r="J82" t="s">
        <v>737</v>
      </c>
      <c r="K82" t="s">
        <v>738</v>
      </c>
      <c r="L82">
        <v>664427470</v>
      </c>
      <c r="M82" t="s">
        <v>714</v>
      </c>
      <c r="N82" t="s">
        <v>2079</v>
      </c>
    </row>
    <row r="83" spans="1:14" x14ac:dyDescent="0.25">
      <c r="A83">
        <v>83</v>
      </c>
      <c r="B83" t="s">
        <v>739</v>
      </c>
      <c r="C83" t="s">
        <v>426</v>
      </c>
      <c r="D83">
        <v>866350446</v>
      </c>
      <c r="E83" t="s">
        <v>2080</v>
      </c>
      <c r="F83" t="s">
        <v>2081</v>
      </c>
      <c r="G83" t="s">
        <v>740</v>
      </c>
      <c r="H83" t="s">
        <v>427</v>
      </c>
      <c r="I83" t="s">
        <v>442</v>
      </c>
      <c r="J83" t="s">
        <v>741</v>
      </c>
      <c r="K83" t="s">
        <v>742</v>
      </c>
      <c r="L83">
        <v>624129058</v>
      </c>
      <c r="M83" t="s">
        <v>714</v>
      </c>
      <c r="N83" t="s">
        <v>2082</v>
      </c>
    </row>
    <row r="84" spans="1:14" x14ac:dyDescent="0.25">
      <c r="A84">
        <v>84</v>
      </c>
      <c r="B84" t="s">
        <v>743</v>
      </c>
      <c r="C84" t="s">
        <v>270</v>
      </c>
      <c r="D84">
        <v>1418178067</v>
      </c>
      <c r="E84" t="s">
        <v>744</v>
      </c>
      <c r="F84" t="s">
        <v>698</v>
      </c>
      <c r="G84" t="s">
        <v>745</v>
      </c>
      <c r="H84" t="s">
        <v>427</v>
      </c>
      <c r="I84" t="s">
        <v>483</v>
      </c>
      <c r="J84" t="s">
        <v>746</v>
      </c>
      <c r="K84" t="s">
        <v>747</v>
      </c>
      <c r="L84">
        <v>626229457</v>
      </c>
      <c r="M84" t="s">
        <v>714</v>
      </c>
      <c r="N84" t="s">
        <v>2083</v>
      </c>
    </row>
    <row r="85" spans="1:14" x14ac:dyDescent="0.25">
      <c r="A85">
        <v>85</v>
      </c>
      <c r="B85" t="s">
        <v>748</v>
      </c>
      <c r="C85" t="s">
        <v>426</v>
      </c>
      <c r="D85">
        <v>2403620</v>
      </c>
      <c r="E85" t="s">
        <v>2084</v>
      </c>
      <c r="F85" t="s">
        <v>2085</v>
      </c>
      <c r="G85" t="s">
        <v>749</v>
      </c>
      <c r="H85" t="s">
        <v>427</v>
      </c>
      <c r="I85" t="s">
        <v>442</v>
      </c>
      <c r="J85" t="s">
        <v>254</v>
      </c>
      <c r="K85" t="s">
        <v>750</v>
      </c>
      <c r="L85">
        <v>603861554</v>
      </c>
      <c r="M85" t="s">
        <v>445</v>
      </c>
      <c r="N85" t="s">
        <v>2086</v>
      </c>
    </row>
    <row r="86" spans="1:14" x14ac:dyDescent="0.25">
      <c r="A86">
        <v>86</v>
      </c>
      <c r="B86" t="s">
        <v>751</v>
      </c>
      <c r="C86" t="s">
        <v>426</v>
      </c>
      <c r="D86">
        <v>635409912</v>
      </c>
      <c r="E86" t="s">
        <v>2087</v>
      </c>
      <c r="F86" t="s">
        <v>2088</v>
      </c>
      <c r="G86" t="s">
        <v>414</v>
      </c>
      <c r="H86" t="s">
        <v>427</v>
      </c>
      <c r="I86" t="s">
        <v>483</v>
      </c>
      <c r="J86" t="s">
        <v>752</v>
      </c>
      <c r="K86" t="s">
        <v>753</v>
      </c>
      <c r="L86">
        <v>613443291</v>
      </c>
      <c r="M86" t="s">
        <v>445</v>
      </c>
      <c r="N86" t="s">
        <v>2089</v>
      </c>
    </row>
    <row r="87" spans="1:14" x14ac:dyDescent="0.25">
      <c r="A87">
        <v>87</v>
      </c>
      <c r="B87" t="s">
        <v>754</v>
      </c>
      <c r="C87" t="s">
        <v>426</v>
      </c>
      <c r="D87">
        <v>424233971</v>
      </c>
      <c r="E87" t="s">
        <v>2090</v>
      </c>
      <c r="F87" t="s">
        <v>2091</v>
      </c>
      <c r="G87" t="s">
        <v>755</v>
      </c>
      <c r="H87" t="s">
        <v>427</v>
      </c>
      <c r="I87" t="s">
        <v>483</v>
      </c>
      <c r="J87" t="s">
        <v>756</v>
      </c>
      <c r="K87" t="s">
        <v>757</v>
      </c>
      <c r="L87">
        <v>632534916</v>
      </c>
      <c r="M87" t="s">
        <v>445</v>
      </c>
      <c r="N87" t="s">
        <v>2092</v>
      </c>
    </row>
    <row r="88" spans="1:14" x14ac:dyDescent="0.25">
      <c r="A88">
        <v>88</v>
      </c>
      <c r="B88" t="s">
        <v>177</v>
      </c>
      <c r="C88" t="s">
        <v>270</v>
      </c>
      <c r="D88">
        <v>4031880531</v>
      </c>
      <c r="E88" t="s">
        <v>758</v>
      </c>
      <c r="F88" t="s">
        <v>759</v>
      </c>
      <c r="G88" t="s">
        <v>335</v>
      </c>
      <c r="H88" t="s">
        <v>427</v>
      </c>
      <c r="I88" t="s">
        <v>483</v>
      </c>
      <c r="J88" t="s">
        <v>760</v>
      </c>
      <c r="K88" t="s">
        <v>761</v>
      </c>
      <c r="L88">
        <v>602878007</v>
      </c>
      <c r="M88" t="s">
        <v>445</v>
      </c>
      <c r="N88" t="s">
        <v>2093</v>
      </c>
    </row>
    <row r="89" spans="1:14" x14ac:dyDescent="0.25">
      <c r="A89">
        <v>89</v>
      </c>
      <c r="B89" t="s">
        <v>762</v>
      </c>
      <c r="C89" t="s">
        <v>426</v>
      </c>
      <c r="D89">
        <v>785662354</v>
      </c>
      <c r="E89" t="s">
        <v>2094</v>
      </c>
      <c r="F89" t="s">
        <v>2095</v>
      </c>
      <c r="G89" t="s">
        <v>763</v>
      </c>
      <c r="H89" t="s">
        <v>427</v>
      </c>
      <c r="I89" t="s">
        <v>664</v>
      </c>
      <c r="J89" t="s">
        <v>764</v>
      </c>
      <c r="K89" t="s">
        <v>765</v>
      </c>
      <c r="L89">
        <v>631709884</v>
      </c>
      <c r="M89" t="s">
        <v>445</v>
      </c>
      <c r="N89" t="s">
        <v>2096</v>
      </c>
    </row>
    <row r="90" spans="1:14" x14ac:dyDescent="0.25">
      <c r="A90">
        <v>90</v>
      </c>
      <c r="B90" t="s">
        <v>766</v>
      </c>
      <c r="C90" t="s">
        <v>270</v>
      </c>
      <c r="D90">
        <v>287986802</v>
      </c>
      <c r="E90" t="s">
        <v>767</v>
      </c>
      <c r="F90" t="s">
        <v>768</v>
      </c>
      <c r="G90" t="s">
        <v>334</v>
      </c>
      <c r="H90" t="s">
        <v>427</v>
      </c>
      <c r="I90" t="s">
        <v>730</v>
      </c>
      <c r="J90" t="s">
        <v>769</v>
      </c>
      <c r="K90" t="s">
        <v>770</v>
      </c>
      <c r="L90">
        <v>602826619</v>
      </c>
      <c r="M90" t="s">
        <v>445</v>
      </c>
      <c r="N90" t="s">
        <v>2097</v>
      </c>
    </row>
    <row r="91" spans="1:14" x14ac:dyDescent="0.25">
      <c r="A91">
        <v>91</v>
      </c>
      <c r="B91" t="s">
        <v>176</v>
      </c>
      <c r="C91" t="s">
        <v>270</v>
      </c>
      <c r="D91">
        <v>2768431523</v>
      </c>
      <c r="E91" t="s">
        <v>771</v>
      </c>
      <c r="F91" t="s">
        <v>772</v>
      </c>
      <c r="G91" t="s">
        <v>773</v>
      </c>
      <c r="H91" t="s">
        <v>427</v>
      </c>
      <c r="I91" t="s">
        <v>483</v>
      </c>
      <c r="J91" t="s">
        <v>774</v>
      </c>
      <c r="K91" t="s">
        <v>775</v>
      </c>
      <c r="L91">
        <v>695488858</v>
      </c>
      <c r="M91" t="s">
        <v>445</v>
      </c>
      <c r="N91" t="s">
        <v>2098</v>
      </c>
    </row>
    <row r="92" spans="1:14" x14ac:dyDescent="0.25">
      <c r="A92">
        <v>92</v>
      </c>
      <c r="B92" t="s">
        <v>776</v>
      </c>
      <c r="C92" t="s">
        <v>270</v>
      </c>
      <c r="D92">
        <v>3047221744</v>
      </c>
      <c r="E92" t="s">
        <v>777</v>
      </c>
      <c r="F92" t="s">
        <v>778</v>
      </c>
      <c r="G92" t="s">
        <v>380</v>
      </c>
      <c r="H92" t="s">
        <v>427</v>
      </c>
      <c r="I92" t="s">
        <v>664</v>
      </c>
      <c r="J92" t="s">
        <v>779</v>
      </c>
      <c r="K92" t="s">
        <v>780</v>
      </c>
      <c r="L92">
        <v>632331217</v>
      </c>
      <c r="M92" t="s">
        <v>445</v>
      </c>
      <c r="N92" t="s">
        <v>2099</v>
      </c>
    </row>
    <row r="93" spans="1:14" x14ac:dyDescent="0.25">
      <c r="A93">
        <v>93</v>
      </c>
      <c r="B93" t="s">
        <v>781</v>
      </c>
      <c r="C93" t="s">
        <v>270</v>
      </c>
      <c r="D93">
        <v>3048118096</v>
      </c>
      <c r="E93" t="s">
        <v>782</v>
      </c>
      <c r="F93" t="s">
        <v>783</v>
      </c>
      <c r="G93" t="s">
        <v>409</v>
      </c>
      <c r="H93" t="s">
        <v>427</v>
      </c>
      <c r="I93" t="s">
        <v>442</v>
      </c>
      <c r="J93" t="s">
        <v>10</v>
      </c>
      <c r="K93" t="s">
        <v>784</v>
      </c>
      <c r="L93">
        <v>1233312121</v>
      </c>
      <c r="M93" t="s">
        <v>445</v>
      </c>
      <c r="N93" t="s">
        <v>2100</v>
      </c>
    </row>
    <row r="94" spans="1:14" x14ac:dyDescent="0.25">
      <c r="A94">
        <v>94</v>
      </c>
      <c r="B94" t="s">
        <v>785</v>
      </c>
      <c r="C94" t="s">
        <v>270</v>
      </c>
      <c r="D94">
        <v>3047429552</v>
      </c>
      <c r="E94" t="s">
        <v>786</v>
      </c>
      <c r="F94" t="s">
        <v>787</v>
      </c>
      <c r="G94" t="s">
        <v>386</v>
      </c>
      <c r="H94" t="s">
        <v>427</v>
      </c>
      <c r="I94" t="s">
        <v>442</v>
      </c>
      <c r="J94" t="s">
        <v>788</v>
      </c>
      <c r="K94" t="s">
        <v>789</v>
      </c>
      <c r="L94">
        <v>1</v>
      </c>
      <c r="M94" t="s">
        <v>445</v>
      </c>
      <c r="N94" t="s">
        <v>2101</v>
      </c>
    </row>
    <row r="95" spans="1:14" x14ac:dyDescent="0.25">
      <c r="A95">
        <v>95</v>
      </c>
      <c r="B95" t="s">
        <v>790</v>
      </c>
      <c r="C95" t="s">
        <v>270</v>
      </c>
      <c r="D95">
        <v>3048237616</v>
      </c>
      <c r="E95" t="s">
        <v>791</v>
      </c>
      <c r="F95" t="s">
        <v>792</v>
      </c>
      <c r="G95" t="s">
        <v>387</v>
      </c>
      <c r="H95" t="s">
        <v>427</v>
      </c>
      <c r="I95" t="s">
        <v>442</v>
      </c>
      <c r="J95" t="s">
        <v>788</v>
      </c>
      <c r="K95" t="s">
        <v>793</v>
      </c>
      <c r="L95">
        <v>625299612</v>
      </c>
      <c r="M95" t="s">
        <v>445</v>
      </c>
      <c r="N95" t="s">
        <v>2102</v>
      </c>
    </row>
    <row r="96" spans="1:14" x14ac:dyDescent="0.25">
      <c r="A96">
        <v>96</v>
      </c>
      <c r="B96" t="s">
        <v>794</v>
      </c>
      <c r="C96" t="s">
        <v>270</v>
      </c>
      <c r="D96">
        <v>3043471712</v>
      </c>
      <c r="E96" t="s">
        <v>795</v>
      </c>
      <c r="F96" t="s">
        <v>796</v>
      </c>
      <c r="G96" t="s">
        <v>391</v>
      </c>
      <c r="H96" t="s">
        <v>427</v>
      </c>
      <c r="I96" t="s">
        <v>438</v>
      </c>
      <c r="J96" t="s">
        <v>254</v>
      </c>
      <c r="K96" t="s">
        <v>797</v>
      </c>
      <c r="L96">
        <v>631462118</v>
      </c>
      <c r="M96" t="s">
        <v>445</v>
      </c>
      <c r="N96" t="s">
        <v>2103</v>
      </c>
    </row>
    <row r="97" spans="1:14" x14ac:dyDescent="0.25">
      <c r="A97">
        <v>97</v>
      </c>
      <c r="B97" t="s">
        <v>798</v>
      </c>
      <c r="C97" t="s">
        <v>270</v>
      </c>
      <c r="D97">
        <v>3048185904</v>
      </c>
      <c r="E97" t="s">
        <v>799</v>
      </c>
      <c r="F97" t="s">
        <v>800</v>
      </c>
      <c r="G97" t="s">
        <v>392</v>
      </c>
      <c r="H97" t="s">
        <v>427</v>
      </c>
      <c r="I97" t="s">
        <v>442</v>
      </c>
      <c r="J97" t="s">
        <v>254</v>
      </c>
      <c r="K97" t="s">
        <v>801</v>
      </c>
      <c r="L97">
        <v>632488407</v>
      </c>
      <c r="M97" t="s">
        <v>445</v>
      </c>
      <c r="N97" t="s">
        <v>2104</v>
      </c>
    </row>
    <row r="98" spans="1:14" x14ac:dyDescent="0.25">
      <c r="A98">
        <v>98</v>
      </c>
      <c r="B98" t="s">
        <v>802</v>
      </c>
      <c r="C98" t="s">
        <v>270</v>
      </c>
      <c r="D98">
        <v>3047834624</v>
      </c>
      <c r="E98" t="s">
        <v>803</v>
      </c>
      <c r="F98" t="s">
        <v>804</v>
      </c>
      <c r="G98" t="s">
        <v>393</v>
      </c>
      <c r="H98" t="s">
        <v>427</v>
      </c>
      <c r="I98" t="s">
        <v>442</v>
      </c>
      <c r="J98" t="s">
        <v>805</v>
      </c>
      <c r="K98" t="s">
        <v>806</v>
      </c>
      <c r="L98">
        <v>612572316</v>
      </c>
      <c r="M98" t="s">
        <v>445</v>
      </c>
      <c r="N98" t="s">
        <v>2105</v>
      </c>
    </row>
    <row r="99" spans="1:14" x14ac:dyDescent="0.25">
      <c r="A99">
        <v>99</v>
      </c>
      <c r="B99" t="s">
        <v>807</v>
      </c>
      <c r="C99" t="s">
        <v>270</v>
      </c>
      <c r="D99">
        <v>3048241520</v>
      </c>
      <c r="E99" t="s">
        <v>808</v>
      </c>
      <c r="F99" t="s">
        <v>809</v>
      </c>
      <c r="G99" t="s">
        <v>394</v>
      </c>
      <c r="H99" t="s">
        <v>427</v>
      </c>
      <c r="I99" t="s">
        <v>442</v>
      </c>
      <c r="J99" t="s">
        <v>254</v>
      </c>
      <c r="K99" t="s">
        <v>10</v>
      </c>
      <c r="L99">
        <v>0</v>
      </c>
      <c r="M99" t="s">
        <v>445</v>
      </c>
      <c r="N99" t="s">
        <v>2106</v>
      </c>
    </row>
    <row r="100" spans="1:14" x14ac:dyDescent="0.25">
      <c r="A100">
        <v>100</v>
      </c>
      <c r="B100" t="s">
        <v>810</v>
      </c>
      <c r="C100" t="s">
        <v>270</v>
      </c>
      <c r="D100">
        <v>3048139952</v>
      </c>
      <c r="E100" t="s">
        <v>811</v>
      </c>
      <c r="F100" t="s">
        <v>812</v>
      </c>
      <c r="G100" t="s">
        <v>395</v>
      </c>
      <c r="H100" t="s">
        <v>427</v>
      </c>
      <c r="I100" t="s">
        <v>428</v>
      </c>
      <c r="J100" t="s">
        <v>254</v>
      </c>
      <c r="K100" t="s">
        <v>813</v>
      </c>
      <c r="L100">
        <v>618531701</v>
      </c>
      <c r="M100" t="s">
        <v>445</v>
      </c>
      <c r="N100" t="s">
        <v>2107</v>
      </c>
    </row>
    <row r="101" spans="1:14" x14ac:dyDescent="0.25">
      <c r="A101">
        <v>101</v>
      </c>
      <c r="B101" t="s">
        <v>814</v>
      </c>
      <c r="C101" t="s">
        <v>270</v>
      </c>
      <c r="D101">
        <v>3046766832</v>
      </c>
      <c r="E101" t="s">
        <v>815</v>
      </c>
      <c r="F101" t="s">
        <v>816</v>
      </c>
      <c r="G101" t="s">
        <v>381</v>
      </c>
      <c r="H101" t="s">
        <v>427</v>
      </c>
      <c r="I101" t="s">
        <v>558</v>
      </c>
      <c r="J101" t="s">
        <v>817</v>
      </c>
      <c r="K101" t="s">
        <v>818</v>
      </c>
      <c r="L101">
        <v>619287255</v>
      </c>
      <c r="M101" t="s">
        <v>445</v>
      </c>
      <c r="N101" t="s">
        <v>2108</v>
      </c>
    </row>
    <row r="102" spans="1:14" x14ac:dyDescent="0.25">
      <c r="A102">
        <v>102</v>
      </c>
      <c r="B102" t="s">
        <v>819</v>
      </c>
      <c r="C102" t="s">
        <v>270</v>
      </c>
      <c r="D102">
        <v>3047610416</v>
      </c>
      <c r="E102" t="s">
        <v>820</v>
      </c>
      <c r="F102" t="s">
        <v>821</v>
      </c>
      <c r="G102" t="s">
        <v>382</v>
      </c>
      <c r="H102" t="s">
        <v>427</v>
      </c>
      <c r="I102" t="s">
        <v>428</v>
      </c>
      <c r="J102" t="s">
        <v>254</v>
      </c>
      <c r="K102" t="s">
        <v>822</v>
      </c>
      <c r="L102">
        <v>616460839</v>
      </c>
      <c r="M102" t="s">
        <v>445</v>
      </c>
      <c r="N102" t="s">
        <v>2109</v>
      </c>
    </row>
    <row r="103" spans="1:14" x14ac:dyDescent="0.25">
      <c r="A103">
        <v>103</v>
      </c>
      <c r="B103" t="s">
        <v>823</v>
      </c>
      <c r="C103" t="s">
        <v>270</v>
      </c>
      <c r="D103">
        <v>3042116272</v>
      </c>
      <c r="E103" t="s">
        <v>824</v>
      </c>
      <c r="F103" t="s">
        <v>825</v>
      </c>
      <c r="G103" t="s">
        <v>384</v>
      </c>
      <c r="H103" t="s">
        <v>427</v>
      </c>
      <c r="I103" t="s">
        <v>428</v>
      </c>
      <c r="J103" t="s">
        <v>826</v>
      </c>
      <c r="K103" t="s">
        <v>827</v>
      </c>
      <c r="L103">
        <v>609465446</v>
      </c>
      <c r="M103" t="s">
        <v>445</v>
      </c>
      <c r="N103" t="s">
        <v>2110</v>
      </c>
    </row>
    <row r="104" spans="1:14" x14ac:dyDescent="0.25">
      <c r="A104">
        <v>104</v>
      </c>
      <c r="B104" t="s">
        <v>828</v>
      </c>
      <c r="C104" t="s">
        <v>426</v>
      </c>
      <c r="D104">
        <v>50830137</v>
      </c>
      <c r="E104" t="s">
        <v>2111</v>
      </c>
      <c r="F104" t="s">
        <v>2112</v>
      </c>
      <c r="G104" t="s">
        <v>829</v>
      </c>
      <c r="H104" t="s">
        <v>581</v>
      </c>
      <c r="I104" t="s">
        <v>428</v>
      </c>
      <c r="J104" t="s">
        <v>829</v>
      </c>
      <c r="K104" t="s">
        <v>829</v>
      </c>
      <c r="L104">
        <v>1</v>
      </c>
      <c r="M104" t="s">
        <v>445</v>
      </c>
      <c r="N104" t="s">
        <v>2113</v>
      </c>
    </row>
    <row r="105" spans="1:14" x14ac:dyDescent="0.25">
      <c r="A105">
        <v>105</v>
      </c>
      <c r="B105" t="s">
        <v>830</v>
      </c>
      <c r="C105" t="s">
        <v>270</v>
      </c>
      <c r="D105">
        <v>2492292546</v>
      </c>
      <c r="E105" t="s">
        <v>831</v>
      </c>
      <c r="F105" t="s">
        <v>832</v>
      </c>
      <c r="G105" t="s">
        <v>406</v>
      </c>
      <c r="H105" t="s">
        <v>581</v>
      </c>
      <c r="I105" t="s">
        <v>442</v>
      </c>
      <c r="J105" t="s">
        <v>833</v>
      </c>
      <c r="K105" t="s">
        <v>834</v>
      </c>
      <c r="L105">
        <v>628771861</v>
      </c>
      <c r="M105" t="s">
        <v>445</v>
      </c>
      <c r="N105" t="s">
        <v>2114</v>
      </c>
    </row>
    <row r="106" spans="1:14" x14ac:dyDescent="0.25">
      <c r="A106">
        <v>106</v>
      </c>
      <c r="B106" t="s">
        <v>835</v>
      </c>
      <c r="C106" t="s">
        <v>270</v>
      </c>
      <c r="D106">
        <v>3047610304</v>
      </c>
      <c r="E106" t="s">
        <v>836</v>
      </c>
      <c r="F106" t="s">
        <v>837</v>
      </c>
      <c r="G106" t="s">
        <v>407</v>
      </c>
      <c r="H106" t="s">
        <v>427</v>
      </c>
      <c r="I106" t="s">
        <v>428</v>
      </c>
      <c r="J106" t="s">
        <v>838</v>
      </c>
      <c r="K106" t="s">
        <v>839</v>
      </c>
      <c r="L106">
        <v>615349753</v>
      </c>
      <c r="M106" t="s">
        <v>445</v>
      </c>
      <c r="N106" t="s">
        <v>2115</v>
      </c>
    </row>
    <row r="107" spans="1:14" x14ac:dyDescent="0.25">
      <c r="A107">
        <v>107</v>
      </c>
      <c r="B107" t="s">
        <v>840</v>
      </c>
      <c r="C107" t="s">
        <v>270</v>
      </c>
      <c r="D107">
        <v>3051300176</v>
      </c>
      <c r="E107" t="s">
        <v>841</v>
      </c>
      <c r="F107" t="s">
        <v>842</v>
      </c>
      <c r="G107" t="s">
        <v>385</v>
      </c>
      <c r="H107" t="s">
        <v>427</v>
      </c>
      <c r="I107" t="s">
        <v>442</v>
      </c>
      <c r="J107" t="s">
        <v>254</v>
      </c>
      <c r="K107" t="s">
        <v>843</v>
      </c>
      <c r="L107">
        <v>651751807</v>
      </c>
      <c r="M107" t="s">
        <v>445</v>
      </c>
      <c r="N107" t="s">
        <v>2100</v>
      </c>
    </row>
    <row r="108" spans="1:14" x14ac:dyDescent="0.25">
      <c r="A108">
        <v>108</v>
      </c>
      <c r="B108" t="s">
        <v>844</v>
      </c>
      <c r="C108" t="s">
        <v>270</v>
      </c>
      <c r="D108">
        <v>3043257024</v>
      </c>
      <c r="E108" t="s">
        <v>845</v>
      </c>
      <c r="F108" t="s">
        <v>846</v>
      </c>
      <c r="G108" t="s">
        <v>390</v>
      </c>
      <c r="H108" t="s">
        <v>427</v>
      </c>
      <c r="I108" t="s">
        <v>442</v>
      </c>
      <c r="J108" t="s">
        <v>254</v>
      </c>
      <c r="K108" t="s">
        <v>847</v>
      </c>
      <c r="L108">
        <v>678222333</v>
      </c>
      <c r="M108" t="s">
        <v>445</v>
      </c>
      <c r="N108" t="s">
        <v>2116</v>
      </c>
    </row>
    <row r="109" spans="1:14" x14ac:dyDescent="0.25">
      <c r="A109">
        <v>109</v>
      </c>
      <c r="B109" t="s">
        <v>207</v>
      </c>
      <c r="C109" t="s">
        <v>270</v>
      </c>
      <c r="D109">
        <v>2767657811</v>
      </c>
      <c r="E109" t="s">
        <v>848</v>
      </c>
      <c r="F109" t="s">
        <v>849</v>
      </c>
      <c r="G109" t="s">
        <v>331</v>
      </c>
      <c r="H109" t="s">
        <v>427</v>
      </c>
      <c r="I109" t="s">
        <v>428</v>
      </c>
      <c r="J109" t="s">
        <v>850</v>
      </c>
      <c r="K109" t="s">
        <v>851</v>
      </c>
      <c r="L109">
        <v>677735184</v>
      </c>
      <c r="M109" t="s">
        <v>431</v>
      </c>
      <c r="N109" t="s">
        <v>2117</v>
      </c>
    </row>
    <row r="110" spans="1:14" x14ac:dyDescent="0.25">
      <c r="A110">
        <v>110</v>
      </c>
      <c r="B110" t="s">
        <v>852</v>
      </c>
      <c r="C110" t="s">
        <v>270</v>
      </c>
      <c r="D110">
        <v>270968882</v>
      </c>
      <c r="E110" t="s">
        <v>853</v>
      </c>
      <c r="F110" t="s">
        <v>854</v>
      </c>
      <c r="G110" t="s">
        <v>329</v>
      </c>
      <c r="H110" t="s">
        <v>427</v>
      </c>
      <c r="I110" t="s">
        <v>483</v>
      </c>
      <c r="J110" t="s">
        <v>855</v>
      </c>
      <c r="K110" t="s">
        <v>856</v>
      </c>
      <c r="L110">
        <v>622394736</v>
      </c>
      <c r="M110" t="s">
        <v>445</v>
      </c>
      <c r="N110" t="s">
        <v>2118</v>
      </c>
    </row>
    <row r="111" spans="1:14" x14ac:dyDescent="0.25">
      <c r="A111">
        <v>111</v>
      </c>
      <c r="B111" t="s">
        <v>857</v>
      </c>
      <c r="C111" t="s">
        <v>270</v>
      </c>
      <c r="D111">
        <v>2767662803</v>
      </c>
      <c r="E111" t="s">
        <v>858</v>
      </c>
      <c r="F111" t="s">
        <v>859</v>
      </c>
      <c r="G111" t="s">
        <v>860</v>
      </c>
      <c r="H111" t="s">
        <v>427</v>
      </c>
      <c r="I111" t="s">
        <v>483</v>
      </c>
      <c r="J111" t="s">
        <v>861</v>
      </c>
      <c r="K111" t="s">
        <v>862</v>
      </c>
      <c r="L111">
        <v>692497261</v>
      </c>
      <c r="M111" t="s">
        <v>445</v>
      </c>
      <c r="N111" t="s">
        <v>2119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I113"/>
  <sheetViews>
    <sheetView workbookViewId="0">
      <selection activeCell="I93" sqref="I93"/>
    </sheetView>
  </sheetViews>
  <sheetFormatPr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</cols>
  <sheetData>
    <row r="1" spans="1:9" x14ac:dyDescent="0.25">
      <c r="A1">
        <v>2096</v>
      </c>
      <c r="B1">
        <v>2096</v>
      </c>
    </row>
    <row r="2" spans="1:9" x14ac:dyDescent="0.25">
      <c r="A2">
        <v>11290</v>
      </c>
      <c r="B2">
        <v>11290</v>
      </c>
      <c r="D2">
        <v>2096</v>
      </c>
      <c r="G2" s="226" t="s">
        <v>20</v>
      </c>
      <c r="H2">
        <v>11488</v>
      </c>
      <c r="I2" t="s">
        <v>14</v>
      </c>
    </row>
    <row r="3" spans="1:9" x14ac:dyDescent="0.25">
      <c r="A3">
        <v>11291</v>
      </c>
      <c r="B3">
        <v>11291</v>
      </c>
      <c r="D3">
        <v>11290</v>
      </c>
      <c r="G3" s="227"/>
      <c r="H3">
        <v>11467</v>
      </c>
      <c r="I3" t="s">
        <v>15</v>
      </c>
    </row>
    <row r="4" spans="1:9" x14ac:dyDescent="0.25">
      <c r="A4">
        <v>11292</v>
      </c>
      <c r="B4">
        <v>11292</v>
      </c>
      <c r="D4">
        <v>11291</v>
      </c>
      <c r="G4" s="227"/>
      <c r="H4">
        <v>11482</v>
      </c>
      <c r="I4" t="s">
        <v>17</v>
      </c>
    </row>
    <row r="5" spans="1:9" x14ac:dyDescent="0.25">
      <c r="A5">
        <v>11363</v>
      </c>
      <c r="B5">
        <v>11363</v>
      </c>
      <c r="D5">
        <v>11292</v>
      </c>
      <c r="G5" s="227"/>
      <c r="H5">
        <v>11524</v>
      </c>
      <c r="I5" t="s">
        <v>116</v>
      </c>
    </row>
    <row r="6" spans="1:9" x14ac:dyDescent="0.25">
      <c r="A6">
        <v>11375</v>
      </c>
      <c r="B6">
        <v>11375</v>
      </c>
      <c r="D6">
        <v>11363</v>
      </c>
      <c r="G6" s="227"/>
      <c r="H6">
        <v>11490</v>
      </c>
      <c r="I6" t="s">
        <v>93</v>
      </c>
    </row>
    <row r="7" spans="1:9" x14ac:dyDescent="0.25">
      <c r="A7">
        <v>11376</v>
      </c>
      <c r="B7">
        <v>11376</v>
      </c>
      <c r="D7">
        <v>11375</v>
      </c>
      <c r="G7" s="227"/>
      <c r="H7">
        <v>11438</v>
      </c>
      <c r="I7" t="s">
        <v>2</v>
      </c>
    </row>
    <row r="8" spans="1:9" x14ac:dyDescent="0.25">
      <c r="A8">
        <v>11401</v>
      </c>
      <c r="B8">
        <v>11401</v>
      </c>
      <c r="D8">
        <v>11376</v>
      </c>
      <c r="G8" s="227"/>
      <c r="H8">
        <v>11375</v>
      </c>
      <c r="I8" t="s">
        <v>98</v>
      </c>
    </row>
    <row r="9" spans="1:9" x14ac:dyDescent="0.25">
      <c r="A9">
        <v>11406</v>
      </c>
      <c r="B9">
        <v>11406</v>
      </c>
      <c r="D9">
        <v>11401</v>
      </c>
      <c r="G9" s="227"/>
      <c r="H9">
        <v>11505</v>
      </c>
      <c r="I9" t="s">
        <v>99</v>
      </c>
    </row>
    <row r="10" spans="1:9" x14ac:dyDescent="0.25">
      <c r="A10">
        <v>11407</v>
      </c>
      <c r="B10">
        <v>11407</v>
      </c>
      <c r="D10">
        <v>11499</v>
      </c>
      <c r="G10" s="227"/>
      <c r="H10">
        <v>11525</v>
      </c>
      <c r="I10" t="s">
        <v>118</v>
      </c>
    </row>
    <row r="11" spans="1:9" x14ac:dyDescent="0.25">
      <c r="A11">
        <v>11408</v>
      </c>
      <c r="B11">
        <v>11408</v>
      </c>
      <c r="D11">
        <v>11406</v>
      </c>
      <c r="G11" s="227"/>
      <c r="H11">
        <v>2096</v>
      </c>
      <c r="I11" t="s">
        <v>7</v>
      </c>
    </row>
    <row r="12" spans="1:9" x14ac:dyDescent="0.25">
      <c r="A12">
        <v>11411</v>
      </c>
      <c r="B12">
        <v>11411</v>
      </c>
      <c r="D12">
        <v>11407</v>
      </c>
      <c r="G12" s="227"/>
      <c r="H12">
        <v>11459</v>
      </c>
      <c r="I12" t="s">
        <v>47</v>
      </c>
    </row>
    <row r="13" spans="1:9" x14ac:dyDescent="0.25">
      <c r="A13">
        <v>11412</v>
      </c>
      <c r="B13">
        <v>11412</v>
      </c>
      <c r="D13">
        <v>11408</v>
      </c>
      <c r="G13" s="227"/>
      <c r="H13">
        <v>11461</v>
      </c>
      <c r="I13" t="s">
        <v>49</v>
      </c>
    </row>
    <row r="14" spans="1:9" x14ac:dyDescent="0.25">
      <c r="A14">
        <v>11413</v>
      </c>
      <c r="B14">
        <v>11413</v>
      </c>
      <c r="D14">
        <v>11411</v>
      </c>
      <c r="G14" s="227"/>
      <c r="H14">
        <v>11523</v>
      </c>
      <c r="I14" t="s">
        <v>117</v>
      </c>
    </row>
    <row r="15" spans="1:9" x14ac:dyDescent="0.25">
      <c r="A15">
        <v>11414</v>
      </c>
      <c r="B15">
        <v>11414</v>
      </c>
      <c r="D15">
        <v>11412</v>
      </c>
      <c r="G15" s="227"/>
      <c r="H15">
        <v>11483</v>
      </c>
      <c r="I15" t="s">
        <v>18</v>
      </c>
    </row>
    <row r="16" spans="1:9" x14ac:dyDescent="0.25">
      <c r="A16">
        <v>11415</v>
      </c>
      <c r="B16">
        <v>11415</v>
      </c>
      <c r="D16">
        <v>11413</v>
      </c>
      <c r="G16" s="228"/>
      <c r="H16">
        <v>11487</v>
      </c>
      <c r="I16" t="s">
        <v>19</v>
      </c>
    </row>
    <row r="17" spans="1:9" ht="15" customHeight="1" x14ac:dyDescent="0.25">
      <c r="A17">
        <v>11416</v>
      </c>
      <c r="B17">
        <v>11416</v>
      </c>
      <c r="D17">
        <v>11414</v>
      </c>
      <c r="G17" s="226" t="s">
        <v>52</v>
      </c>
      <c r="H17">
        <v>11411</v>
      </c>
      <c r="I17" t="s">
        <v>21</v>
      </c>
    </row>
    <row r="18" spans="1:9" x14ac:dyDescent="0.25">
      <c r="A18">
        <v>11418</v>
      </c>
      <c r="B18">
        <v>11418</v>
      </c>
      <c r="D18">
        <v>11415</v>
      </c>
      <c r="G18" s="227"/>
      <c r="H18">
        <v>11414</v>
      </c>
      <c r="I18" t="s">
        <v>22</v>
      </c>
    </row>
    <row r="19" spans="1:9" x14ac:dyDescent="0.25">
      <c r="A19">
        <v>11419</v>
      </c>
      <c r="B19">
        <v>11419</v>
      </c>
      <c r="D19">
        <v>11416</v>
      </c>
      <c r="G19" s="227"/>
      <c r="H19">
        <v>11453</v>
      </c>
      <c r="I19" t="s">
        <v>23</v>
      </c>
    </row>
    <row r="20" spans="1:9" x14ac:dyDescent="0.25">
      <c r="A20">
        <v>11420</v>
      </c>
      <c r="B20">
        <v>11420</v>
      </c>
      <c r="D20">
        <v>11418</v>
      </c>
      <c r="G20" s="227"/>
      <c r="H20">
        <v>11451</v>
      </c>
      <c r="I20" t="s">
        <v>24</v>
      </c>
    </row>
    <row r="21" spans="1:9" x14ac:dyDescent="0.25">
      <c r="A21">
        <v>11421</v>
      </c>
      <c r="B21">
        <v>11421</v>
      </c>
      <c r="D21">
        <v>11419</v>
      </c>
      <c r="G21" s="227"/>
      <c r="H21">
        <v>11415</v>
      </c>
      <c r="I21" t="s">
        <v>25</v>
      </c>
    </row>
    <row r="22" spans="1:9" x14ac:dyDescent="0.25">
      <c r="A22">
        <v>11422</v>
      </c>
      <c r="B22">
        <v>11423</v>
      </c>
      <c r="D22">
        <v>11420</v>
      </c>
      <c r="G22" s="227"/>
      <c r="H22">
        <v>11413</v>
      </c>
      <c r="I22" t="s">
        <v>26</v>
      </c>
    </row>
    <row r="23" spans="1:9" x14ac:dyDescent="0.25">
      <c r="A23">
        <v>11423</v>
      </c>
      <c r="B23">
        <v>11428</v>
      </c>
      <c r="D23">
        <v>11421</v>
      </c>
      <c r="G23" s="227"/>
      <c r="H23">
        <v>11503</v>
      </c>
      <c r="I23" t="s">
        <v>16</v>
      </c>
    </row>
    <row r="24" spans="1:9" x14ac:dyDescent="0.25">
      <c r="A24">
        <v>11428</v>
      </c>
      <c r="B24">
        <v>11438</v>
      </c>
      <c r="D24">
        <v>11423</v>
      </c>
      <c r="G24" s="227"/>
      <c r="H24">
        <v>11450</v>
      </c>
      <c r="I24" t="s">
        <v>27</v>
      </c>
    </row>
    <row r="25" spans="1:9" x14ac:dyDescent="0.25">
      <c r="A25">
        <v>11430</v>
      </c>
      <c r="B25">
        <v>11439</v>
      </c>
      <c r="D25">
        <v>11428</v>
      </c>
      <c r="G25" s="227"/>
      <c r="H25">
        <v>11473</v>
      </c>
      <c r="I25" t="s">
        <v>28</v>
      </c>
    </row>
    <row r="26" spans="1:9" x14ac:dyDescent="0.25">
      <c r="A26">
        <v>11431</v>
      </c>
      <c r="B26">
        <v>11441</v>
      </c>
      <c r="D26">
        <v>11529</v>
      </c>
      <c r="G26" s="227"/>
      <c r="H26">
        <v>11454</v>
      </c>
      <c r="I26" t="s">
        <v>29</v>
      </c>
    </row>
    <row r="27" spans="1:9" x14ac:dyDescent="0.25">
      <c r="A27">
        <v>11432</v>
      </c>
      <c r="B27">
        <v>11442</v>
      </c>
      <c r="D27">
        <v>11480</v>
      </c>
      <c r="G27" s="227"/>
      <c r="H27">
        <v>11479</v>
      </c>
      <c r="I27" t="s">
        <v>30</v>
      </c>
    </row>
    <row r="28" spans="1:9" x14ac:dyDescent="0.25">
      <c r="A28">
        <v>11433</v>
      </c>
      <c r="B28">
        <v>11449</v>
      </c>
      <c r="D28">
        <v>11430</v>
      </c>
      <c r="G28" s="227"/>
      <c r="H28">
        <v>11489</v>
      </c>
      <c r="I28" t="s">
        <v>31</v>
      </c>
    </row>
    <row r="29" spans="1:9" x14ac:dyDescent="0.25">
      <c r="A29">
        <v>11434</v>
      </c>
      <c r="B29">
        <v>11450</v>
      </c>
      <c r="D29">
        <v>11431</v>
      </c>
      <c r="G29" s="227"/>
      <c r="H29">
        <v>11423</v>
      </c>
      <c r="I29" t="s">
        <v>32</v>
      </c>
    </row>
    <row r="30" spans="1:9" x14ac:dyDescent="0.25">
      <c r="A30">
        <v>11438</v>
      </c>
      <c r="B30">
        <v>11451</v>
      </c>
      <c r="D30">
        <v>11432</v>
      </c>
      <c r="G30" s="227"/>
      <c r="H30">
        <v>11464</v>
      </c>
      <c r="I30" t="s">
        <v>96</v>
      </c>
    </row>
    <row r="31" spans="1:9" x14ac:dyDescent="0.25">
      <c r="A31">
        <v>11439</v>
      </c>
      <c r="B31">
        <v>11452</v>
      </c>
      <c r="D31">
        <v>11422</v>
      </c>
      <c r="G31" s="227"/>
      <c r="H31">
        <v>11492</v>
      </c>
      <c r="I31" t="s">
        <v>94</v>
      </c>
    </row>
    <row r="32" spans="1:9" x14ac:dyDescent="0.25">
      <c r="A32">
        <v>11441</v>
      </c>
      <c r="B32">
        <v>11453</v>
      </c>
      <c r="D32">
        <v>11522</v>
      </c>
      <c r="G32" s="227"/>
      <c r="H32">
        <v>11465</v>
      </c>
      <c r="I32" t="s">
        <v>33</v>
      </c>
    </row>
    <row r="33" spans="1:9" x14ac:dyDescent="0.25">
      <c r="A33">
        <v>11442</v>
      </c>
      <c r="B33">
        <v>11454</v>
      </c>
      <c r="D33">
        <v>11433</v>
      </c>
      <c r="G33" s="227"/>
      <c r="H33">
        <v>11292</v>
      </c>
      <c r="I33" t="s">
        <v>4</v>
      </c>
    </row>
    <row r="34" spans="1:9" x14ac:dyDescent="0.25">
      <c r="A34">
        <v>11444</v>
      </c>
      <c r="B34">
        <v>11457</v>
      </c>
      <c r="D34">
        <v>11434</v>
      </c>
      <c r="G34" s="227"/>
      <c r="H34">
        <v>11474</v>
      </c>
      <c r="I34" t="s">
        <v>34</v>
      </c>
    </row>
    <row r="35" spans="1:9" x14ac:dyDescent="0.25">
      <c r="A35">
        <v>11445</v>
      </c>
      <c r="B35">
        <v>11458</v>
      </c>
      <c r="D35">
        <v>11438</v>
      </c>
      <c r="G35" s="227"/>
      <c r="H35">
        <v>11462</v>
      </c>
      <c r="I35" t="s">
        <v>35</v>
      </c>
    </row>
    <row r="36" spans="1:9" x14ac:dyDescent="0.25">
      <c r="A36">
        <v>11448</v>
      </c>
      <c r="B36">
        <v>11459</v>
      </c>
      <c r="D36">
        <v>11439</v>
      </c>
      <c r="G36" s="227"/>
      <c r="H36">
        <v>11441</v>
      </c>
      <c r="I36" t="s">
        <v>36</v>
      </c>
    </row>
    <row r="37" spans="1:9" x14ac:dyDescent="0.25">
      <c r="A37">
        <v>11449</v>
      </c>
      <c r="B37">
        <v>11460</v>
      </c>
      <c r="D37">
        <v>11441</v>
      </c>
      <c r="G37" s="227"/>
      <c r="H37">
        <v>11376</v>
      </c>
      <c r="I37" t="s">
        <v>37</v>
      </c>
    </row>
    <row r="38" spans="1:9" x14ac:dyDescent="0.25">
      <c r="A38">
        <v>11450</v>
      </c>
      <c r="B38">
        <v>11461</v>
      </c>
      <c r="D38">
        <v>11442</v>
      </c>
      <c r="G38" s="227"/>
      <c r="H38">
        <v>11420</v>
      </c>
      <c r="I38" t="s">
        <v>38</v>
      </c>
    </row>
    <row r="39" spans="1:9" x14ac:dyDescent="0.25">
      <c r="A39">
        <v>11451</v>
      </c>
      <c r="B39">
        <v>11462</v>
      </c>
      <c r="D39">
        <v>11444</v>
      </c>
      <c r="G39" s="227"/>
      <c r="H39">
        <v>11442</v>
      </c>
      <c r="I39" t="s">
        <v>39</v>
      </c>
    </row>
    <row r="40" spans="1:9" x14ac:dyDescent="0.25">
      <c r="A40">
        <v>11452</v>
      </c>
      <c r="B40">
        <v>11464</v>
      </c>
      <c r="D40">
        <v>11445</v>
      </c>
      <c r="G40" s="227"/>
      <c r="H40">
        <v>11439</v>
      </c>
      <c r="I40" t="s">
        <v>40</v>
      </c>
    </row>
    <row r="41" spans="1:9" x14ac:dyDescent="0.25">
      <c r="A41">
        <v>11453</v>
      </c>
      <c r="B41">
        <v>11465</v>
      </c>
      <c r="D41">
        <v>11448</v>
      </c>
      <c r="G41" s="227"/>
      <c r="H41">
        <v>11471</v>
      </c>
      <c r="I41" t="s">
        <v>41</v>
      </c>
    </row>
    <row r="42" spans="1:9" x14ac:dyDescent="0.25">
      <c r="A42">
        <v>11454</v>
      </c>
      <c r="B42">
        <v>11469</v>
      </c>
      <c r="D42">
        <v>11516</v>
      </c>
      <c r="G42" s="227"/>
      <c r="H42">
        <v>11472</v>
      </c>
      <c r="I42" t="s">
        <v>42</v>
      </c>
    </row>
    <row r="43" spans="1:9" x14ac:dyDescent="0.25">
      <c r="A43">
        <v>11455</v>
      </c>
      <c r="B43">
        <v>11470</v>
      </c>
      <c r="D43">
        <v>11475</v>
      </c>
      <c r="G43" s="227"/>
      <c r="H43">
        <v>11460</v>
      </c>
      <c r="I43" t="s">
        <v>43</v>
      </c>
    </row>
    <row r="44" spans="1:9" x14ac:dyDescent="0.25">
      <c r="A44">
        <v>11456</v>
      </c>
      <c r="B44">
        <v>11471</v>
      </c>
      <c r="D44">
        <v>11449</v>
      </c>
      <c r="G44" s="227"/>
      <c r="H44">
        <v>11419</v>
      </c>
      <c r="I44" t="s">
        <v>44</v>
      </c>
    </row>
    <row r="45" spans="1:9" x14ac:dyDescent="0.25">
      <c r="A45">
        <v>11457</v>
      </c>
      <c r="B45">
        <v>11472</v>
      </c>
      <c r="D45">
        <v>11450</v>
      </c>
      <c r="G45" s="227"/>
      <c r="H45">
        <v>11416</v>
      </c>
      <c r="I45" t="s">
        <v>45</v>
      </c>
    </row>
    <row r="46" spans="1:9" x14ac:dyDescent="0.25">
      <c r="A46">
        <v>11458</v>
      </c>
      <c r="B46">
        <v>11473</v>
      </c>
      <c r="D46">
        <v>11451</v>
      </c>
      <c r="G46" s="227"/>
      <c r="H46">
        <v>11452</v>
      </c>
      <c r="I46" t="s">
        <v>46</v>
      </c>
    </row>
    <row r="47" spans="1:9" x14ac:dyDescent="0.25">
      <c r="A47">
        <v>11459</v>
      </c>
      <c r="B47">
        <v>11474</v>
      </c>
      <c r="D47">
        <v>11452</v>
      </c>
      <c r="G47" s="227"/>
      <c r="H47">
        <v>11470</v>
      </c>
      <c r="I47" t="s">
        <v>48</v>
      </c>
    </row>
    <row r="48" spans="1:9" x14ac:dyDescent="0.25">
      <c r="A48">
        <v>11460</v>
      </c>
      <c r="B48">
        <v>11475</v>
      </c>
      <c r="D48">
        <v>11453</v>
      </c>
      <c r="G48" s="227"/>
      <c r="H48">
        <v>11491</v>
      </c>
      <c r="I48" t="s">
        <v>95</v>
      </c>
    </row>
    <row r="49" spans="1:9" x14ac:dyDescent="0.25">
      <c r="A49">
        <v>11461</v>
      </c>
      <c r="B49">
        <v>11477</v>
      </c>
      <c r="D49">
        <v>11454</v>
      </c>
      <c r="G49" s="227"/>
      <c r="H49">
        <v>11412</v>
      </c>
      <c r="I49" t="s">
        <v>50</v>
      </c>
    </row>
    <row r="50" spans="1:9" x14ac:dyDescent="0.25">
      <c r="A50">
        <v>11462</v>
      </c>
      <c r="B50">
        <v>11479</v>
      </c>
      <c r="D50">
        <v>11455</v>
      </c>
      <c r="G50" s="228"/>
      <c r="H50">
        <v>11418</v>
      </c>
      <c r="I50" t="s">
        <v>51</v>
      </c>
    </row>
    <row r="51" spans="1:9" x14ac:dyDescent="0.25">
      <c r="A51">
        <v>11463</v>
      </c>
      <c r="B51">
        <v>11482</v>
      </c>
      <c r="D51">
        <v>11456</v>
      </c>
      <c r="F51" s="226" t="s">
        <v>193</v>
      </c>
      <c r="G51" s="226" t="s">
        <v>81</v>
      </c>
      <c r="H51">
        <v>11494</v>
      </c>
      <c r="I51" t="s">
        <v>84</v>
      </c>
    </row>
    <row r="52" spans="1:9" x14ac:dyDescent="0.25">
      <c r="A52">
        <v>11464</v>
      </c>
      <c r="B52">
        <v>11483</v>
      </c>
      <c r="D52">
        <v>11459</v>
      </c>
      <c r="F52" s="227"/>
      <c r="G52" s="227"/>
      <c r="H52">
        <v>11449</v>
      </c>
      <c r="I52" t="s">
        <v>58</v>
      </c>
    </row>
    <row r="53" spans="1:9" x14ac:dyDescent="0.25">
      <c r="A53">
        <v>11465</v>
      </c>
      <c r="B53">
        <v>11484</v>
      </c>
      <c r="D53">
        <v>11460</v>
      </c>
      <c r="F53" s="227"/>
      <c r="G53" s="227"/>
      <c r="H53">
        <v>11290</v>
      </c>
      <c r="I53" t="s">
        <v>3</v>
      </c>
    </row>
    <row r="54" spans="1:9" x14ac:dyDescent="0.25">
      <c r="A54">
        <v>11467</v>
      </c>
      <c r="B54">
        <v>11485</v>
      </c>
      <c r="D54">
        <v>11461</v>
      </c>
      <c r="F54" s="227"/>
      <c r="G54" s="227"/>
      <c r="H54">
        <v>11401</v>
      </c>
      <c r="I54" t="s">
        <v>108</v>
      </c>
    </row>
    <row r="55" spans="1:9" x14ac:dyDescent="0.25">
      <c r="A55">
        <v>11469</v>
      </c>
      <c r="B55">
        <v>11487</v>
      </c>
      <c r="D55">
        <v>11462</v>
      </c>
      <c r="F55" s="227"/>
      <c r="G55" s="227"/>
      <c r="H55">
        <v>11499</v>
      </c>
      <c r="I55" t="s">
        <v>89</v>
      </c>
    </row>
    <row r="56" spans="1:9" x14ac:dyDescent="0.25">
      <c r="A56">
        <v>11470</v>
      </c>
      <c r="B56">
        <v>11488</v>
      </c>
      <c r="D56">
        <v>11463</v>
      </c>
      <c r="F56" s="227"/>
      <c r="G56" s="227"/>
      <c r="H56">
        <v>11363</v>
      </c>
      <c r="I56" t="s">
        <v>5</v>
      </c>
    </row>
    <row r="57" spans="1:9" x14ac:dyDescent="0.25">
      <c r="A57">
        <v>11471</v>
      </c>
      <c r="B57">
        <v>11489</v>
      </c>
      <c r="D57">
        <v>11464</v>
      </c>
      <c r="F57" s="227"/>
      <c r="G57" s="227"/>
      <c r="H57">
        <v>11291</v>
      </c>
      <c r="I57" t="s">
        <v>6</v>
      </c>
    </row>
    <row r="58" spans="1:9" x14ac:dyDescent="0.25">
      <c r="A58">
        <v>11472</v>
      </c>
      <c r="B58">
        <v>11490</v>
      </c>
      <c r="D58">
        <v>11465</v>
      </c>
      <c r="F58" s="227"/>
      <c r="G58" s="227"/>
      <c r="H58">
        <v>11502</v>
      </c>
      <c r="I58" t="s">
        <v>91</v>
      </c>
    </row>
    <row r="59" spans="1:9" x14ac:dyDescent="0.25">
      <c r="A59">
        <v>11473</v>
      </c>
      <c r="B59">
        <v>11491</v>
      </c>
      <c r="D59">
        <v>11469</v>
      </c>
      <c r="F59" s="227"/>
      <c r="G59" s="227"/>
      <c r="H59">
        <v>11408</v>
      </c>
      <c r="I59" t="s">
        <v>64</v>
      </c>
    </row>
    <row r="60" spans="1:9" x14ac:dyDescent="0.25">
      <c r="A60">
        <v>11474</v>
      </c>
      <c r="B60">
        <v>11492</v>
      </c>
      <c r="D60">
        <v>11470</v>
      </c>
      <c r="F60" s="227"/>
      <c r="G60" s="227"/>
      <c r="H60">
        <v>11428</v>
      </c>
      <c r="I60" t="s">
        <v>65</v>
      </c>
    </row>
    <row r="61" spans="1:9" x14ac:dyDescent="0.25">
      <c r="A61">
        <v>11475</v>
      </c>
      <c r="B61">
        <v>11493</v>
      </c>
      <c r="D61">
        <v>11471</v>
      </c>
      <c r="F61" s="227"/>
      <c r="G61" s="227"/>
      <c r="H61">
        <v>11529</v>
      </c>
      <c r="I61" t="s">
        <v>124</v>
      </c>
    </row>
    <row r="62" spans="1:9" x14ac:dyDescent="0.25">
      <c r="A62">
        <v>11477</v>
      </c>
      <c r="B62">
        <v>11494</v>
      </c>
      <c r="D62">
        <v>11472</v>
      </c>
      <c r="F62" s="227"/>
      <c r="G62" s="227"/>
      <c r="H62">
        <v>11480</v>
      </c>
      <c r="I62" t="s">
        <v>66</v>
      </c>
    </row>
    <row r="63" spans="1:9" x14ac:dyDescent="0.25">
      <c r="A63">
        <v>11478</v>
      </c>
      <c r="B63">
        <v>11495</v>
      </c>
      <c r="D63">
        <v>11473</v>
      </c>
      <c r="F63" s="227"/>
      <c r="G63" s="227"/>
      <c r="H63">
        <v>11517</v>
      </c>
      <c r="I63" t="s">
        <v>105</v>
      </c>
    </row>
    <row r="64" spans="1:9" x14ac:dyDescent="0.25">
      <c r="A64">
        <v>11479</v>
      </c>
      <c r="B64">
        <v>11496</v>
      </c>
      <c r="D64">
        <v>11474</v>
      </c>
      <c r="F64" s="227"/>
      <c r="G64" s="227"/>
      <c r="H64">
        <v>11514</v>
      </c>
      <c r="I64" t="s">
        <v>107</v>
      </c>
    </row>
    <row r="65" spans="1:9" x14ac:dyDescent="0.25">
      <c r="A65">
        <v>11480</v>
      </c>
      <c r="B65">
        <v>11497</v>
      </c>
      <c r="D65">
        <v>11477</v>
      </c>
      <c r="F65" s="227"/>
      <c r="G65" s="227"/>
      <c r="H65">
        <v>11500</v>
      </c>
      <c r="I65" t="s">
        <v>90</v>
      </c>
    </row>
    <row r="66" spans="1:9" x14ac:dyDescent="0.25">
      <c r="A66">
        <v>11482</v>
      </c>
      <c r="B66">
        <v>11498</v>
      </c>
      <c r="D66">
        <v>11478</v>
      </c>
      <c r="F66" s="227"/>
      <c r="G66" s="227"/>
      <c r="H66">
        <v>11501</v>
      </c>
      <c r="I66" t="s">
        <v>85</v>
      </c>
    </row>
    <row r="67" spans="1:9" x14ac:dyDescent="0.25">
      <c r="A67">
        <v>11483</v>
      </c>
      <c r="B67">
        <v>11499</v>
      </c>
      <c r="D67">
        <v>11479</v>
      </c>
      <c r="F67" s="227"/>
      <c r="G67" s="227"/>
      <c r="H67">
        <v>11495</v>
      </c>
      <c r="I67" t="s">
        <v>92</v>
      </c>
    </row>
    <row r="68" spans="1:9" x14ac:dyDescent="0.25">
      <c r="A68">
        <v>11484</v>
      </c>
      <c r="B68">
        <v>11500</v>
      </c>
      <c r="D68">
        <v>11482</v>
      </c>
      <c r="F68" s="227"/>
      <c r="G68" s="227"/>
      <c r="H68">
        <v>11496</v>
      </c>
      <c r="I68" t="s">
        <v>86</v>
      </c>
    </row>
    <row r="69" spans="1:9" x14ac:dyDescent="0.25">
      <c r="A69">
        <v>11485</v>
      </c>
      <c r="B69">
        <v>11501</v>
      </c>
      <c r="D69">
        <v>11483</v>
      </c>
      <c r="F69" s="227"/>
      <c r="G69" s="227"/>
      <c r="H69">
        <v>11530</v>
      </c>
      <c r="I69" t="s">
        <v>125</v>
      </c>
    </row>
    <row r="70" spans="1:9" x14ac:dyDescent="0.25">
      <c r="A70">
        <v>11487</v>
      </c>
      <c r="B70">
        <v>11502</v>
      </c>
      <c r="D70">
        <v>11484</v>
      </c>
      <c r="F70" s="227"/>
      <c r="G70" s="227"/>
      <c r="H70">
        <v>11493</v>
      </c>
      <c r="I70" t="s">
        <v>83</v>
      </c>
    </row>
    <row r="71" spans="1:9" x14ac:dyDescent="0.25">
      <c r="A71">
        <v>11488</v>
      </c>
      <c r="B71">
        <v>11503</v>
      </c>
      <c r="D71">
        <v>11458</v>
      </c>
      <c r="F71" s="227"/>
      <c r="G71" s="227"/>
      <c r="H71">
        <v>11406</v>
      </c>
      <c r="I71" t="s">
        <v>73</v>
      </c>
    </row>
    <row r="72" spans="1:9" x14ac:dyDescent="0.25">
      <c r="A72">
        <v>11489</v>
      </c>
      <c r="B72">
        <v>11504</v>
      </c>
      <c r="D72">
        <v>11457</v>
      </c>
      <c r="F72" s="227"/>
      <c r="G72" s="227"/>
      <c r="H72">
        <v>11497</v>
      </c>
      <c r="I72" t="s">
        <v>87</v>
      </c>
    </row>
    <row r="73" spans="1:9" x14ac:dyDescent="0.25">
      <c r="A73">
        <v>11490</v>
      </c>
      <c r="B73">
        <v>11505</v>
      </c>
      <c r="D73">
        <v>11485</v>
      </c>
      <c r="F73" s="227"/>
      <c r="G73" s="227"/>
      <c r="H73">
        <v>11469</v>
      </c>
      <c r="I73" t="s">
        <v>74</v>
      </c>
    </row>
    <row r="74" spans="1:9" x14ac:dyDescent="0.25">
      <c r="A74">
        <v>11491</v>
      </c>
      <c r="B74">
        <v>11506</v>
      </c>
      <c r="D74">
        <v>11487</v>
      </c>
      <c r="F74" s="227"/>
      <c r="G74" s="227"/>
      <c r="H74">
        <v>11498</v>
      </c>
      <c r="I74" t="s">
        <v>88</v>
      </c>
    </row>
    <row r="75" spans="1:9" x14ac:dyDescent="0.25">
      <c r="A75">
        <v>11492</v>
      </c>
      <c r="B75">
        <v>11507</v>
      </c>
      <c r="D75">
        <v>11488</v>
      </c>
      <c r="F75" s="227"/>
      <c r="G75" s="227"/>
      <c r="H75">
        <v>11504</v>
      </c>
      <c r="I75" t="s">
        <v>78</v>
      </c>
    </row>
    <row r="76" spans="1:9" x14ac:dyDescent="0.25">
      <c r="A76">
        <v>11493</v>
      </c>
      <c r="B76">
        <v>11509</v>
      </c>
      <c r="D76">
        <v>11467</v>
      </c>
      <c r="F76" s="227"/>
      <c r="G76" s="227"/>
      <c r="H76">
        <v>11528</v>
      </c>
      <c r="I76" t="s">
        <v>126</v>
      </c>
    </row>
    <row r="77" spans="1:9" x14ac:dyDescent="0.25">
      <c r="A77">
        <v>11494</v>
      </c>
      <c r="B77">
        <v>11510</v>
      </c>
      <c r="D77">
        <v>11489</v>
      </c>
      <c r="F77" s="227"/>
      <c r="G77" s="227"/>
      <c r="H77">
        <v>11531</v>
      </c>
      <c r="I77" t="s">
        <v>129</v>
      </c>
    </row>
    <row r="78" spans="1:9" x14ac:dyDescent="0.25">
      <c r="A78">
        <v>11495</v>
      </c>
      <c r="B78">
        <v>11511</v>
      </c>
      <c r="D78">
        <v>11490</v>
      </c>
      <c r="F78" s="227"/>
      <c r="G78" s="227"/>
      <c r="H78">
        <v>11526</v>
      </c>
      <c r="I78" t="s">
        <v>114</v>
      </c>
    </row>
    <row r="79" spans="1:9" x14ac:dyDescent="0.25">
      <c r="A79">
        <v>11496</v>
      </c>
      <c r="B79">
        <v>11514</v>
      </c>
      <c r="D79">
        <v>11491</v>
      </c>
      <c r="F79" s="227"/>
      <c r="G79" s="227"/>
      <c r="H79">
        <v>11527</v>
      </c>
      <c r="I79" t="s">
        <v>115</v>
      </c>
    </row>
    <row r="80" spans="1:9" x14ac:dyDescent="0.25">
      <c r="A80">
        <v>11497</v>
      </c>
      <c r="B80">
        <v>11515</v>
      </c>
      <c r="D80">
        <v>11492</v>
      </c>
      <c r="F80" s="227"/>
      <c r="G80" s="227"/>
      <c r="H80">
        <v>11521</v>
      </c>
      <c r="I80" t="s">
        <v>113</v>
      </c>
    </row>
    <row r="81" spans="1:9" x14ac:dyDescent="0.25">
      <c r="A81">
        <v>11498</v>
      </c>
      <c r="B81">
        <v>11517</v>
      </c>
      <c r="D81">
        <v>11493</v>
      </c>
      <c r="F81" s="227"/>
      <c r="G81" s="228"/>
      <c r="H81">
        <v>11407</v>
      </c>
      <c r="I81" t="s">
        <v>80</v>
      </c>
    </row>
    <row r="82" spans="1:9" x14ac:dyDescent="0.25">
      <c r="A82">
        <v>11499</v>
      </c>
      <c r="B82">
        <v>11518</v>
      </c>
      <c r="D82">
        <v>11494</v>
      </c>
      <c r="F82" s="227"/>
      <c r="G82" s="226" t="s">
        <v>82</v>
      </c>
      <c r="H82">
        <v>11515</v>
      </c>
      <c r="I82" t="s">
        <v>109</v>
      </c>
    </row>
    <row r="83" spans="1:9" x14ac:dyDescent="0.25">
      <c r="A83">
        <v>11500</v>
      </c>
      <c r="B83">
        <v>11520</v>
      </c>
      <c r="D83">
        <v>11495</v>
      </c>
      <c r="F83" s="227"/>
      <c r="G83" s="227"/>
      <c r="H83">
        <v>11430</v>
      </c>
      <c r="I83" t="s">
        <v>53</v>
      </c>
    </row>
    <row r="84" spans="1:9" x14ac:dyDescent="0.25">
      <c r="A84">
        <v>11501</v>
      </c>
      <c r="B84">
        <v>11523</v>
      </c>
      <c r="D84">
        <v>11496</v>
      </c>
      <c r="F84" s="227"/>
      <c r="G84" s="227"/>
      <c r="H84">
        <v>11431</v>
      </c>
      <c r="I84" t="s">
        <v>54</v>
      </c>
    </row>
    <row r="85" spans="1:9" x14ac:dyDescent="0.25">
      <c r="A85">
        <v>11502</v>
      </c>
      <c r="B85">
        <v>11524</v>
      </c>
      <c r="D85">
        <v>11530</v>
      </c>
      <c r="F85" s="227"/>
      <c r="G85" s="227"/>
      <c r="H85">
        <v>11448</v>
      </c>
      <c r="I85" t="s">
        <v>55</v>
      </c>
    </row>
    <row r="86" spans="1:9" x14ac:dyDescent="0.25">
      <c r="A86">
        <v>11503</v>
      </c>
      <c r="B86">
        <v>11525</v>
      </c>
      <c r="D86">
        <v>11497</v>
      </c>
      <c r="F86" s="227"/>
      <c r="G86" s="227"/>
      <c r="H86">
        <v>11516</v>
      </c>
      <c r="I86" t="s">
        <v>104</v>
      </c>
    </row>
    <row r="87" spans="1:9" x14ac:dyDescent="0.25">
      <c r="A87">
        <v>11504</v>
      </c>
      <c r="B87">
        <v>11526</v>
      </c>
      <c r="D87">
        <v>11498</v>
      </c>
      <c r="F87" s="227"/>
      <c r="G87" s="227"/>
      <c r="H87">
        <v>11475</v>
      </c>
      <c r="I87" t="s">
        <v>56</v>
      </c>
    </row>
    <row r="88" spans="1:9" x14ac:dyDescent="0.25">
      <c r="A88">
        <v>11505</v>
      </c>
      <c r="B88">
        <v>11527</v>
      </c>
      <c r="D88">
        <v>11500</v>
      </c>
      <c r="F88" s="227"/>
      <c r="G88" s="227"/>
      <c r="H88">
        <v>11433</v>
      </c>
      <c r="I88" t="s">
        <v>57</v>
      </c>
    </row>
    <row r="89" spans="1:9" x14ac:dyDescent="0.25">
      <c r="A89">
        <v>11506</v>
      </c>
      <c r="B89">
        <v>11528</v>
      </c>
      <c r="D89">
        <v>11501</v>
      </c>
      <c r="F89" s="227"/>
      <c r="G89" s="227"/>
      <c r="H89">
        <v>11511</v>
      </c>
      <c r="I89" t="s">
        <v>103</v>
      </c>
    </row>
    <row r="90" spans="1:9" x14ac:dyDescent="0.25">
      <c r="A90">
        <v>11507</v>
      </c>
      <c r="B90">
        <v>11531</v>
      </c>
      <c r="D90">
        <v>11502</v>
      </c>
      <c r="F90" s="227"/>
      <c r="G90" s="227"/>
      <c r="H90">
        <v>11485</v>
      </c>
      <c r="I90" t="s">
        <v>59</v>
      </c>
    </row>
    <row r="91" spans="1:9" x14ac:dyDescent="0.25">
      <c r="A91">
        <v>11509</v>
      </c>
      <c r="D91">
        <v>11503</v>
      </c>
      <c r="F91" s="227"/>
      <c r="G91" s="227"/>
      <c r="H91">
        <v>11458</v>
      </c>
      <c r="I91" t="s">
        <v>60</v>
      </c>
    </row>
    <row r="92" spans="1:9" x14ac:dyDescent="0.25">
      <c r="A92">
        <v>11510</v>
      </c>
      <c r="D92">
        <v>11504</v>
      </c>
      <c r="F92" s="227"/>
      <c r="G92" s="227"/>
      <c r="H92">
        <v>11457</v>
      </c>
      <c r="I92" t="s">
        <v>61</v>
      </c>
    </row>
    <row r="93" spans="1:9" x14ac:dyDescent="0.25">
      <c r="A93">
        <v>11511</v>
      </c>
      <c r="D93">
        <v>11505</v>
      </c>
      <c r="F93" s="227"/>
      <c r="G93" s="227"/>
      <c r="H93">
        <v>11509</v>
      </c>
      <c r="I93" t="s">
        <v>102</v>
      </c>
    </row>
    <row r="94" spans="1:9" x14ac:dyDescent="0.25">
      <c r="A94">
        <v>11514</v>
      </c>
      <c r="D94">
        <v>11506</v>
      </c>
      <c r="F94" s="227"/>
      <c r="G94" s="227"/>
      <c r="H94">
        <v>11518</v>
      </c>
      <c r="I94" t="s">
        <v>106</v>
      </c>
    </row>
    <row r="95" spans="1:9" x14ac:dyDescent="0.25">
      <c r="A95">
        <v>11515</v>
      </c>
      <c r="D95">
        <v>11507</v>
      </c>
      <c r="F95" s="227"/>
      <c r="G95" s="227"/>
      <c r="H95">
        <v>11421</v>
      </c>
      <c r="I95" t="s">
        <v>62</v>
      </c>
    </row>
    <row r="96" spans="1:9" x14ac:dyDescent="0.25">
      <c r="A96">
        <v>11516</v>
      </c>
      <c r="D96">
        <v>11509</v>
      </c>
      <c r="F96" s="227"/>
      <c r="G96" s="227"/>
      <c r="H96">
        <v>11484</v>
      </c>
      <c r="I96" t="s">
        <v>63</v>
      </c>
    </row>
    <row r="97" spans="1:9" x14ac:dyDescent="0.25">
      <c r="A97">
        <v>11517</v>
      </c>
      <c r="D97">
        <v>11510</v>
      </c>
      <c r="F97" s="227"/>
      <c r="G97" s="227"/>
      <c r="H97">
        <v>11510</v>
      </c>
      <c r="I97" t="s">
        <v>101</v>
      </c>
    </row>
    <row r="98" spans="1:9" x14ac:dyDescent="0.25">
      <c r="A98">
        <v>11518</v>
      </c>
      <c r="D98">
        <v>11511</v>
      </c>
      <c r="F98" s="227"/>
      <c r="G98" s="227"/>
      <c r="H98">
        <v>11507</v>
      </c>
      <c r="I98" t="s">
        <v>97</v>
      </c>
    </row>
    <row r="99" spans="1:9" x14ac:dyDescent="0.25">
      <c r="A99">
        <v>11520</v>
      </c>
      <c r="D99">
        <v>11514</v>
      </c>
      <c r="F99" s="227"/>
      <c r="G99" s="227"/>
      <c r="H99">
        <v>11445</v>
      </c>
      <c r="I99" t="s">
        <v>67</v>
      </c>
    </row>
    <row r="100" spans="1:9" x14ac:dyDescent="0.25">
      <c r="A100">
        <v>11521</v>
      </c>
      <c r="D100">
        <v>11515</v>
      </c>
      <c r="F100" s="227"/>
      <c r="G100" s="227"/>
      <c r="H100">
        <v>11432</v>
      </c>
      <c r="I100" t="s">
        <v>68</v>
      </c>
    </row>
    <row r="101" spans="1:9" x14ac:dyDescent="0.25">
      <c r="A101">
        <v>11522</v>
      </c>
      <c r="D101">
        <v>11517</v>
      </c>
      <c r="F101" s="227"/>
      <c r="G101" s="227"/>
      <c r="H101">
        <v>11422</v>
      </c>
      <c r="I101" t="s">
        <v>69</v>
      </c>
    </row>
    <row r="102" spans="1:9" x14ac:dyDescent="0.25">
      <c r="A102">
        <v>11523</v>
      </c>
      <c r="D102">
        <v>11518</v>
      </c>
      <c r="F102" s="227"/>
      <c r="G102" s="227"/>
      <c r="H102">
        <v>11522</v>
      </c>
      <c r="I102" t="s">
        <v>112</v>
      </c>
    </row>
    <row r="103" spans="1:9" x14ac:dyDescent="0.25">
      <c r="A103">
        <v>11524</v>
      </c>
      <c r="D103">
        <v>11520</v>
      </c>
      <c r="F103" s="227"/>
      <c r="G103" s="227"/>
      <c r="H103">
        <v>11506</v>
      </c>
      <c r="I103" t="s">
        <v>100</v>
      </c>
    </row>
    <row r="104" spans="1:9" x14ac:dyDescent="0.25">
      <c r="A104">
        <v>11525</v>
      </c>
      <c r="D104">
        <v>11523</v>
      </c>
      <c r="F104" s="227"/>
      <c r="G104" s="227"/>
      <c r="H104">
        <v>11478</v>
      </c>
      <c r="I104" t="s">
        <v>70</v>
      </c>
    </row>
    <row r="105" spans="1:9" x14ac:dyDescent="0.25">
      <c r="A105">
        <v>11526</v>
      </c>
      <c r="D105">
        <v>11524</v>
      </c>
      <c r="F105" s="227"/>
      <c r="G105" s="227"/>
      <c r="H105">
        <v>11477</v>
      </c>
      <c r="I105" t="s">
        <v>71</v>
      </c>
    </row>
    <row r="106" spans="1:9" x14ac:dyDescent="0.25">
      <c r="A106">
        <v>11527</v>
      </c>
      <c r="D106">
        <v>11525</v>
      </c>
      <c r="F106" s="227"/>
      <c r="G106" s="227"/>
      <c r="H106">
        <v>11520</v>
      </c>
      <c r="I106" t="s">
        <v>111</v>
      </c>
    </row>
    <row r="107" spans="1:9" x14ac:dyDescent="0.25">
      <c r="A107">
        <v>11528</v>
      </c>
      <c r="D107">
        <v>11526</v>
      </c>
      <c r="F107" s="227"/>
      <c r="G107" s="227"/>
      <c r="I107" t="s">
        <v>110</v>
      </c>
    </row>
    <row r="108" spans="1:9" x14ac:dyDescent="0.25">
      <c r="A108">
        <v>11529</v>
      </c>
      <c r="D108">
        <v>11527</v>
      </c>
      <c r="F108" s="227"/>
      <c r="G108" s="227"/>
      <c r="H108">
        <v>11456</v>
      </c>
      <c r="I108" t="s">
        <v>72</v>
      </c>
    </row>
    <row r="109" spans="1:9" x14ac:dyDescent="0.25">
      <c r="A109">
        <v>11530</v>
      </c>
      <c r="D109">
        <v>11521</v>
      </c>
      <c r="F109" s="227"/>
      <c r="G109" s="227"/>
      <c r="H109">
        <v>11533</v>
      </c>
      <c r="I109" t="s">
        <v>207</v>
      </c>
    </row>
    <row r="110" spans="1:9" x14ac:dyDescent="0.25">
      <c r="A110">
        <v>11531</v>
      </c>
      <c r="D110">
        <v>11528</v>
      </c>
      <c r="F110" s="227"/>
      <c r="G110" s="227"/>
      <c r="H110">
        <v>11444</v>
      </c>
      <c r="I110" t="s">
        <v>75</v>
      </c>
    </row>
    <row r="111" spans="1:9" x14ac:dyDescent="0.25">
      <c r="D111">
        <v>11531</v>
      </c>
      <c r="F111" s="227"/>
      <c r="G111" s="227"/>
      <c r="H111">
        <v>11434</v>
      </c>
      <c r="I111" t="s">
        <v>76</v>
      </c>
    </row>
    <row r="112" spans="1:9" x14ac:dyDescent="0.25">
      <c r="D112">
        <v>11533</v>
      </c>
      <c r="F112" s="227"/>
      <c r="G112" s="227"/>
      <c r="H112">
        <v>11455</v>
      </c>
      <c r="I112" t="s">
        <v>77</v>
      </c>
    </row>
    <row r="113" spans="6:9" x14ac:dyDescent="0.25">
      <c r="F113" s="228"/>
      <c r="G113" s="228"/>
      <c r="H113">
        <v>11463</v>
      </c>
      <c r="I113" t="s">
        <v>79</v>
      </c>
    </row>
  </sheetData>
  <sortState xmlns:xlrd2="http://schemas.microsoft.com/office/spreadsheetml/2017/richdata2" ref="D2:D371">
    <sortCondition ref="D2:D371"/>
  </sortState>
  <mergeCells count="5">
    <mergeCell ref="G82:G113"/>
    <mergeCell ref="F51:F113"/>
    <mergeCell ref="G2:G16"/>
    <mergeCell ref="G17:G50"/>
    <mergeCell ref="G51:G81"/>
  </mergeCells>
  <conditionalFormatting sqref="A1:B110">
    <cfRule type="duplicateValues" dxfId="7" priority="4"/>
  </conditionalFormatting>
  <conditionalFormatting sqref="H2:H113 D2:D112">
    <cfRule type="duplicateValues" dxfId="6" priority="12237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AGOSTO</vt:lpstr>
      <vt:lpstr>VARIABLES</vt:lpstr>
      <vt:lpstr>JORNADAS</vt:lpstr>
      <vt:lpstr>LLAMADOS</vt:lpstr>
      <vt:lpstr>SEMANA_AGO_1</vt:lpstr>
      <vt:lpstr>SEMANA_AGO_2</vt:lpstr>
      <vt:lpstr>SEMANA_AGO_3</vt:lpstr>
      <vt:lpstr>SEMANA_AGO_4</vt:lpstr>
      <vt:lpstr>SEMANA_AGO_5</vt:lpstr>
      <vt:lpstr>Fichaje</vt:lpstr>
      <vt:lpstr>NOMINA</vt:lpstr>
      <vt:lpstr>MOBIBUK</vt:lpstr>
      <vt:lpstr>Hoja1</vt:lpstr>
      <vt:lpstr>Nomina</vt:lpstr>
      <vt:lpstr>SEM_SEP_1</vt:lpstr>
      <vt:lpstr>SEM_SEP_2</vt:lpstr>
      <vt:lpstr>SEM_SEP_3</vt:lpstr>
      <vt:lpstr>SEM_SEP_4</vt:lpstr>
      <vt:lpstr>SEM_SEP_5</vt:lpstr>
      <vt:lpstr>TIPOS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2024-09-22T15:15:05Z</dcterms:modified>
</cp:coreProperties>
</file>