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8_{DD786FA9-3088-49D2-BFE7-4C4C5CF0F1C5}" xr6:coauthVersionLast="47" xr6:coauthVersionMax="47" xr10:uidLastSave="{00000000-0000-0000-0000-000000000000}"/>
  <bookViews>
    <workbookView xWindow="-108" yWindow="-108" windowWidth="23256" windowHeight="12456" tabRatio="769" xr2:uid="{FB7D1B7B-0160-4AC8-B207-E1A9D5F2893C}"/>
  </bookViews>
  <sheets>
    <sheet name="ENERO" sheetId="1" r:id="rId1"/>
    <sheet name="SEMANA_ENE_1" sheetId="29" r:id="rId2"/>
    <sheet name="SEMANA_ENE_2" sheetId="30" r:id="rId3"/>
    <sheet name="SEMANA_ENE_3" sheetId="31" r:id="rId4"/>
    <sheet name="SEMANA_ENE_4" sheetId="32" r:id="rId5"/>
    <sheet name="SEMANA_ENE_5" sheetId="33" r:id="rId6"/>
    <sheet name="VARIABLES" sheetId="24" r:id="rId7"/>
    <sheet name="JORNADAS" sheetId="23" r:id="rId8"/>
    <sheet name="LLAMADOS" sheetId="17" r:id="rId9"/>
    <sheet name="Hoja_Base" sheetId="26" state="hidden" r:id="rId10"/>
    <sheet name="Fichaje" sheetId="20" r:id="rId11"/>
    <sheet name="NOMINA" sheetId="21" r:id="rId12"/>
    <sheet name="MOBIBUK" sheetId="22" r:id="rId13"/>
    <sheet name="CONFIG" sheetId="28" r:id="rId14"/>
    <sheet name="Hoja1" sheetId="10" state="hidden" r:id="rId15"/>
  </sheets>
  <functionGroups builtInGroupCount="19"/>
  <definedNames>
    <definedName name="_xlnm._FilterDatabase" localSheetId="0" hidden="1">ENERO!$C$35:$AE$35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ENERO!$AC$1</definedName>
    <definedName name="ExternalData_3" localSheetId="10" hidden="1">Fichaje!$A$1:$G$1489</definedName>
    <definedName name="ExternalData_4" localSheetId="11" hidden="1">NOMINA!$A$1:$T$126</definedName>
    <definedName name="ExternalData_5" localSheetId="12" hidden="1">MOBIBUK!$A$1:$N$111</definedName>
    <definedName name="FACTOR_HORAS">CONFIG!$B$5:$E$7</definedName>
    <definedName name="FESTIVOS">CONFIG!$G$2:$J$31</definedName>
    <definedName name="FichajePath">Fichaje!$Z$1</definedName>
    <definedName name="MobibukPath">MOBIBUK!$AA$1</definedName>
    <definedName name="Nomina">ENERO!$A$5:$B$68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JORNADAS!$B$10</definedName>
    <definedName name="Total_Variables">VARIABLES!$B$9</definedName>
    <definedName name="Totales_Almacen">ENERO!$A$9</definedName>
    <definedName name="Totales_GOB_I">ENERO!$A$63</definedName>
    <definedName name="Totales_GOB_II">ENERO!$A$89</definedName>
    <definedName name="Totales_La_Torre">ENERO!$A$31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283" i="33" l="1"/>
  <c r="AF282" i="33"/>
  <c r="AF281" i="33"/>
  <c r="AF280" i="33"/>
  <c r="AG280" i="33" s="1"/>
  <c r="AF279" i="33"/>
  <c r="AF278" i="33"/>
  <c r="AF277" i="33"/>
  <c r="AG276" i="33" s="1"/>
  <c r="AF276" i="33"/>
  <c r="AF275" i="33"/>
  <c r="AF274" i="33"/>
  <c r="AF273" i="33"/>
  <c r="AG272" i="33"/>
  <c r="AF272" i="33"/>
  <c r="AF271" i="33"/>
  <c r="AF270" i="33"/>
  <c r="AF269" i="33"/>
  <c r="AF268" i="33"/>
  <c r="AG268" i="33" s="1"/>
  <c r="AF267" i="33"/>
  <c r="AF266" i="33"/>
  <c r="AG264" i="33" s="1"/>
  <c r="AF265" i="33"/>
  <c r="AF264" i="33"/>
  <c r="AF263" i="33"/>
  <c r="AF262" i="33"/>
  <c r="AF261" i="33"/>
  <c r="AF260" i="33"/>
  <c r="AG260" i="33" s="1"/>
  <c r="AF259" i="33"/>
  <c r="AF258" i="33"/>
  <c r="AF257" i="33"/>
  <c r="AF256" i="33"/>
  <c r="AG256" i="33" s="1"/>
  <c r="AF255" i="33"/>
  <c r="AF254" i="33"/>
  <c r="AF253" i="33"/>
  <c r="AF252" i="33"/>
  <c r="AG252" i="33" s="1"/>
  <c r="AF251" i="33"/>
  <c r="AF250" i="33"/>
  <c r="AF249" i="33"/>
  <c r="AG248" i="33"/>
  <c r="AF248" i="33"/>
  <c r="AF247" i="33"/>
  <c r="AF246" i="33"/>
  <c r="AF245" i="33"/>
  <c r="AG244" i="33" s="1"/>
  <c r="AF244" i="33"/>
  <c r="AF243" i="33"/>
  <c r="AF242" i="33"/>
  <c r="AF241" i="33"/>
  <c r="AG240" i="33"/>
  <c r="AF240" i="33"/>
  <c r="AF239" i="33"/>
  <c r="AF238" i="33"/>
  <c r="AF237" i="33"/>
  <c r="AF236" i="33"/>
  <c r="AG236" i="33" s="1"/>
  <c r="AF235" i="33"/>
  <c r="AF234" i="33"/>
  <c r="AF233" i="33"/>
  <c r="AG232" i="33"/>
  <c r="AF232" i="33"/>
  <c r="AF231" i="33"/>
  <c r="AF230" i="33"/>
  <c r="AF229" i="33"/>
  <c r="AF228" i="33"/>
  <c r="AG228" i="33" s="1"/>
  <c r="AF227" i="33"/>
  <c r="AF226" i="33"/>
  <c r="AF225" i="33"/>
  <c r="AF224" i="33"/>
  <c r="AG224" i="33" s="1"/>
  <c r="AF223" i="33"/>
  <c r="AF222" i="33"/>
  <c r="AF221" i="33"/>
  <c r="AF220" i="33"/>
  <c r="AG220" i="33" s="1"/>
  <c r="AF219" i="33"/>
  <c r="AG216" i="33" s="1"/>
  <c r="AF218" i="33"/>
  <c r="AF217" i="33"/>
  <c r="AF216" i="33"/>
  <c r="AF215" i="33"/>
  <c r="AF214" i="33"/>
  <c r="AF213" i="33"/>
  <c r="AG212" i="33" s="1"/>
  <c r="AF212" i="33"/>
  <c r="AF211" i="33"/>
  <c r="AF210" i="33"/>
  <c r="AF209" i="33"/>
  <c r="AG208" i="33"/>
  <c r="AF208" i="33"/>
  <c r="AF207" i="33"/>
  <c r="AF206" i="33"/>
  <c r="AF205" i="33"/>
  <c r="AF204" i="33"/>
  <c r="AG204" i="33" s="1"/>
  <c r="AF203" i="33"/>
  <c r="AF202" i="33"/>
  <c r="AF201" i="33"/>
  <c r="AG200" i="33"/>
  <c r="AF200" i="33"/>
  <c r="AF199" i="33"/>
  <c r="AF198" i="33"/>
  <c r="AF197" i="33"/>
  <c r="AF196" i="33"/>
  <c r="AG196" i="33" s="1"/>
  <c r="AF195" i="33"/>
  <c r="AF194" i="33"/>
  <c r="AF193" i="33"/>
  <c r="AF192" i="33"/>
  <c r="AG192" i="33" s="1"/>
  <c r="AF191" i="33"/>
  <c r="AF190" i="33"/>
  <c r="AF189" i="33"/>
  <c r="AF188" i="33"/>
  <c r="AG188" i="33" s="1"/>
  <c r="AF187" i="33"/>
  <c r="AF186" i="33"/>
  <c r="AF185" i="33"/>
  <c r="AF184" i="33"/>
  <c r="AG184" i="33" s="1"/>
  <c r="AF183" i="33"/>
  <c r="AF182" i="33"/>
  <c r="AF181" i="33"/>
  <c r="AF180" i="33"/>
  <c r="AG180" i="33" s="1"/>
  <c r="AF179" i="33"/>
  <c r="AF178" i="33"/>
  <c r="AF177" i="33"/>
  <c r="AG176" i="33"/>
  <c r="AF176" i="33"/>
  <c r="AF175" i="33"/>
  <c r="AF174" i="33"/>
  <c r="AF173" i="33"/>
  <c r="AF172" i="33"/>
  <c r="AG172" i="33" s="1"/>
  <c r="AF171" i="33"/>
  <c r="AF170" i="33"/>
  <c r="AF169" i="33"/>
  <c r="AG168" i="33"/>
  <c r="AF168" i="33"/>
  <c r="AF167" i="33"/>
  <c r="AF166" i="33"/>
  <c r="AF165" i="33"/>
  <c r="AF164" i="33"/>
  <c r="AG164" i="33" s="1"/>
  <c r="AF163" i="33"/>
  <c r="AF162" i="33"/>
  <c r="AG160" i="33" s="1"/>
  <c r="AF161" i="33"/>
  <c r="AF160" i="33"/>
  <c r="AF159" i="33"/>
  <c r="AF158" i="33"/>
  <c r="AF157" i="33"/>
  <c r="AF156" i="33"/>
  <c r="AG156" i="33" s="1"/>
  <c r="AF155" i="33"/>
  <c r="AF154" i="33"/>
  <c r="AF153" i="33"/>
  <c r="AF152" i="33"/>
  <c r="AG152" i="33" s="1"/>
  <c r="AF151" i="33"/>
  <c r="AF150" i="33"/>
  <c r="AF149" i="33"/>
  <c r="AF148" i="33"/>
  <c r="AG148" i="33" s="1"/>
  <c r="AF147" i="33"/>
  <c r="AF146" i="33"/>
  <c r="AF145" i="33"/>
  <c r="AG144" i="33"/>
  <c r="AF144" i="33"/>
  <c r="AF143" i="33"/>
  <c r="AF142" i="33"/>
  <c r="AF141" i="33"/>
  <c r="AF140" i="33"/>
  <c r="AG140" i="33" s="1"/>
  <c r="AF139" i="33"/>
  <c r="AF138" i="33"/>
  <c r="AF137" i="33"/>
  <c r="AG136" i="33"/>
  <c r="AF136" i="33"/>
  <c r="AF135" i="33"/>
  <c r="AF134" i="33"/>
  <c r="AF133" i="33"/>
  <c r="AF132" i="33"/>
  <c r="AG132" i="33" s="1"/>
  <c r="AF131" i="33"/>
  <c r="AF130" i="33"/>
  <c r="AG128" i="33" s="1"/>
  <c r="AF129" i="33"/>
  <c r="AF128" i="33"/>
  <c r="AF127" i="33"/>
  <c r="AF126" i="33"/>
  <c r="AF125" i="33"/>
  <c r="AF124" i="33"/>
  <c r="AG124" i="33" s="1"/>
  <c r="AF123" i="33"/>
  <c r="AF122" i="33"/>
  <c r="AF121" i="33"/>
  <c r="AF120" i="33"/>
  <c r="AG120" i="33" s="1"/>
  <c r="AF119" i="33"/>
  <c r="AF118" i="33"/>
  <c r="AF117" i="33"/>
  <c r="AF116" i="33"/>
  <c r="AG116" i="33" s="1"/>
  <c r="AF115" i="33"/>
  <c r="AF114" i="33"/>
  <c r="AF113" i="33"/>
  <c r="AG112" i="33"/>
  <c r="AF112" i="33"/>
  <c r="AF111" i="33"/>
  <c r="AF110" i="33"/>
  <c r="AF109" i="33"/>
  <c r="AF108" i="33"/>
  <c r="AG108" i="33" s="1"/>
  <c r="AF107" i="33"/>
  <c r="AF106" i="33"/>
  <c r="AF105" i="33"/>
  <c r="AG104" i="33"/>
  <c r="AF104" i="33"/>
  <c r="AF103" i="33"/>
  <c r="AF102" i="33"/>
  <c r="AF101" i="33"/>
  <c r="AF100" i="33"/>
  <c r="AG100" i="33" s="1"/>
  <c r="AF99" i="33"/>
  <c r="AF98" i="33"/>
  <c r="AG96" i="33" s="1"/>
  <c r="AF97" i="33"/>
  <c r="AF96" i="33"/>
  <c r="AF95" i="33"/>
  <c r="AF94" i="33"/>
  <c r="AF93" i="33"/>
  <c r="AF92" i="33"/>
  <c r="AG92" i="33" s="1"/>
  <c r="AF91" i="33"/>
  <c r="AF90" i="33"/>
  <c r="AG88" i="33" s="1"/>
  <c r="AF89" i="33"/>
  <c r="AF88" i="33"/>
  <c r="AF87" i="33"/>
  <c r="AF86" i="33"/>
  <c r="AF85" i="33"/>
  <c r="AF84" i="33"/>
  <c r="AG84" i="33" s="1"/>
  <c r="AF83" i="33"/>
  <c r="AF82" i="33"/>
  <c r="AF81" i="33"/>
  <c r="AG80" i="33"/>
  <c r="AF80" i="33"/>
  <c r="AF79" i="33"/>
  <c r="AF78" i="33"/>
  <c r="AF77" i="33"/>
  <c r="AF76" i="33"/>
  <c r="AG76" i="33" s="1"/>
  <c r="AF75" i="33"/>
  <c r="AF74" i="33"/>
  <c r="AF73" i="33"/>
  <c r="AG72" i="33"/>
  <c r="AF72" i="33"/>
  <c r="AF71" i="33"/>
  <c r="AF70" i="33"/>
  <c r="AF69" i="33"/>
  <c r="AF68" i="33"/>
  <c r="AG68" i="33" s="1"/>
  <c r="AF67" i="33"/>
  <c r="AF66" i="33"/>
  <c r="AG64" i="33" s="1"/>
  <c r="AF65" i="33"/>
  <c r="AF64" i="33"/>
  <c r="AF63" i="33"/>
  <c r="AF62" i="33"/>
  <c r="AF61" i="33"/>
  <c r="AF60" i="33"/>
  <c r="AG60" i="33" s="1"/>
  <c r="AF59" i="33"/>
  <c r="AF58" i="33"/>
  <c r="AG56" i="33" s="1"/>
  <c r="AF57" i="33"/>
  <c r="AF56" i="33"/>
  <c r="AF55" i="33"/>
  <c r="AF54" i="33"/>
  <c r="AF53" i="33"/>
  <c r="AF52" i="33"/>
  <c r="AG52" i="33" s="1"/>
  <c r="AF51" i="33"/>
  <c r="AF50" i="33"/>
  <c r="AF49" i="33"/>
  <c r="AG48" i="33"/>
  <c r="AF48" i="33"/>
  <c r="AF47" i="33"/>
  <c r="AF46" i="33"/>
  <c r="AF45" i="33"/>
  <c r="AF44" i="33"/>
  <c r="AG44" i="33" s="1"/>
  <c r="AF43" i="33"/>
  <c r="AF42" i="33"/>
  <c r="AF41" i="33"/>
  <c r="AG40" i="33"/>
  <c r="AF40" i="33"/>
  <c r="AF39" i="33"/>
  <c r="AF38" i="33"/>
  <c r="AF37" i="33"/>
  <c r="AF36" i="33"/>
  <c r="AG36" i="33" s="1"/>
  <c r="AF35" i="33"/>
  <c r="AF34" i="33"/>
  <c r="AF33" i="33"/>
  <c r="AG32" i="33" s="1"/>
  <c r="AF32" i="33"/>
  <c r="AF31" i="33"/>
  <c r="AF30" i="33"/>
  <c r="AF29" i="33"/>
  <c r="AF28" i="33"/>
  <c r="AG28" i="33" s="1"/>
  <c r="AF27" i="33"/>
  <c r="AF26" i="33"/>
  <c r="AG24" i="33" s="1"/>
  <c r="AF25" i="33"/>
  <c r="AF24" i="33"/>
  <c r="AF23" i="33"/>
  <c r="AF22" i="33"/>
  <c r="AF21" i="33"/>
  <c r="AG20" i="33" s="1"/>
  <c r="AF20" i="33"/>
  <c r="AF19" i="33"/>
  <c r="AF18" i="33"/>
  <c r="AF17" i="33"/>
  <c r="AG16" i="33"/>
  <c r="AF16" i="33"/>
  <c r="AF15" i="33"/>
  <c r="AF14" i="33"/>
  <c r="AF13" i="33"/>
  <c r="AF12" i="33"/>
  <c r="AG12" i="33" s="1"/>
  <c r="AF11" i="33"/>
  <c r="AF10" i="33"/>
  <c r="AF9" i="33"/>
  <c r="AG8" i="33"/>
  <c r="AF8" i="33"/>
  <c r="AF7" i="33"/>
  <c r="AF6" i="33"/>
  <c r="AF5" i="33"/>
  <c r="AF4" i="33"/>
  <c r="AG4" i="33" s="1"/>
  <c r="AF283" i="32"/>
  <c r="AF282" i="32"/>
  <c r="AF281" i="32"/>
  <c r="AF280" i="32"/>
  <c r="AG280" i="32" s="1"/>
  <c r="AF279" i="32"/>
  <c r="AF278" i="32"/>
  <c r="AF277" i="32"/>
  <c r="AG276" i="32" s="1"/>
  <c r="AF276" i="32"/>
  <c r="AF275" i="32"/>
  <c r="AF274" i="32"/>
  <c r="AF273" i="32"/>
  <c r="AF272" i="32"/>
  <c r="AG272" i="32" s="1"/>
  <c r="AF271" i="32"/>
  <c r="AF270" i="32"/>
  <c r="AG268" i="32" s="1"/>
  <c r="AF269" i="32"/>
  <c r="AF268" i="32"/>
  <c r="AF267" i="32"/>
  <c r="AF266" i="32"/>
  <c r="AF265" i="32"/>
  <c r="AG264" i="32"/>
  <c r="AF264" i="32"/>
  <c r="AF263" i="32"/>
  <c r="AF262" i="32"/>
  <c r="AF261" i="32"/>
  <c r="AF260" i="32"/>
  <c r="AG260" i="32" s="1"/>
  <c r="AF259" i="32"/>
  <c r="AF258" i="32"/>
  <c r="AF257" i="32"/>
  <c r="AF256" i="32"/>
  <c r="AG256" i="32" s="1"/>
  <c r="AF255" i="32"/>
  <c r="AF254" i="32"/>
  <c r="AF253" i="32"/>
  <c r="AF252" i="32"/>
  <c r="AG252" i="32" s="1"/>
  <c r="AF251" i="32"/>
  <c r="AF250" i="32"/>
  <c r="AF249" i="32"/>
  <c r="AF248" i="32"/>
  <c r="AG248" i="32" s="1"/>
  <c r="AF247" i="32"/>
  <c r="AF246" i="32"/>
  <c r="AF245" i="32"/>
  <c r="AG244" i="32" s="1"/>
  <c r="AF244" i="32"/>
  <c r="AF243" i="32"/>
  <c r="AF242" i="32"/>
  <c r="AF241" i="32"/>
  <c r="AF240" i="32"/>
  <c r="AG240" i="32" s="1"/>
  <c r="AF239" i="32"/>
  <c r="AF238" i="32"/>
  <c r="AG236" i="32" s="1"/>
  <c r="AF237" i="32"/>
  <c r="AF236" i="32"/>
  <c r="AF235" i="32"/>
  <c r="AF234" i="32"/>
  <c r="AF233" i="32"/>
  <c r="AG232" i="32"/>
  <c r="AF232" i="32"/>
  <c r="AF231" i="32"/>
  <c r="AF230" i="32"/>
  <c r="AG228" i="32" s="1"/>
  <c r="AF229" i="32"/>
  <c r="AF228" i="32"/>
  <c r="AF227" i="32"/>
  <c r="AF226" i="32"/>
  <c r="AF225" i="32"/>
  <c r="AF224" i="32"/>
  <c r="AG224" i="32" s="1"/>
  <c r="AF223" i="32"/>
  <c r="AF222" i="32"/>
  <c r="AF221" i="32"/>
  <c r="AF220" i="32"/>
  <c r="AG220" i="32" s="1"/>
  <c r="AF219" i="32"/>
  <c r="AF218" i="32"/>
  <c r="AF217" i="32"/>
  <c r="AF216" i="32"/>
  <c r="AG216" i="32" s="1"/>
  <c r="AF215" i="32"/>
  <c r="AF214" i="32"/>
  <c r="AF213" i="32"/>
  <c r="AG212" i="32" s="1"/>
  <c r="AF212" i="32"/>
  <c r="AF211" i="32"/>
  <c r="AF210" i="32"/>
  <c r="AF209" i="32"/>
  <c r="AF208" i="32"/>
  <c r="AG208" i="32" s="1"/>
  <c r="AF207" i="32"/>
  <c r="AF206" i="32"/>
  <c r="AG204" i="32" s="1"/>
  <c r="AF205" i="32"/>
  <c r="AF204" i="32"/>
  <c r="AF203" i="32"/>
  <c r="AF202" i="32"/>
  <c r="AF201" i="32"/>
  <c r="AG200" i="32"/>
  <c r="AF200" i="32"/>
  <c r="AF199" i="32"/>
  <c r="AF198" i="32"/>
  <c r="AG196" i="32" s="1"/>
  <c r="AF197" i="32"/>
  <c r="AF196" i="32"/>
  <c r="AF195" i="32"/>
  <c r="AF194" i="32"/>
  <c r="AF193" i="32"/>
  <c r="AF192" i="32"/>
  <c r="AG192" i="32" s="1"/>
  <c r="AF191" i="32"/>
  <c r="AF190" i="32"/>
  <c r="AF189" i="32"/>
  <c r="AF188" i="32"/>
  <c r="AG188" i="32" s="1"/>
  <c r="AF187" i="32"/>
  <c r="AF186" i="32"/>
  <c r="AF185" i="32"/>
  <c r="AF184" i="32"/>
  <c r="AG184" i="32" s="1"/>
  <c r="AF183" i="32"/>
  <c r="AF182" i="32"/>
  <c r="AF181" i="32"/>
  <c r="AG180" i="32" s="1"/>
  <c r="AF180" i="32"/>
  <c r="AF179" i="32"/>
  <c r="AF178" i="32"/>
  <c r="AF177" i="32"/>
  <c r="AG176" i="32" s="1"/>
  <c r="AF176" i="32"/>
  <c r="AF175" i="32"/>
  <c r="AF174" i="32"/>
  <c r="AG172" i="32" s="1"/>
  <c r="AF173" i="32"/>
  <c r="AF172" i="32"/>
  <c r="AF171" i="32"/>
  <c r="AF170" i="32"/>
  <c r="AF169" i="32"/>
  <c r="AG168" i="32"/>
  <c r="AF168" i="32"/>
  <c r="AF167" i="32"/>
  <c r="AF166" i="32"/>
  <c r="AG164" i="32" s="1"/>
  <c r="AF165" i="32"/>
  <c r="AF164" i="32"/>
  <c r="AF163" i="32"/>
  <c r="AF162" i="32"/>
  <c r="AF161" i="32"/>
  <c r="AF160" i="32"/>
  <c r="AG160" i="32" s="1"/>
  <c r="AF159" i="32"/>
  <c r="AF158" i="32"/>
  <c r="AF157" i="32"/>
  <c r="AF156" i="32"/>
  <c r="AG156" i="32" s="1"/>
  <c r="AF155" i="32"/>
  <c r="AF154" i="32"/>
  <c r="AF153" i="32"/>
  <c r="AF152" i="32"/>
  <c r="AG152" i="32" s="1"/>
  <c r="AF151" i="32"/>
  <c r="AF150" i="32"/>
  <c r="AF149" i="32"/>
  <c r="AG148" i="32" s="1"/>
  <c r="AF148" i="32"/>
  <c r="AF147" i="32"/>
  <c r="AF146" i="32"/>
  <c r="AF145" i="32"/>
  <c r="AF144" i="32"/>
  <c r="AG144" i="32" s="1"/>
  <c r="AF143" i="32"/>
  <c r="AF142" i="32"/>
  <c r="AG140" i="32" s="1"/>
  <c r="AF141" i="32"/>
  <c r="AF140" i="32"/>
  <c r="AF139" i="32"/>
  <c r="AF138" i="32"/>
  <c r="AF137" i="32"/>
  <c r="AG136" i="32"/>
  <c r="AF136" i="32"/>
  <c r="AF135" i="32"/>
  <c r="AF134" i="32"/>
  <c r="AG132" i="32" s="1"/>
  <c r="AF133" i="32"/>
  <c r="AF132" i="32"/>
  <c r="AF131" i="32"/>
  <c r="AF130" i="32"/>
  <c r="AF129" i="32"/>
  <c r="AF128" i="32"/>
  <c r="AG128" i="32" s="1"/>
  <c r="AF127" i="32"/>
  <c r="AF126" i="32"/>
  <c r="AF125" i="32"/>
  <c r="AF124" i="32"/>
  <c r="AG124" i="32" s="1"/>
  <c r="AF123" i="32"/>
  <c r="AF122" i="32"/>
  <c r="AF121" i="32"/>
  <c r="AF120" i="32"/>
  <c r="AG120" i="32" s="1"/>
  <c r="AF119" i="32"/>
  <c r="AF118" i="32"/>
  <c r="AF117" i="32"/>
  <c r="AG116" i="32" s="1"/>
  <c r="AF116" i="32"/>
  <c r="AF115" i="32"/>
  <c r="AF114" i="32"/>
  <c r="AF113" i="32"/>
  <c r="AF112" i="32"/>
  <c r="AG112" i="32" s="1"/>
  <c r="AF111" i="32"/>
  <c r="AF110" i="32"/>
  <c r="AG108" i="32" s="1"/>
  <c r="AF109" i="32"/>
  <c r="AF108" i="32"/>
  <c r="AF107" i="32"/>
  <c r="AF106" i="32"/>
  <c r="AF105" i="32"/>
  <c r="AG104" i="32"/>
  <c r="AF104" i="32"/>
  <c r="AF103" i="32"/>
  <c r="AF102" i="32"/>
  <c r="AG100" i="32" s="1"/>
  <c r="AF101" i="32"/>
  <c r="AF100" i="32"/>
  <c r="AF99" i="32"/>
  <c r="AF98" i="32"/>
  <c r="AF97" i="32"/>
  <c r="AF96" i="32"/>
  <c r="AG96" i="32" s="1"/>
  <c r="AF95" i="32"/>
  <c r="AF94" i="32"/>
  <c r="AF93" i="32"/>
  <c r="AF92" i="32"/>
  <c r="AG92" i="32" s="1"/>
  <c r="AF91" i="32"/>
  <c r="AF90" i="32"/>
  <c r="AF89" i="32"/>
  <c r="AF88" i="32"/>
  <c r="AG88" i="32" s="1"/>
  <c r="AF87" i="32"/>
  <c r="AF86" i="32"/>
  <c r="AF85" i="32"/>
  <c r="AG84" i="32" s="1"/>
  <c r="AF84" i="32"/>
  <c r="AF83" i="32"/>
  <c r="AF82" i="32"/>
  <c r="AF81" i="32"/>
  <c r="AF80" i="32"/>
  <c r="AG80" i="32" s="1"/>
  <c r="AF79" i="32"/>
  <c r="AG76" i="32" s="1"/>
  <c r="AF78" i="32"/>
  <c r="AF77" i="32"/>
  <c r="AF76" i="32"/>
  <c r="AF75" i="32"/>
  <c r="AF74" i="32"/>
  <c r="AF73" i="32"/>
  <c r="AG72" i="32"/>
  <c r="AF72" i="32"/>
  <c r="AF71" i="32"/>
  <c r="AF70" i="32"/>
  <c r="AG68" i="32" s="1"/>
  <c r="AF69" i="32"/>
  <c r="AF68" i="32"/>
  <c r="AF67" i="32"/>
  <c r="AF66" i="32"/>
  <c r="AF65" i="32"/>
  <c r="AF64" i="32"/>
  <c r="AG64" i="32" s="1"/>
  <c r="AF63" i="32"/>
  <c r="AF62" i="32"/>
  <c r="AF61" i="32"/>
  <c r="AF60" i="32"/>
  <c r="AG60" i="32" s="1"/>
  <c r="AF59" i="32"/>
  <c r="AF58" i="32"/>
  <c r="AF57" i="32"/>
  <c r="AF56" i="32"/>
  <c r="AG56" i="32" s="1"/>
  <c r="AF55" i="32"/>
  <c r="AF54" i="32"/>
  <c r="AF53" i="32"/>
  <c r="AG52" i="32" s="1"/>
  <c r="AF52" i="32"/>
  <c r="AF51" i="32"/>
  <c r="AF50" i="32"/>
  <c r="AF49" i="32"/>
  <c r="AF48" i="32"/>
  <c r="AG48" i="32" s="1"/>
  <c r="AF47" i="32"/>
  <c r="AG44" i="32" s="1"/>
  <c r="AF46" i="32"/>
  <c r="AF45" i="32"/>
  <c r="AF44" i="32"/>
  <c r="AF43" i="32"/>
  <c r="AF42" i="32"/>
  <c r="AF41" i="32"/>
  <c r="AG40" i="32"/>
  <c r="AF40" i="32"/>
  <c r="AF39" i="32"/>
  <c r="AF38" i="32"/>
  <c r="AG36" i="32" s="1"/>
  <c r="AF37" i="32"/>
  <c r="AF36" i="32"/>
  <c r="AF35" i="32"/>
  <c r="AF34" i="32"/>
  <c r="AF33" i="32"/>
  <c r="AF32" i="32"/>
  <c r="AG32" i="32" s="1"/>
  <c r="AF31" i="32"/>
  <c r="AF30" i="32"/>
  <c r="AF29" i="32"/>
  <c r="AF28" i="32"/>
  <c r="AG28" i="32" s="1"/>
  <c r="AF27" i="32"/>
  <c r="AF26" i="32"/>
  <c r="AF25" i="32"/>
  <c r="AF24" i="32"/>
  <c r="AG24" i="32" s="1"/>
  <c r="AF23" i="32"/>
  <c r="AF22" i="32"/>
  <c r="AF21" i="32"/>
  <c r="AG20" i="32" s="1"/>
  <c r="AF20" i="32"/>
  <c r="AF19" i="32"/>
  <c r="AF18" i="32"/>
  <c r="AF17" i="32"/>
  <c r="AF16" i="32"/>
  <c r="AG16" i="32" s="1"/>
  <c r="AF15" i="32"/>
  <c r="AG12" i="32" s="1"/>
  <c r="AF14" i="32"/>
  <c r="AF13" i="32"/>
  <c r="AF12" i="32"/>
  <c r="AF11" i="32"/>
  <c r="AF10" i="32"/>
  <c r="AF9" i="32"/>
  <c r="AG8" i="32"/>
  <c r="AF8" i="32"/>
  <c r="AF7" i="32"/>
  <c r="AF6" i="32"/>
  <c r="AG4" i="32" s="1"/>
  <c r="AF5" i="32"/>
  <c r="AF4" i="32"/>
  <c r="AF283" i="31"/>
  <c r="AF282" i="31"/>
  <c r="AF281" i="31"/>
  <c r="AF280" i="31"/>
  <c r="AG280" i="31" s="1"/>
  <c r="AF279" i="31"/>
  <c r="AF278" i="31"/>
  <c r="AF277" i="31"/>
  <c r="AF276" i="31"/>
  <c r="AG276" i="31" s="1"/>
  <c r="AF275" i="31"/>
  <c r="AF274" i="31"/>
  <c r="AF273" i="31"/>
  <c r="AG272" i="31"/>
  <c r="AF272" i="31"/>
  <c r="AF271" i="31"/>
  <c r="AF270" i="31"/>
  <c r="AF269" i="31"/>
  <c r="AF268" i="31"/>
  <c r="AG268" i="31" s="1"/>
  <c r="AF267" i="31"/>
  <c r="AF266" i="31"/>
  <c r="AF265" i="31"/>
  <c r="AG264" i="31"/>
  <c r="AF264" i="31"/>
  <c r="AF263" i="31"/>
  <c r="AF262" i="31"/>
  <c r="AF261" i="31"/>
  <c r="AF260" i="31"/>
  <c r="AG260" i="31" s="1"/>
  <c r="AF259" i="31"/>
  <c r="AF258" i="31"/>
  <c r="AG256" i="31" s="1"/>
  <c r="AF257" i="31"/>
  <c r="AF256" i="31"/>
  <c r="AF255" i="31"/>
  <c r="AF254" i="31"/>
  <c r="AF253" i="31"/>
  <c r="AF252" i="31"/>
  <c r="AG252" i="31" s="1"/>
  <c r="AF251" i="31"/>
  <c r="AF250" i="31"/>
  <c r="AF249" i="31"/>
  <c r="AF248" i="31"/>
  <c r="AG248" i="31" s="1"/>
  <c r="AF247" i="31"/>
  <c r="AF246" i="31"/>
  <c r="AF245" i="31"/>
  <c r="AF244" i="31"/>
  <c r="AG244" i="31" s="1"/>
  <c r="AF243" i="31"/>
  <c r="AF242" i="31"/>
  <c r="AF241" i="31"/>
  <c r="AG240" i="31"/>
  <c r="AF240" i="31"/>
  <c r="AF239" i="31"/>
  <c r="AF238" i="31"/>
  <c r="AF237" i="31"/>
  <c r="AF236" i="31"/>
  <c r="AG236" i="31" s="1"/>
  <c r="AF235" i="31"/>
  <c r="AF234" i="31"/>
  <c r="AF233" i="31"/>
  <c r="AG232" i="31"/>
  <c r="AF232" i="31"/>
  <c r="AF231" i="31"/>
  <c r="AF230" i="31"/>
  <c r="AF229" i="31"/>
  <c r="AF228" i="31"/>
  <c r="AG228" i="31" s="1"/>
  <c r="AF227" i="31"/>
  <c r="AF226" i="31"/>
  <c r="AG224" i="31" s="1"/>
  <c r="AF225" i="31"/>
  <c r="AF224" i="31"/>
  <c r="AF223" i="31"/>
  <c r="AF222" i="31"/>
  <c r="AF221" i="31"/>
  <c r="AF220" i="31"/>
  <c r="AG220" i="31" s="1"/>
  <c r="AF219" i="31"/>
  <c r="AF218" i="31"/>
  <c r="AF217" i="31"/>
  <c r="AF216" i="31"/>
  <c r="AG216" i="31" s="1"/>
  <c r="AF215" i="31"/>
  <c r="AF214" i="31"/>
  <c r="AF213" i="31"/>
  <c r="AF212" i="31"/>
  <c r="AG212" i="31" s="1"/>
  <c r="AF211" i="31"/>
  <c r="AF210" i="31"/>
  <c r="AF209" i="31"/>
  <c r="AG208" i="31"/>
  <c r="AF208" i="31"/>
  <c r="AF207" i="31"/>
  <c r="AF206" i="31"/>
  <c r="AF205" i="31"/>
  <c r="AF204" i="31"/>
  <c r="AG204" i="31" s="1"/>
  <c r="AF203" i="31"/>
  <c r="AF202" i="31"/>
  <c r="AF201" i="31"/>
  <c r="AG200" i="31"/>
  <c r="AF200" i="31"/>
  <c r="AF199" i="31"/>
  <c r="AF198" i="31"/>
  <c r="AF197" i="31"/>
  <c r="AF196" i="31"/>
  <c r="AG196" i="31" s="1"/>
  <c r="AF195" i="31"/>
  <c r="AF194" i="31"/>
  <c r="AG192" i="31" s="1"/>
  <c r="AF193" i="31"/>
  <c r="AF192" i="31"/>
  <c r="AF191" i="31"/>
  <c r="AF190" i="31"/>
  <c r="AF189" i="31"/>
  <c r="AF188" i="31"/>
  <c r="AG188" i="31" s="1"/>
  <c r="AF187" i="31"/>
  <c r="AF186" i="31"/>
  <c r="AF185" i="31"/>
  <c r="AF184" i="31"/>
  <c r="AG184" i="31" s="1"/>
  <c r="AF183" i="31"/>
  <c r="AF182" i="31"/>
  <c r="AF181" i="31"/>
  <c r="AF180" i="31"/>
  <c r="AG180" i="31" s="1"/>
  <c r="AF179" i="31"/>
  <c r="AF178" i="31"/>
  <c r="AF177" i="31"/>
  <c r="AG176" i="31"/>
  <c r="AF176" i="31"/>
  <c r="AF175" i="31"/>
  <c r="AF174" i="31"/>
  <c r="AF173" i="31"/>
  <c r="AF172" i="31"/>
  <c r="AG172" i="31" s="1"/>
  <c r="AF171" i="31"/>
  <c r="AF170" i="31"/>
  <c r="AF169" i="31"/>
  <c r="AG168" i="31"/>
  <c r="AF168" i="31"/>
  <c r="AF167" i="31"/>
  <c r="AF166" i="31"/>
  <c r="AF165" i="31"/>
  <c r="AF164" i="31"/>
  <c r="AG164" i="31" s="1"/>
  <c r="AF163" i="31"/>
  <c r="AF162" i="31"/>
  <c r="AG160" i="31" s="1"/>
  <c r="AF161" i="31"/>
  <c r="AF160" i="31"/>
  <c r="AF159" i="31"/>
  <c r="AF158" i="31"/>
  <c r="AF157" i="31"/>
  <c r="AF156" i="31"/>
  <c r="AG156" i="31" s="1"/>
  <c r="AF155" i="31"/>
  <c r="AF154" i="31"/>
  <c r="AF153" i="31"/>
  <c r="AF152" i="31"/>
  <c r="AG152" i="31" s="1"/>
  <c r="AF151" i="31"/>
  <c r="AF150" i="31"/>
  <c r="AF149" i="31"/>
  <c r="AF148" i="31"/>
  <c r="AG148" i="31" s="1"/>
  <c r="AF147" i="31"/>
  <c r="AF146" i="31"/>
  <c r="AF145" i="31"/>
  <c r="AG144" i="31"/>
  <c r="AF144" i="31"/>
  <c r="AF143" i="31"/>
  <c r="AF142" i="31"/>
  <c r="AF141" i="31"/>
  <c r="AF140" i="31"/>
  <c r="AG140" i="31" s="1"/>
  <c r="AF139" i="31"/>
  <c r="AF138" i="31"/>
  <c r="AF137" i="31"/>
  <c r="AG136" i="31"/>
  <c r="AF136" i="31"/>
  <c r="AF135" i="31"/>
  <c r="AF134" i="31"/>
  <c r="AF133" i="31"/>
  <c r="AF132" i="31"/>
  <c r="AG132" i="31" s="1"/>
  <c r="AF131" i="31"/>
  <c r="AF130" i="31"/>
  <c r="AG128" i="31" s="1"/>
  <c r="AF129" i="31"/>
  <c r="AF128" i="31"/>
  <c r="AF127" i="31"/>
  <c r="AF126" i="31"/>
  <c r="AF125" i="31"/>
  <c r="AF124" i="31"/>
  <c r="AG124" i="31" s="1"/>
  <c r="AF123" i="31"/>
  <c r="AF122" i="31"/>
  <c r="AF121" i="31"/>
  <c r="AF120" i="31"/>
  <c r="AG120" i="31" s="1"/>
  <c r="AF119" i="31"/>
  <c r="AF118" i="31"/>
  <c r="AF117" i="31"/>
  <c r="AF116" i="31"/>
  <c r="AG116" i="31" s="1"/>
  <c r="AF115" i="31"/>
  <c r="AF114" i="31"/>
  <c r="AF113" i="31"/>
  <c r="AG112" i="31"/>
  <c r="AF112" i="31"/>
  <c r="AF111" i="31"/>
  <c r="AF110" i="31"/>
  <c r="AF109" i="31"/>
  <c r="AF108" i="31"/>
  <c r="AG108" i="31" s="1"/>
  <c r="AF107" i="31"/>
  <c r="AF106" i="31"/>
  <c r="AF105" i="31"/>
  <c r="AG104" i="31"/>
  <c r="AF104" i="31"/>
  <c r="AF103" i="31"/>
  <c r="AF102" i="31"/>
  <c r="AF101" i="31"/>
  <c r="AF100" i="31"/>
  <c r="AG100" i="31" s="1"/>
  <c r="AF99" i="31"/>
  <c r="AF98" i="31"/>
  <c r="AG96" i="31" s="1"/>
  <c r="AF97" i="31"/>
  <c r="AF96" i="31"/>
  <c r="AF95" i="31"/>
  <c r="AF94" i="31"/>
  <c r="AF93" i="31"/>
  <c r="AF92" i="31"/>
  <c r="AG92" i="31" s="1"/>
  <c r="AF91" i="31"/>
  <c r="AF90" i="31"/>
  <c r="AF89" i="31"/>
  <c r="AF88" i="31"/>
  <c r="AG88" i="31" s="1"/>
  <c r="AF87" i="31"/>
  <c r="AF86" i="31"/>
  <c r="AF85" i="31"/>
  <c r="AF84" i="31"/>
  <c r="AG84" i="31" s="1"/>
  <c r="AF83" i="31"/>
  <c r="AF82" i="31"/>
  <c r="AF81" i="31"/>
  <c r="AG80" i="31"/>
  <c r="AF80" i="31"/>
  <c r="AF79" i="31"/>
  <c r="AF78" i="31"/>
  <c r="AF77" i="31"/>
  <c r="AF76" i="31"/>
  <c r="AG76" i="31" s="1"/>
  <c r="AF75" i="31"/>
  <c r="AF74" i="31"/>
  <c r="AF73" i="31"/>
  <c r="AG72" i="31"/>
  <c r="AF72" i="31"/>
  <c r="AF71" i="31"/>
  <c r="AF70" i="31"/>
  <c r="AF69" i="31"/>
  <c r="AF68" i="31"/>
  <c r="AG68" i="31" s="1"/>
  <c r="AF67" i="31"/>
  <c r="AF66" i="31"/>
  <c r="AG64" i="31" s="1"/>
  <c r="AF65" i="31"/>
  <c r="AF64" i="31"/>
  <c r="AF63" i="31"/>
  <c r="AF62" i="31"/>
  <c r="AF61" i="31"/>
  <c r="AF60" i="31"/>
  <c r="AG60" i="31" s="1"/>
  <c r="AF59" i="31"/>
  <c r="AF58" i="31"/>
  <c r="AF57" i="31"/>
  <c r="AF56" i="31"/>
  <c r="AG56" i="31" s="1"/>
  <c r="AF55" i="31"/>
  <c r="AF54" i="31"/>
  <c r="AF53" i="31"/>
  <c r="AF52" i="31"/>
  <c r="AG52" i="31" s="1"/>
  <c r="AF51" i="31"/>
  <c r="AF50" i="31"/>
  <c r="AF49" i="31"/>
  <c r="AG48" i="31"/>
  <c r="AF48" i="31"/>
  <c r="AF47" i="31"/>
  <c r="AF46" i="31"/>
  <c r="AF45" i="31"/>
  <c r="AF44" i="31"/>
  <c r="AG44" i="31" s="1"/>
  <c r="AF43" i="31"/>
  <c r="AF42" i="31"/>
  <c r="AF41" i="31"/>
  <c r="AG40" i="31"/>
  <c r="AF40" i="31"/>
  <c r="AF39" i="31"/>
  <c r="AF38" i="31"/>
  <c r="AF37" i="31"/>
  <c r="AF36" i="31"/>
  <c r="AG36" i="31" s="1"/>
  <c r="AF35" i="31"/>
  <c r="AF34" i="31"/>
  <c r="AG32" i="31" s="1"/>
  <c r="AF33" i="31"/>
  <c r="AF32" i="31"/>
  <c r="AF31" i="31"/>
  <c r="AF30" i="31"/>
  <c r="AF29" i="31"/>
  <c r="AF28" i="31"/>
  <c r="AG28" i="31" s="1"/>
  <c r="AF27" i="31"/>
  <c r="AF26" i="31"/>
  <c r="AF25" i="31"/>
  <c r="AF24" i="31"/>
  <c r="AG24" i="31" s="1"/>
  <c r="AF23" i="31"/>
  <c r="AF22" i="31"/>
  <c r="AF21" i="31"/>
  <c r="AF20" i="31"/>
  <c r="AG20" i="31" s="1"/>
  <c r="AF19" i="31"/>
  <c r="AF18" i="31"/>
  <c r="AF17" i="31"/>
  <c r="AG16" i="31"/>
  <c r="AF16" i="31"/>
  <c r="AF15" i="31"/>
  <c r="AF14" i="31"/>
  <c r="AF13" i="31"/>
  <c r="AF12" i="31"/>
  <c r="AG12" i="31" s="1"/>
  <c r="AF11" i="31"/>
  <c r="AF10" i="31"/>
  <c r="AF9" i="31"/>
  <c r="AG8" i="31"/>
  <c r="AF8" i="31"/>
  <c r="AF7" i="31"/>
  <c r="AF6" i="31"/>
  <c r="AF5" i="31"/>
  <c r="AF4" i="31"/>
  <c r="AG4" i="31" s="1"/>
  <c r="AF283" i="30"/>
  <c r="AF282" i="30"/>
  <c r="AF281" i="30"/>
  <c r="AF280" i="30"/>
  <c r="AG280" i="30" s="1"/>
  <c r="AF279" i="30"/>
  <c r="AF278" i="30"/>
  <c r="AF277" i="30"/>
  <c r="AG276" i="30" s="1"/>
  <c r="AF276" i="30"/>
  <c r="AF275" i="30"/>
  <c r="AF274" i="30"/>
  <c r="AF273" i="30"/>
  <c r="AF272" i="30"/>
  <c r="AG272" i="30" s="1"/>
  <c r="AF271" i="30"/>
  <c r="AF270" i="30"/>
  <c r="AG268" i="30" s="1"/>
  <c r="AF269" i="30"/>
  <c r="AF268" i="30"/>
  <c r="AF267" i="30"/>
  <c r="AF266" i="30"/>
  <c r="AF265" i="30"/>
  <c r="AG264" i="30"/>
  <c r="AF264" i="30"/>
  <c r="AF263" i="30"/>
  <c r="AF262" i="30"/>
  <c r="AG260" i="30" s="1"/>
  <c r="AF261" i="30"/>
  <c r="AF260" i="30"/>
  <c r="AF259" i="30"/>
  <c r="AF258" i="30"/>
  <c r="AF257" i="30"/>
  <c r="AF256" i="30"/>
  <c r="AG256" i="30" s="1"/>
  <c r="AF255" i="30"/>
  <c r="AF254" i="30"/>
  <c r="AF253" i="30"/>
  <c r="AF252" i="30"/>
  <c r="AG252" i="30" s="1"/>
  <c r="AF251" i="30"/>
  <c r="AF250" i="30"/>
  <c r="AF249" i="30"/>
  <c r="AF248" i="30"/>
  <c r="AG248" i="30" s="1"/>
  <c r="AF247" i="30"/>
  <c r="AF246" i="30"/>
  <c r="AF245" i="30"/>
  <c r="AG244" i="30" s="1"/>
  <c r="AF244" i="30"/>
  <c r="AF243" i="30"/>
  <c r="AF242" i="30"/>
  <c r="AF241" i="30"/>
  <c r="AF240" i="30"/>
  <c r="AG240" i="30" s="1"/>
  <c r="AF239" i="30"/>
  <c r="AG236" i="30" s="1"/>
  <c r="AF238" i="30"/>
  <c r="AF237" i="30"/>
  <c r="AF236" i="30"/>
  <c r="AF235" i="30"/>
  <c r="AF234" i="30"/>
  <c r="AF233" i="30"/>
  <c r="AG232" i="30"/>
  <c r="AF232" i="30"/>
  <c r="AF231" i="30"/>
  <c r="AF230" i="30"/>
  <c r="AG228" i="30" s="1"/>
  <c r="AF229" i="30"/>
  <c r="AF228" i="30"/>
  <c r="AF227" i="30"/>
  <c r="AF226" i="30"/>
  <c r="AF225" i="30"/>
  <c r="AF224" i="30"/>
  <c r="AG224" i="30" s="1"/>
  <c r="AF223" i="30"/>
  <c r="AF222" i="30"/>
  <c r="AF221" i="30"/>
  <c r="AF220" i="30"/>
  <c r="AG220" i="30" s="1"/>
  <c r="AF219" i="30"/>
  <c r="AF218" i="30"/>
  <c r="AF217" i="30"/>
  <c r="AF216" i="30"/>
  <c r="AG216" i="30" s="1"/>
  <c r="AF215" i="30"/>
  <c r="AF214" i="30"/>
  <c r="AF213" i="30"/>
  <c r="AG212" i="30" s="1"/>
  <c r="AF212" i="30"/>
  <c r="AF211" i="30"/>
  <c r="AF210" i="30"/>
  <c r="AF209" i="30"/>
  <c r="AF208" i="30"/>
  <c r="AG208" i="30" s="1"/>
  <c r="AF207" i="30"/>
  <c r="AG204" i="30" s="1"/>
  <c r="AF206" i="30"/>
  <c r="AF205" i="30"/>
  <c r="AF204" i="30"/>
  <c r="AF203" i="30"/>
  <c r="AF202" i="30"/>
  <c r="AF201" i="30"/>
  <c r="AG200" i="30"/>
  <c r="AF200" i="30"/>
  <c r="AF199" i="30"/>
  <c r="AF198" i="30"/>
  <c r="AG196" i="30" s="1"/>
  <c r="AF197" i="30"/>
  <c r="AF196" i="30"/>
  <c r="AF195" i="30"/>
  <c r="AF194" i="30"/>
  <c r="AF193" i="30"/>
  <c r="AF192" i="30"/>
  <c r="AG192" i="30" s="1"/>
  <c r="AF191" i="30"/>
  <c r="AF190" i="30"/>
  <c r="AF189" i="30"/>
  <c r="AF188" i="30"/>
  <c r="AG188" i="30" s="1"/>
  <c r="AF187" i="30"/>
  <c r="AF186" i="30"/>
  <c r="AF185" i="30"/>
  <c r="AF184" i="30"/>
  <c r="AG184" i="30" s="1"/>
  <c r="AF183" i="30"/>
  <c r="AF182" i="30"/>
  <c r="AF181" i="30"/>
  <c r="AG180" i="30" s="1"/>
  <c r="AF180" i="30"/>
  <c r="AF179" i="30"/>
  <c r="AF178" i="30"/>
  <c r="AF177" i="30"/>
  <c r="AF176" i="30"/>
  <c r="AG176" i="30" s="1"/>
  <c r="AF175" i="30"/>
  <c r="AF174" i="30"/>
  <c r="AG172" i="30" s="1"/>
  <c r="AF173" i="30"/>
  <c r="AF172" i="30"/>
  <c r="AF171" i="30"/>
  <c r="AF170" i="30"/>
  <c r="AF169" i="30"/>
  <c r="AG168" i="30"/>
  <c r="AF168" i="30"/>
  <c r="AF167" i="30"/>
  <c r="AF166" i="30"/>
  <c r="AG164" i="30" s="1"/>
  <c r="AF165" i="30"/>
  <c r="AF164" i="30"/>
  <c r="AF163" i="30"/>
  <c r="AF162" i="30"/>
  <c r="AF161" i="30"/>
  <c r="AF160" i="30"/>
  <c r="AG160" i="30" s="1"/>
  <c r="AF159" i="30"/>
  <c r="AF158" i="30"/>
  <c r="AF157" i="30"/>
  <c r="AF156" i="30"/>
  <c r="AG156" i="30" s="1"/>
  <c r="AF155" i="30"/>
  <c r="AF154" i="30"/>
  <c r="AF153" i="30"/>
  <c r="AF152" i="30"/>
  <c r="AG152" i="30" s="1"/>
  <c r="AF151" i="30"/>
  <c r="AF150" i="30"/>
  <c r="AF149" i="30"/>
  <c r="AG148" i="30" s="1"/>
  <c r="AF148" i="30"/>
  <c r="AF147" i="30"/>
  <c r="AF146" i="30"/>
  <c r="AF145" i="30"/>
  <c r="AF144" i="30"/>
  <c r="AG144" i="30" s="1"/>
  <c r="AF143" i="30"/>
  <c r="AF142" i="30"/>
  <c r="AG140" i="30" s="1"/>
  <c r="AF141" i="30"/>
  <c r="AF140" i="30"/>
  <c r="AF139" i="30"/>
  <c r="AF138" i="30"/>
  <c r="AF137" i="30"/>
  <c r="AG136" i="30"/>
  <c r="AF136" i="30"/>
  <c r="AF135" i="30"/>
  <c r="AF134" i="30"/>
  <c r="AG132" i="30" s="1"/>
  <c r="AF133" i="30"/>
  <c r="AF132" i="30"/>
  <c r="AF131" i="30"/>
  <c r="AF130" i="30"/>
  <c r="AF129" i="30"/>
  <c r="AF128" i="30"/>
  <c r="AG128" i="30" s="1"/>
  <c r="AF127" i="30"/>
  <c r="AF126" i="30"/>
  <c r="AF125" i="30"/>
  <c r="AF124" i="30"/>
  <c r="AG124" i="30" s="1"/>
  <c r="AF123" i="30"/>
  <c r="AF122" i="30"/>
  <c r="AF121" i="30"/>
  <c r="AF120" i="30"/>
  <c r="AG120" i="30" s="1"/>
  <c r="AF119" i="30"/>
  <c r="AF118" i="30"/>
  <c r="AF117" i="30"/>
  <c r="AG116" i="30" s="1"/>
  <c r="AF116" i="30"/>
  <c r="AF115" i="30"/>
  <c r="AF114" i="30"/>
  <c r="AF113" i="30"/>
  <c r="AF112" i="30"/>
  <c r="AG112" i="30" s="1"/>
  <c r="AF111" i="30"/>
  <c r="AF110" i="30"/>
  <c r="AG108" i="30" s="1"/>
  <c r="AF109" i="30"/>
  <c r="AF108" i="30"/>
  <c r="AF107" i="30"/>
  <c r="AF106" i="30"/>
  <c r="AF105" i="30"/>
  <c r="AG104" i="30"/>
  <c r="AF104" i="30"/>
  <c r="AF103" i="30"/>
  <c r="AF102" i="30"/>
  <c r="AG100" i="30" s="1"/>
  <c r="AF101" i="30"/>
  <c r="AF100" i="30"/>
  <c r="AF99" i="30"/>
  <c r="AF98" i="30"/>
  <c r="AF97" i="30"/>
  <c r="AF96" i="30"/>
  <c r="AG96" i="30" s="1"/>
  <c r="AF95" i="30"/>
  <c r="AF94" i="30"/>
  <c r="AF93" i="30"/>
  <c r="AF92" i="30"/>
  <c r="AG92" i="30" s="1"/>
  <c r="AF91" i="30"/>
  <c r="AF90" i="30"/>
  <c r="AF89" i="30"/>
  <c r="AF88" i="30"/>
  <c r="AG88" i="30" s="1"/>
  <c r="AF87" i="30"/>
  <c r="AF86" i="30"/>
  <c r="AF85" i="30"/>
  <c r="AG84" i="30" s="1"/>
  <c r="AF84" i="30"/>
  <c r="AF83" i="30"/>
  <c r="AF82" i="30"/>
  <c r="AF81" i="30"/>
  <c r="AF80" i="30"/>
  <c r="AG80" i="30" s="1"/>
  <c r="AF79" i="30"/>
  <c r="AF78" i="30"/>
  <c r="AG76" i="30" s="1"/>
  <c r="AF77" i="30"/>
  <c r="AF76" i="30"/>
  <c r="AF75" i="30"/>
  <c r="AF74" i="30"/>
  <c r="AF73" i="30"/>
  <c r="AG72" i="30"/>
  <c r="AF72" i="30"/>
  <c r="AF71" i="30"/>
  <c r="AF70" i="30"/>
  <c r="AG68" i="30" s="1"/>
  <c r="AF69" i="30"/>
  <c r="AF68" i="30"/>
  <c r="AF67" i="30"/>
  <c r="AF66" i="30"/>
  <c r="AF65" i="30"/>
  <c r="AF64" i="30"/>
  <c r="AG64" i="30" s="1"/>
  <c r="AF63" i="30"/>
  <c r="AF62" i="30"/>
  <c r="AF61" i="30"/>
  <c r="AF60" i="30"/>
  <c r="AG60" i="30" s="1"/>
  <c r="AF59" i="30"/>
  <c r="AF58" i="30"/>
  <c r="AF57" i="30"/>
  <c r="AF56" i="30"/>
  <c r="AG56" i="30" s="1"/>
  <c r="AF55" i="30"/>
  <c r="AF54" i="30"/>
  <c r="AF53" i="30"/>
  <c r="AG52" i="30" s="1"/>
  <c r="AF52" i="30"/>
  <c r="AF51" i="30"/>
  <c r="AF50" i="30"/>
  <c r="AF49" i="30"/>
  <c r="AF48" i="30"/>
  <c r="AG48" i="30" s="1"/>
  <c r="AF47" i="30"/>
  <c r="AF46" i="30"/>
  <c r="AG44" i="30" s="1"/>
  <c r="AF45" i="30"/>
  <c r="AF44" i="30"/>
  <c r="AF43" i="30"/>
  <c r="AF42" i="30"/>
  <c r="AF41" i="30"/>
  <c r="AG40" i="30"/>
  <c r="AF40" i="30"/>
  <c r="AF39" i="30"/>
  <c r="AF38" i="30"/>
  <c r="AG36" i="30" s="1"/>
  <c r="AF37" i="30"/>
  <c r="AF36" i="30"/>
  <c r="AF35" i="30"/>
  <c r="AF34" i="30"/>
  <c r="AF33" i="30"/>
  <c r="AF32" i="30"/>
  <c r="AG32" i="30" s="1"/>
  <c r="AF31" i="30"/>
  <c r="AF30" i="30"/>
  <c r="AF29" i="30"/>
  <c r="AF28" i="30"/>
  <c r="AG28" i="30" s="1"/>
  <c r="AF27" i="30"/>
  <c r="AF26" i="30"/>
  <c r="AF25" i="30"/>
  <c r="AF24" i="30"/>
  <c r="AG24" i="30" s="1"/>
  <c r="AF23" i="30"/>
  <c r="AF22" i="30"/>
  <c r="AF21" i="30"/>
  <c r="AG20" i="30" s="1"/>
  <c r="AF20" i="30"/>
  <c r="AF19" i="30"/>
  <c r="AF18" i="30"/>
  <c r="AF17" i="30"/>
  <c r="AF16" i="30"/>
  <c r="AG16" i="30" s="1"/>
  <c r="AF15" i="30"/>
  <c r="AF14" i="30"/>
  <c r="AG12" i="30" s="1"/>
  <c r="AF13" i="30"/>
  <c r="AF12" i="30"/>
  <c r="AF11" i="30"/>
  <c r="AF10" i="30"/>
  <c r="AF9" i="30"/>
  <c r="AG8" i="30"/>
  <c r="AF8" i="30"/>
  <c r="AF7" i="30"/>
  <c r="AF6" i="30"/>
  <c r="AG4" i="30" s="1"/>
  <c r="AF5" i="30"/>
  <c r="AF4" i="30"/>
  <c r="AF283" i="29"/>
  <c r="AG280" i="29" s="1"/>
  <c r="AF282" i="29"/>
  <c r="AF281" i="29"/>
  <c r="AF280" i="29"/>
  <c r="AF279" i="29"/>
  <c r="AF278" i="29"/>
  <c r="AF277" i="29"/>
  <c r="AF276" i="29"/>
  <c r="AF275" i="29"/>
  <c r="AF274" i="29"/>
  <c r="AF273" i="29"/>
  <c r="AF272" i="29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A88" i="1"/>
  <c r="Z88" i="1"/>
  <c r="Y88" i="1"/>
  <c r="X88" i="1"/>
  <c r="W88" i="1"/>
  <c r="V88" i="1"/>
  <c r="U88" i="1"/>
  <c r="X87" i="1"/>
  <c r="W87" i="1"/>
  <c r="Z87" i="1" s="1"/>
  <c r="V87" i="1"/>
  <c r="Y87" i="1" s="1"/>
  <c r="U87" i="1"/>
  <c r="Z86" i="1"/>
  <c r="W86" i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W62" i="1"/>
  <c r="Z62" i="1" s="1"/>
  <c r="V62" i="1"/>
  <c r="Y62" i="1" s="1"/>
  <c r="U62" i="1"/>
  <c r="X62" i="1" s="1"/>
  <c r="W61" i="1"/>
  <c r="Z61" i="1" s="1"/>
  <c r="V61" i="1"/>
  <c r="Y61" i="1" s="1"/>
  <c r="U61" i="1"/>
  <c r="X61" i="1" s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X25" i="1" s="1"/>
  <c r="W24" i="1"/>
  <c r="Z24" i="1" s="1"/>
  <c r="V24" i="1"/>
  <c r="Y24" i="1" s="1"/>
  <c r="U24" i="1"/>
  <c r="X24" i="1" s="1"/>
  <c r="W23" i="1"/>
  <c r="Z23" i="1" s="1"/>
  <c r="V23" i="1"/>
  <c r="Y23" i="1" s="1"/>
  <c r="U23" i="1"/>
  <c r="X23" i="1" s="1"/>
  <c r="W22" i="1"/>
  <c r="Z22" i="1" s="1"/>
  <c r="V22" i="1"/>
  <c r="Y22" i="1" s="1"/>
  <c r="U22" i="1"/>
  <c r="X22" i="1" s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7" i="1"/>
  <c r="Z17" i="1" s="1"/>
  <c r="V17" i="1"/>
  <c r="Y17" i="1" s="1"/>
  <c r="U17" i="1"/>
  <c r="X17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V5" i="1"/>
  <c r="Y5" i="1" s="1"/>
  <c r="U5" i="1"/>
  <c r="X5" i="1" s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AG276" i="29" l="1"/>
  <c r="AG272" i="29"/>
  <c r="AG268" i="29"/>
  <c r="AG264" i="29"/>
  <c r="AG260" i="29"/>
  <c r="AG256" i="29"/>
  <c r="AG252" i="29"/>
  <c r="AG248" i="29"/>
  <c r="AG244" i="29"/>
  <c r="AG240" i="29"/>
  <c r="AG236" i="29"/>
  <c r="AG232" i="29"/>
  <c r="AG228" i="29"/>
  <c r="AG220" i="29"/>
  <c r="AG224" i="29"/>
  <c r="AG216" i="29"/>
  <c r="AG212" i="29"/>
  <c r="AG204" i="29"/>
  <c r="AG208" i="29"/>
  <c r="AG200" i="29"/>
  <c r="AG192" i="29"/>
  <c r="AG196" i="29"/>
  <c r="AG188" i="29"/>
  <c r="AG184" i="29"/>
  <c r="AG180" i="29"/>
  <c r="AG176" i="29"/>
  <c r="AG172" i="29"/>
  <c r="AG168" i="29"/>
  <c r="AG164" i="29"/>
  <c r="AG156" i="29"/>
  <c r="AG160" i="29"/>
  <c r="AG152" i="29"/>
  <c r="AG148" i="29"/>
  <c r="AG144" i="29"/>
  <c r="AG140" i="29"/>
  <c r="AG136" i="29"/>
  <c r="AG128" i="29"/>
  <c r="AG132" i="29"/>
  <c r="AG124" i="29"/>
  <c r="AG120" i="29"/>
  <c r="AG116" i="29"/>
  <c r="AG112" i="29"/>
  <c r="AG108" i="29"/>
  <c r="AG104" i="29"/>
  <c r="AG100" i="29"/>
  <c r="AG88" i="29"/>
  <c r="AG96" i="29"/>
  <c r="AG92" i="29"/>
  <c r="AG80" i="29"/>
  <c r="AG84" i="29"/>
  <c r="AG76" i="29"/>
  <c r="AG68" i="29"/>
  <c r="AG72" i="29"/>
  <c r="AG64" i="29"/>
  <c r="AG60" i="29"/>
  <c r="AG56" i="29"/>
  <c r="AG52" i="29"/>
  <c r="AG44" i="29"/>
  <c r="AG48" i="29"/>
  <c r="AG40" i="29"/>
  <c r="AG36" i="29"/>
  <c r="AG32" i="29"/>
  <c r="AG28" i="29"/>
  <c r="AG24" i="29"/>
  <c r="AG20" i="29"/>
  <c r="AG16" i="29"/>
  <c r="AG12" i="29"/>
  <c r="AG8" i="29"/>
  <c r="AG4" i="29"/>
  <c r="AA87" i="1"/>
  <c r="AA86" i="1"/>
  <c r="AA85" i="1"/>
  <c r="AA84" i="1"/>
  <c r="AA83" i="1"/>
  <c r="AA82" i="1"/>
  <c r="AA81" i="1"/>
  <c r="AA80" i="1"/>
  <c r="AA79" i="1"/>
  <c r="AA78" i="1"/>
  <c r="AA77" i="1"/>
  <c r="AA74" i="1"/>
  <c r="AA76" i="1"/>
  <c r="AA75" i="1"/>
  <c r="AA72" i="1"/>
  <c r="X70" i="1"/>
  <c r="AA73" i="1"/>
  <c r="AA71" i="1"/>
  <c r="AA69" i="1"/>
  <c r="X63" i="1"/>
  <c r="Y63" i="1"/>
  <c r="AA60" i="1"/>
  <c r="Z63" i="1"/>
  <c r="AA62" i="1"/>
  <c r="AA68" i="1"/>
  <c r="U63" i="1"/>
  <c r="V63" i="1"/>
  <c r="W63" i="1"/>
  <c r="AA61" i="1"/>
  <c r="AA59" i="1"/>
  <c r="AA57" i="1"/>
  <c r="AA58" i="1"/>
  <c r="AA56" i="1"/>
  <c r="AA55" i="1"/>
  <c r="AA54" i="1"/>
  <c r="AA52" i="1"/>
  <c r="AA53" i="1"/>
  <c r="AA51" i="1"/>
  <c r="AA50" i="1"/>
  <c r="AA49" i="1"/>
  <c r="AA46" i="1"/>
  <c r="AA48" i="1"/>
  <c r="AA44" i="1"/>
  <c r="AA47" i="1"/>
  <c r="AA45" i="1"/>
  <c r="AA43" i="1"/>
  <c r="AA42" i="1"/>
  <c r="AA41" i="1"/>
  <c r="AA40" i="1"/>
  <c r="AA38" i="1"/>
  <c r="AA39" i="1"/>
  <c r="AA37" i="1"/>
  <c r="Y31" i="1"/>
  <c r="AA30" i="1"/>
  <c r="Z31" i="1"/>
  <c r="X31" i="1"/>
  <c r="AA36" i="1"/>
  <c r="V31" i="1"/>
  <c r="W31" i="1"/>
  <c r="U31" i="1"/>
  <c r="AA27" i="1"/>
  <c r="AA29" i="1"/>
  <c r="AA28" i="1"/>
  <c r="AA26" i="1"/>
  <c r="AA25" i="1"/>
  <c r="AA24" i="1"/>
  <c r="AA22" i="1"/>
  <c r="AA23" i="1"/>
  <c r="AA21" i="1"/>
  <c r="AA19" i="1"/>
  <c r="AA20" i="1"/>
  <c r="AA18" i="1"/>
  <c r="AA17" i="1"/>
  <c r="AA16" i="1"/>
  <c r="AA8" i="1"/>
  <c r="AA15" i="1"/>
  <c r="X9" i="1"/>
  <c r="Y9" i="1"/>
  <c r="AA14" i="1"/>
  <c r="U9" i="1"/>
  <c r="V9" i="1"/>
  <c r="W9" i="1"/>
  <c r="AA7" i="1"/>
  <c r="Z5" i="1"/>
  <c r="Z9" i="1" s="1"/>
  <c r="AA6" i="1"/>
  <c r="AG4" i="26"/>
  <c r="AA70" i="1" l="1"/>
  <c r="AA63" i="1"/>
  <c r="AA31" i="1"/>
  <c r="AA5" i="1"/>
  <c r="AA9" i="1"/>
  <c r="H96" i="1" l="1"/>
  <c r="H98" i="1"/>
  <c r="H97" i="1"/>
  <c r="H95" i="1"/>
  <c r="D98" i="1"/>
  <c r="E97" i="1"/>
  <c r="G95" i="1"/>
  <c r="C98" i="1"/>
  <c r="D96" i="1"/>
  <c r="C95" i="1"/>
  <c r="F95" i="1"/>
  <c r="C96" i="1"/>
  <c r="G97" i="1"/>
  <c r="F96" i="1"/>
  <c r="F98" i="1"/>
  <c r="G96" i="1"/>
  <c r="C97" i="1"/>
  <c r="G98" i="1"/>
  <c r="E95" i="1"/>
  <c r="F97" i="1"/>
  <c r="E96" i="1"/>
  <c r="E98" i="1"/>
  <c r="D95" i="1"/>
  <c r="D97" i="1"/>
  <c r="H102" i="1" l="1"/>
  <c r="H99" i="1"/>
  <c r="G102" i="1"/>
  <c r="F102" i="1"/>
  <c r="E102" i="1"/>
  <c r="D102" i="1"/>
  <c r="C102" i="1"/>
  <c r="C99" i="1"/>
  <c r="G99" i="1"/>
  <c r="I98" i="1"/>
  <c r="I96" i="1"/>
  <c r="E99" i="1"/>
  <c r="F99" i="1"/>
  <c r="I95" i="1"/>
  <c r="D99" i="1"/>
  <c r="I97" i="1"/>
  <c r="W95" i="1"/>
  <c r="U95" i="1"/>
  <c r="Y95" i="1"/>
  <c r="V95" i="1"/>
  <c r="V91" i="1"/>
  <c r="Z95" i="1"/>
  <c r="Y91" i="1"/>
  <c r="W91" i="1"/>
  <c r="U91" i="1"/>
  <c r="Z91" i="1"/>
  <c r="W93" i="1" l="1"/>
  <c r="U93" i="1"/>
  <c r="V93" i="1"/>
  <c r="I100" i="1"/>
  <c r="I102" i="1"/>
  <c r="AA91" i="1"/>
  <c r="X9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<sst xmlns="http://schemas.openxmlformats.org/spreadsheetml/2006/main" count="6048" uniqueCount="2229">
  <si>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</si>
  <si>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</si>
  <si>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</si>
  <si>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</si>
  <si>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</si>
  <si>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</si>
  <si>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</si>
  <si>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</si>
  <si>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</si>
  <si>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</si>
  <si>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</si>
  <si>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</si>
  <si>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</si>
  <si>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</si>
  <si>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</si>
  <si>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</si>
  <si>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</si>
  <si>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</si>
  <si>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</si>
  <si>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</si>
  <si>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</si>
  <si>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</si>
  <si>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</si>
  <si>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</si>
  <si>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</si>
  <si>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</si>
  <si>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</si>
  <si>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</si>
  <si>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</si>
  <si>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</si>
  <si>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</si>
  <si>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</si>
  <si>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</si>
  <si>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</si>
  <si>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</si>
  <si>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</si>
  <si>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</si>
  <si>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</si>
  <si>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</si>
  <si>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</si>
  <si>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</si>
  <si>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</si>
  <si>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</si>
  <si>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</si>
  <si>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</si>
  <si>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</si>
  <si>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</si>
  <si>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</si>
  <si>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</si>
  <si>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</si>
  <si>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</si>
  <si>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</si>
  <si>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</si>
  <si>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</si>
  <si>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</si>
  <si>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</si>
  <si>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</si>
  <si>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</si>
  <si>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</si>
  <si>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</si>
  <si>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</si>
  <si>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</si>
  <si>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</si>
  <si>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</si>
  <si>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</si>
  <si>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</si>
  <si>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</si>
  <si>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</si>
  <si>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</si>
  <si>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</si>
  <si>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</si>
  <si>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</si>
  <si>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</si>
  <si>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</si>
  <si>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</si>
  <si>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</si>
  <si>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</si>
  <si>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</si>
  <si>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</si>
  <si>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</si>
  <si>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</si>
  <si>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</si>
  <si>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</si>
  <si>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</si>
  <si>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</si>
  <si>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</si>
  <si>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</si>
  <si>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</si>
  <si>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</si>
  <si>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</si>
  <si>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</si>
  <si>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</si>
  <si>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</si>
  <si>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</si>
  <si>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</si>
  <si>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</si>
  <si>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</si>
  <si>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</si>
  <si>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</si>
  <si>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</si>
  <si>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</si>
  <si>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</si>
  <si>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</si>
  <si>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</si>
  <si>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</si>
  <si>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</si>
  <si>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</si>
  <si>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</si>
  <si>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</si>
  <si>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</si>
  <si>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</si>
  <si>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</si>
  <si>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</si>
  <si>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</si>
  <si>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</si>
  <si>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</si>
  <si>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</si>
  <si>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</si>
  <si>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</si>
  <si>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</si>
  <si>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</si>
  <si>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</si>
  <si>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</si>
  <si>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</si>
  <si>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</si>
  <si>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</si>
  <si>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</si>
  <si>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</si>
  <si>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</si>
  <si>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</si>
  <si>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</si>
  <si>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</si>
  <si>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</si>
  <si>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</si>
  <si>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</si>
  <si>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</si>
  <si>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</si>
  <si>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</si>
  <si>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</si>
  <si>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</si>
  <si>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</si>
  <si>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</si>
  <si>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</si>
  <si>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</si>
  <si>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</si>
  <si>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</si>
  <si>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</si>
  <si>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</si>
  <si>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</si>
  <si>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</si>
  <si>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</si>
  <si>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</si>
  <si>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</si>
  <si>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</si>
  <si>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</si>
  <si>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</si>
  <si>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</si>
  <si>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</si>
  <si>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</si>
  <si>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</si>
  <si>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</si>
  <si>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</si>
  <si>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</si>
  <si>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</si>
  <si>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</si>
  <si>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</si>
  <si>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</si>
  <si>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</si>
  <si>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</si>
  <si>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</si>
  <si>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</si>
  <si>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</si>
  <si>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</si>
  <si>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</si>
  <si>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</si>
  <si>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</si>
  <si>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</si>
  <si>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</si>
  <si>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</si>
  <si>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</si>
  <si>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</si>
  <si>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</si>
  <si>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</si>
  <si>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</si>
  <si>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</si>
  <si>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</si>
  <si>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</si>
  <si>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</si>
  <si>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</si>
  <si>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</si>
  <si>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</si>
  <si>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</si>
  <si>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</si>
  <si>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</si>
  <si>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</si>
  <si>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</si>
  <si>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</si>
  <si>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</si>
  <si>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</si>
  <si>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</si>
  <si>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</si>
  <si>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</si>
  <si>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</si>
  <si>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</si>
  <si>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</si>
  <si>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</si>
  <si>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</si>
  <si>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</si>
  <si>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</si>
  <si>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</si>
  <si>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</si>
  <si>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</si>
  <si>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</si>
  <si>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</si>
  <si>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</si>
  <si>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</si>
  <si>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</si>
  <si>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</si>
  <si>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</si>
  <si>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</si>
  <si>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</si>
  <si>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</si>
  <si>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</si>
  <si>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</si>
  <si>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</si>
  <si>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</si>
  <si>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</si>
  <si>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</si>
  <si>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</si>
  <si>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</si>
  <si>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</si>
  <si>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</si>
  <si>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</si>
  <si>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</si>
  <si>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</si>
  <si>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</si>
  <si>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</si>
  <si>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</si>
  <si>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</si>
  <si>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</si>
  <si>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</si>
  <si>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</si>
  <si>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</si>
  <si>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</si>
  <si>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</si>
  <si>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</si>
  <si>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</si>
  <si>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</si>
  <si>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</si>
  <si>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</si>
  <si>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</si>
  <si>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</si>
  <si>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</si>
  <si>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</si>
  <si>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</si>
  <si>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</si>
  <si>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</si>
  <si>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</si>
  <si>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</si>
  <si>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</si>
  <si>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</si>
  <si>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</si>
  <si>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</si>
  <si>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</si>
  <si>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</si>
  <si>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</si>
  <si>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</si>
  <si>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</si>
  <si>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</si>
  <si>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</si>
  <si>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</si>
  <si>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</si>
  <si>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</si>
  <si>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</si>
  <si>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</si>
  <si>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</si>
  <si>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</si>
  <si>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</si>
  <si>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</si>
  <si>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</si>
  <si>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</si>
  <si>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</si>
  <si>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</si>
  <si>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</si>
  <si>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</si>
  <si>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</si>
  <si>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</si>
  <si>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</si>
  <si>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</si>
  <si>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</si>
  <si>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</si>
  <si>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</si>
  <si>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</si>
  <si>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</si>
  <si>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</si>
  <si>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</si>
  <si>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</si>
  <si>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</si>
  <si>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</si>
  <si>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</si>
  <si>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</si>
  <si>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</si>
  <si>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</si>
  <si>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</si>
  <si>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</si>
  <si>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</si>
  <si>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</si>
  <si>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</si>
  <si>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</si>
  <si>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</si>
  <si>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</si>
  <si>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</si>
  <si>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</si>
  <si>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</si>
  <si>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</si>
  <si>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</si>
  <si>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</si>
  <si>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</si>
  <si>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</si>
  <si>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</si>
  <si>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</si>
  <si>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</si>
  <si>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</si>
  <si>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</si>
  <si>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</si>
  <si>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</si>
  <si>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</si>
  <si>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</si>
  <si>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</si>
  <si>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</si>
  <si>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</si>
  <si>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</si>
  <si>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</si>
  <si>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</si>
  <si>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</si>
  <si>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</si>
  <si>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</si>
  <si>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</si>
  <si>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</si>
  <si>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</si>
  <si>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</si>
  <si>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</si>
  <si>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</si>
  <si>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</si>
  <si>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</si>
  <si>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</si>
  <si>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</si>
  <si>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</si>
  <si>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</si>
  <si>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</si>
  <si>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</si>
  <si>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</si>
  <si>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</si>
  <si>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</si>
  <si>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</si>
  <si>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</si>
  <si>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</si>
  <si>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</si>
  <si>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</si>
  <si>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</si>
  <si>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</si>
  <si>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</si>
  <si>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</si>
  <si>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</si>
  <si>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</si>
  <si>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</si>
  <si>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</si>
  <si>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</si>
  <si>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</si>
  <si>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</si>
  <si>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</si>
  <si>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</si>
  <si>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</si>
  <si>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</si>
  <si>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</si>
  <si>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</si>
  <si>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</si>
  <si>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</si>
  <si>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</si>
  <si>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</si>
  <si>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</si>
  <si>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</si>
  <si>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</si>
  <si>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</si>
  <si>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</si>
  <si>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</si>
  <si>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</si>
  <si>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</si>
  <si>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</si>
  <si>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</si>
  <si>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</si>
  <si>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</si>
  <si>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</si>
  <si>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</si>
  <si>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</si>
  <si>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</si>
  <si>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</si>
  <si>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</si>
  <si>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</si>
  <si>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</si>
  <si>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</si>
  <si>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</si>
  <si>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</si>
  <si>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</si>
  <si>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</si>
  <si>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</si>
  <si>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</si>
  <si>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</si>
  <si>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</si>
  <si>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</si>
  <si>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</si>
  <si>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</si>
  <si>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</si>
  <si>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</si>
  <si>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</si>
  <si>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</si>
  <si>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</si>
  <si>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</si>
  <si>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</si>
  <si>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</si>
  <si>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</si>
  <si>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</si>
  <si>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</si>
  <si>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</si>
  <si>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</si>
  <si>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</si>
  <si>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</si>
  <si>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</si>
  <si>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</si>
  <si>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</si>
  <si>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</si>
  <si>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</si>
  <si>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</si>
  <si>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</si>
  <si>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</si>
  <si>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</si>
  <si>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</si>
  <si>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</si>
  <si>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</si>
  <si>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</si>
  <si>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</si>
  <si>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</si>
  <si>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</si>
  <si>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</si>
  <si>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</si>
  <si>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</si>
  <si>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</si>
  <si>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</si>
  <si>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</si>
  <si>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</si>
  <si>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</si>
  <si>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</si>
  <si>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</si>
  <si>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</si>
  <si>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</si>
  <si>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</si>
  <si>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</si>
  <si>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</si>
  <si>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</si>
  <si>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</si>
  <si>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</si>
  <si>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</si>
  <si>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</si>
  <si>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</si>
  <si>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</si>
  <si>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</si>
  <si>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</si>
  <si>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</si>
  <si>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</si>
  <si>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</si>
  <si>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</si>
  <si>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</si>
  <si>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</si>
  <si>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</si>
  <si>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</si>
  <si>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</si>
  <si>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</si>
  <si>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</si>
  <si>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</si>
  <si>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</si>
  <si>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</si>
  <si>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</si>
  <si>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</si>
  <si>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</si>
  <si>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</si>
  <si>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</si>
  <si>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</si>
  <si>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</si>
  <si>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</si>
  <si>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</si>
  <si>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</si>
  <si>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</si>
  <si>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</si>
  <si>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</si>
  <si>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</si>
  <si>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</si>
  <si>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</si>
  <si>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</si>
  <si>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</si>
  <si>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</si>
  <si>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</si>
  <si>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</si>
  <si>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</si>
  <si>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</si>
  <si>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</si>
  <si>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</si>
  <si>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</si>
  <si>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</si>
  <si>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</si>
  <si>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</si>
  <si>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</si>
  <si>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</si>
  <si>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</si>
  <si>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</si>
  <si>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</si>
  <si>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</si>
  <si>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</si>
  <si>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</si>
  <si>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</si>
  <si>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</si>
  <si>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</si>
  <si>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</si>
  <si>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</si>
  <si>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</si>
  <si>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</si>
  <si>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</si>
  <si>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</si>
  <si>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</si>
  <si>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</si>
  <si>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</si>
  <si>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</si>
  <si>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</si>
  <si>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</si>
  <si>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</si>
  <si>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</si>
  <si>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</si>
  <si>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</si>
  <si>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</si>
  <si>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</si>
  <si>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</si>
  <si>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</si>
  <si>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</si>
  <si>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</si>
  <si>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</si>
  <si>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</si>
  <si>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</si>
  <si>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</si>
  <si>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</si>
  <si>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</si>
  <si>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</si>
  <si>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</si>
  <si>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</si>
  <si>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</si>
  <si>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</si>
  <si>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</si>
  <si>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</si>
  <si>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</si>
  <si>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</si>
  <si>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</si>
  <si>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</si>
  <si>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</si>
  <si>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</si>
  <si>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</si>
  <si>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</si>
  <si>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</si>
  <si>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</si>
  <si>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</si>
  <si>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</si>
  <si>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</si>
  <si>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</si>
  <si>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</si>
  <si>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</si>
  <si>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</si>
  <si>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</si>
  <si>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</si>
  <si>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</si>
  <si>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</si>
  <si>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</si>
  <si>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</si>
  <si>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</si>
  <si>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</si>
  <si>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</si>
  <si>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</si>
  <si>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</si>
  <si>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</si>
  <si>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</si>
  <si>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</si>
  <si>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</si>
  <si>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</si>
  <si>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</si>
  <si>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</si>
  <si>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</si>
  <si>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</si>
  <si>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</si>
  <si>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</si>
  <si>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</si>
  <si>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</si>
  <si>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</si>
  <si>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</si>
  <si>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</si>
  <si>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</si>
  <si>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</si>
  <si>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</si>
  <si>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</si>
  <si>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</si>
  <si>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</si>
  <si>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</si>
  <si>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</si>
  <si>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</si>
  <si>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</si>
  <si>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</si>
  <si>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</si>
  <si>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</si>
  <si>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</si>
  <si>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</si>
  <si>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</si>
  <si>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</si>
  <si>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</si>
  <si>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</si>
  <si>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</si>
  <si>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</si>
  <si>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</si>
  <si>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</si>
  <si>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</si>
  <si>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</si>
  <si>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</si>
  <si>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</si>
  <si>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</si>
  <si>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</si>
  <si>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</si>
  <si>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</si>
  <si>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</si>
  <si>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</si>
  <si>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</si>
  <si>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</si>
  <si>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</si>
  <si>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</si>
  <si>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</si>
  <si>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</si>
  <si>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</si>
  <si>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</si>
  <si>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</si>
  <si>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</si>
  <si>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</si>
  <si>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</si>
  <si>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</si>
  <si>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</si>
  <si>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</si>
  <si>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</si>
  <si>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</si>
  <si>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</si>
  <si>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</si>
  <si>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</si>
  <si>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</si>
  <si>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</si>
  <si>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</si>
  <si>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</si>
  <si>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</si>
  <si>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</si>
  <si>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</si>
  <si>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</si>
  <si>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</si>
  <si>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</si>
  <si>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</si>
  <si>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</si>
  <si>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</si>
  <si>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</si>
  <si>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</si>
  <si>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</si>
  <si>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</si>
  <si>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</si>
  <si>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</si>
  <si>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</si>
  <si>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</si>
  <si>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</si>
  <si>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</si>
  <si>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</si>
  <si>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</si>
  <si>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</si>
  <si>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</si>
  <si>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</si>
  <si>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</si>
  <si>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</si>
  <si>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</si>
  <si>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</si>
  <si>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</si>
  <si>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</si>
  <si>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</si>
  <si>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</si>
  <si>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</si>
  <si>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</si>
  <si>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</si>
  <si>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</si>
  <si>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</si>
  <si>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</si>
  <si>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</si>
  <si>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</si>
  <si>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</si>
  <si>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</si>
  <si>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</si>
  <si>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</si>
  <si>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</si>
  <si>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</si>
  <si>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</si>
  <si>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</si>
  <si>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</si>
  <si>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</si>
  <si>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</si>
  <si>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</si>
  <si>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</si>
  <si>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</si>
  <si>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</si>
  <si>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</si>
  <si>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</si>
  <si>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</si>
  <si>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</si>
  <si>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</si>
  <si>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</si>
  <si>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</si>
  <si>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</si>
  <si>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</si>
  <si>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</si>
  <si>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</si>
  <si>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</si>
  <si>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</si>
  <si>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</si>
  <si>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</si>
  <si>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</si>
  <si>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</si>
  <si>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</si>
  <si>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</si>
  <si>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</si>
  <si>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</si>
  <si>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</si>
  <si>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</si>
  <si>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</si>
  <si>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</si>
  <si>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</si>
  <si>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</si>
  <si>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</si>
  <si>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</si>
  <si>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</si>
  <si>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</si>
  <si>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</si>
  <si>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</si>
  <si>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</si>
  <si>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</si>
  <si>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</si>
  <si>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</si>
  <si>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</si>
  <si>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</si>
  <si>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</si>
  <si>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</si>
  <si>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</si>
  <si>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</si>
  <si>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</si>
  <si>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</si>
  <si>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</si>
  <si>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</si>
  <si>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</si>
  <si>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</si>
  <si>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</si>
  <si>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</si>
  <si>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</si>
  <si>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</si>
  <si>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</si>
  <si>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</si>
  <si>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</si>
  <si>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</si>
  <si>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</si>
  <si>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</si>
  <si>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</si>
  <si>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</si>
  <si>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</si>
  <si>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</si>
  <si>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</si>
  <si>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</si>
  <si>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</si>
  <si>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</si>
  <si>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</si>
  <si>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</si>
  <si>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</si>
  <si>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</si>
  <si>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</si>
  <si>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</si>
  <si>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</si>
  <si>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</si>
  <si>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</si>
  <si>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</si>
  <si>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</si>
  <si>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</si>
  <si>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</si>
  <si>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</si>
  <si>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</si>
  <si>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</si>
  <si>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</si>
  <si>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</si>
  <si>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</si>
  <si>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</si>
  <si>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</si>
  <si>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</si>
  <si>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</si>
  <si>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</si>
  <si>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</si>
  <si>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</si>
  <si>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</si>
  <si>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</si>
  <si>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</si>
  <si>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</si>
  <si>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</si>
  <si>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</si>
  <si>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</si>
  <si>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</si>
  <si>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</si>
  <si>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</si>
  <si>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</si>
  <si>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</si>
  <si>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</si>
  <si>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</si>
  <si>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</si>
  <si>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</si>
  <si>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</si>
  <si>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</si>
  <si>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</si>
  <si>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</si>
  <si>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</si>
  <si>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</si>
  <si>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</si>
  <si>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</si>
  <si>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</si>
  <si>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</si>
  <si>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</si>
  <si>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</si>
  <si>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</si>
  <si>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</si>
  <si>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</si>
  <si>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</si>
  <si>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</si>
  <si>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</si>
  <si>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</si>
  <si>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</si>
  <si>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</si>
  <si>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</si>
  <si>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</si>
  <si>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</si>
  <si>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</si>
  <si>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</si>
  <si>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</si>
  <si>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</si>
  <si>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</si>
  <si>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</si>
  <si>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</si>
  <si>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</si>
  <si>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</si>
  <si>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</si>
  <si>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</si>
  <si>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</si>
  <si>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</si>
  <si>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</si>
  <si>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</si>
  <si>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</si>
  <si>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</si>
  <si>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</si>
  <si>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</si>
  <si>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</si>
  <si>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</si>
  <si>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</si>
  <si>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</si>
  <si>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</si>
  <si>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</si>
  <si>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</si>
  <si>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</si>
  <si>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</si>
  <si>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</si>
  <si>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</si>
  <si>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</si>
  <si>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</si>
  <si>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</si>
  <si>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</si>
  <si>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</si>
  <si>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</si>
  <si>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</si>
  <si>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</si>
  <si>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</si>
  <si>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</si>
  <si>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</si>
  <si>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</si>
  <si>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</si>
  <si>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</si>
  <si>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</si>
  <si>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</si>
  <si>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</si>
  <si>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</si>
  <si>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</si>
  <si>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</si>
  <si>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</si>
  <si>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</si>
  <si>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</si>
  <si>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</si>
  <si>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</si>
  <si>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</si>
  <si>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</si>
  <si>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</si>
  <si>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</si>
  <si>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</si>
  <si>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</si>
  <si>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</si>
  <si>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</si>
  <si>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</si>
  <si>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</si>
  <si>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</si>
  <si>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</si>
  <si>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</si>
  <si>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</si>
  <si>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</si>
  <si>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</si>
  <si>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</si>
  <si>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</si>
  <si>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</si>
  <si>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</si>
  <si>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</si>
  <si>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</si>
  <si>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</si>
  <si>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</si>
  <si>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</si>
  <si>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</si>
  <si>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</si>
  <si>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</si>
  <si>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</si>
  <si>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</si>
  <si>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</si>
  <si>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</si>
  <si>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</si>
  <si>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</si>
  <si>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</si>
  <si>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</si>
  <si>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</si>
  <si>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</si>
  <si>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</si>
  <si>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</si>
  <si>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</si>
  <si>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</si>
  <si>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</si>
  <si>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</si>
  <si>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</si>
  <si>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</si>
  <si>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</si>
  <si>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</si>
  <si>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</si>
  <si>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</si>
  <si>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</si>
  <si>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</si>
  <si>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</si>
  <si>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</si>
  <si>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</si>
  <si>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</si>
  <si>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</si>
  <si>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</si>
  <si>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</si>
  <si>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</si>
  <si>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</si>
  <si>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</si>
  <si>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</si>
  <si>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</si>
  <si>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</si>
  <si>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</si>
  <si>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</si>
  <si>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</si>
  <si>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</si>
  <si>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</si>
  <si>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</si>
  <si>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</si>
  <si>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</si>
  <si>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</si>
  <si>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</si>
  <si>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</si>
  <si>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</si>
  <si>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</si>
  <si>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</si>
  <si>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</si>
  <si>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</si>
  <si>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</si>
  <si>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</si>
  <si>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</si>
  <si>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</si>
  <si>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</si>
  <si>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</si>
  <si>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</si>
  <si>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</si>
  <si>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</si>
  <si>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</si>
  <si>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</si>
  <si>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</si>
  <si>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</si>
  <si>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</si>
  <si>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</si>
  <si>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</si>
  <si>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</si>
  <si>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</si>
  <si>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</si>
  <si>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</si>
  <si>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</si>
  <si>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</si>
  <si>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</si>
  <si>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</si>
  <si>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</si>
  <si>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</si>
  <si>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</si>
  <si>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</si>
  <si>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</si>
  <si>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</si>
  <si>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</si>
  <si>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</si>
  <si>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</si>
  <si>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</si>
  <si>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</si>
  <si>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</si>
  <si>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</si>
  <si>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</si>
  <si>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</si>
  <si>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</si>
  <si>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</si>
  <si>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</si>
  <si>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</si>
  <si>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</si>
  <si>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</si>
  <si>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</si>
  <si>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</si>
  <si>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</si>
  <si>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</si>
  <si>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</si>
  <si>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</si>
  <si>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</si>
  <si>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</si>
  <si>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</si>
  <si>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</si>
  <si>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</si>
  <si>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</si>
  <si>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</si>
  <si>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</si>
  <si>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</si>
  <si>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</si>
  <si>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</si>
  <si>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</si>
  <si>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</si>
  <si>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</si>
  <si>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</si>
  <si>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</si>
  <si>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</si>
  <si>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</si>
  <si>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</si>
  <si>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</si>
  <si>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</si>
  <si>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</si>
  <si>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</si>
  <si>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</si>
  <si>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</si>
  <si>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</si>
  <si>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</si>
  <si>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</si>
  <si>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</si>
  <si>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</si>
  <si>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</si>
  <si>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</si>
  <si>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</si>
  <si>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</si>
  <si>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</si>
  <si>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</si>
  <si>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</si>
  <si>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</si>
  <si>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</si>
  <si>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</si>
  <si>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</si>
  <si>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</si>
  <si>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</si>
  <si>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</si>
  <si>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</si>
  <si>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</si>
  <si>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</si>
  <si>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</si>
  <si>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</si>
  <si>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</si>
  <si>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</si>
  <si>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</si>
  <si>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</si>
  <si>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</si>
  <si>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</si>
  <si>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</si>
  <si>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</si>
  <si>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</si>
  <si>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</si>
  <si>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</si>
  <si>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</si>
  <si>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</si>
  <si>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</si>
  <si>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</si>
  <si>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</si>
  <si>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</si>
  <si>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</si>
  <si>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</si>
  <si>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</si>
  <si>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</si>
  <si>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</si>
  <si>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</si>
  <si>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</si>
  <si>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</si>
  <si>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</si>
  <si>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</si>
  <si>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</si>
  <si>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</si>
  <si>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</si>
  <si>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</si>
  <si>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</si>
  <si>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</si>
  <si>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</si>
  <si>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</si>
  <si>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</si>
  <si>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</si>
  <si>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</si>
  <si>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</si>
  <si>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</si>
  <si>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</si>
  <si>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</si>
  <si>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</si>
  <si>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</si>
  <si>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</si>
  <si>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</si>
  <si>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</si>
  <si>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</si>
  <si>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</si>
  <si>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</si>
  <si>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</si>
  <si>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</si>
  <si>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</si>
  <si>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</si>
  <si>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</si>
  <si>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</si>
  <si>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</si>
  <si>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</si>
  <si>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</si>
  <si>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</si>
  <si>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</si>
  <si>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</si>
  <si>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</si>
  <si>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</si>
  <si>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</si>
  <si>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</si>
  <si>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</si>
  <si>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</si>
  <si>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</si>
  <si>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</si>
  <si>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</si>
  <si>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</si>
  <si>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</si>
  <si>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</si>
  <si>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</si>
  <si>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</si>
  <si>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</si>
  <si>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</si>
  <si>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</si>
  <si>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</si>
  <si>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</si>
  <si>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</si>
  <si>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</si>
  <si>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</si>
  <si>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</si>
  <si>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</si>
  <si>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</si>
  <si>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</si>
  <si>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</si>
  <si>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</si>
  <si>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</si>
  <si>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</si>
  <si>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</si>
  <si>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</si>
  <si>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</si>
  <si>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</si>
  <si>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</si>
  <si>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</si>
  <si>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</si>
  <si>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</si>
  <si>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</si>
  <si>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</si>
  <si>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</si>
  <si>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</si>
  <si>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</si>
  <si>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</si>
  <si>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</si>
  <si>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</si>
  <si>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</si>
  <si>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</si>
  <si>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</si>
  <si>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</si>
  <si>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</si>
  <si>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</si>
  <si>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</si>
  <si>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</si>
  <si>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</si>
  <si>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</si>
  <si>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</si>
  <si>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</si>
  <si>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</si>
  <si>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</si>
  <si>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</si>
  <si>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</si>
  <si>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</si>
  <si>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</si>
  <si>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</si>
  <si>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</si>
  <si>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</si>
  <si>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</si>
  <si>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</si>
  <si>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</si>
  <si>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</si>
  <si>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</si>
  <si>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</si>
  <si>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</si>
  <si>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</si>
  <si>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</si>
  <si>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</si>
  <si>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</si>
  <si>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</si>
  <si>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</si>
  <si>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</si>
  <si>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</si>
  <si>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</si>
  <si>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</si>
  <si>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</si>
  <si>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</si>
  <si>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</si>
  <si>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</si>
  <si>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</si>
  <si>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</si>
  <si>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</si>
  <si>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</si>
  <si>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</si>
  <si>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</si>
  <si>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</si>
  <si>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</si>
  <si>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</si>
  <si>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</si>
  <si>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</si>
  <si>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</si>
  <si>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</si>
  <si>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</si>
  <si>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</si>
  <si>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</si>
  <si>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</si>
  <si>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</si>
  <si>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</si>
  <si>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</si>
  <si>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</si>
  <si>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</si>
  <si>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</si>
  <si>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</si>
  <si>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</si>
  <si>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</si>
  <si>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</si>
  <si>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</si>
  <si>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</si>
  <si>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</si>
  <si>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</si>
  <si>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</si>
  <si>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</si>
  <si>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</si>
  <si>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</si>
  <si>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</si>
  <si>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</si>
  <si>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</si>
  <si>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</si>
  <si>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</si>
  <si>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</si>
  <si>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</si>
  <si>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</si>
  <si>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</si>
  <si>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</si>
  <si>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</si>
  <si>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</si>
  <si>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</si>
  <si>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</si>
  <si>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</si>
  <si>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</si>
  <si>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</si>
  <si>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</si>
  <si>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</si>
  <si>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</si>
  <si>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</si>
  <si>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</si>
  <si>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</si>
  <si>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</si>
  <si>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</si>
  <si>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</si>
  <si>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</si>
  <si>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</si>
  <si>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</si>
  <si>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</si>
  <si>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</si>
  <si>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</si>
  <si>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</si>
  <si>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</si>
  <si>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</si>
  <si>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</si>
  <si>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</si>
  <si>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</si>
  <si>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</si>
  <si>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</si>
  <si>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</si>
  <si>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</si>
  <si>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</si>
  <si>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</si>
  <si>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</si>
  <si>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</si>
  <si>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</si>
  <si>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</si>
  <si>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</si>
  <si>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</si>
  <si>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</si>
  <si>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</si>
  <si>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</si>
  <si>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</si>
  <si>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</si>
  <si>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</si>
  <si>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</si>
  <si>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</si>
  <si>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</si>
  <si>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</si>
  <si>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</si>
  <si>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</si>
  <si>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</si>
  <si>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</si>
  <si>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</si>
  <si>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</si>
  <si>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</si>
  <si>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</si>
  <si>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</si>
  <si>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</si>
  <si>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</si>
  <si>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</si>
  <si>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</si>
  <si>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</si>
  <si>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</si>
  <si>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</si>
  <si>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</si>
  <si>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</si>
  <si>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</si>
  <si>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</si>
  <si>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</si>
  <si>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</si>
  <si>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</si>
  <si>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</si>
  <si>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</si>
  <si>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</si>
  <si>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</si>
  <si>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</si>
  <si>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</si>
  <si>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</si>
  <si>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</si>
  <si>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</si>
  <si>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</si>
  <si>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</si>
  <si>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</si>
  <si>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</si>
  <si>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</si>
  <si>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</si>
  <si>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</si>
  <si>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</si>
  <si>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</si>
  <si>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</si>
  <si>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</si>
  <si>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</si>
  <si>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</si>
  <si>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</si>
  <si>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</si>
  <si>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</si>
  <si>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</si>
  <si>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</si>
  <si>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</si>
  <si>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</si>
  <si>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</si>
  <si>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</si>
  <si>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</si>
  <si>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</si>
  <si>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</si>
  <si>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</si>
  <si>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</si>
  <si>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</si>
  <si>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</si>
  <si>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</si>
  <si>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</si>
  <si>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</si>
  <si>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</si>
  <si>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</si>
  <si>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</si>
  <si>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</si>
  <si>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</si>
  <si>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</si>
  <si>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</si>
  <si>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</si>
  <si>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</si>
  <si>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</si>
  <si>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</si>
  <si>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</si>
  <si>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</si>
  <si>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</si>
  <si>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</si>
  <si>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</si>
  <si>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</si>
  <si>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</si>
  <si>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</si>
  <si>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</si>
  <si>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</si>
  <si>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</si>
  <si>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</si>
  <si>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</si>
  <si>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</si>
  <si>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</si>
  <si>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</si>
  <si>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</si>
  <si>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</si>
  <si>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</si>
  <si>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</si>
  <si>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</si>
  <si>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</si>
  <si>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</si>
  <si>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</si>
  <si>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</si>
  <si>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</si>
  <si>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</si>
  <si>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</si>
  <si>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</si>
  <si>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</si>
  <si>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</si>
  <si>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</si>
  <si>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</si>
  <si>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</si>
  <si>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</si>
  <si>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</si>
  <si>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</si>
  <si>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</si>
  <si>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</si>
  <si>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</si>
  <si>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</si>
  <si>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</si>
  <si>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</si>
  <si>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</si>
  <si>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</si>
  <si>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</si>
  <si>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</si>
  <si>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</si>
  <si>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</si>
  <si>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</si>
  <si>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</si>
  <si>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</si>
  <si>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</si>
  <si>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</si>
  <si>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</si>
  <si>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</si>
  <si>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</si>
  <si>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</si>
  <si>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</si>
  <si>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</si>
  <si>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</si>
  <si>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</si>
  <si>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</si>
  <si>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</si>
  <si>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</si>
  <si>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</si>
  <si>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</si>
  <si>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</si>
  <si>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</si>
  <si>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</si>
  <si>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</si>
  <si>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</si>
  <si>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</si>
  <si>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</si>
  <si>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</si>
  <si>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</si>
  <si>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</si>
  <si>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</si>
  <si>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</si>
  <si>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</si>
  <si>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</si>
  <si>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</si>
  <si>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</si>
  <si>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</si>
  <si>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</si>
  <si>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</si>
  <si>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</si>
  <si>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</si>
  <si>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</si>
  <si>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</si>
  <si>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</si>
  <si>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</si>
  <si>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</si>
  <si>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</si>
  <si>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</si>
  <si>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</si>
  <si>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</si>
  <si>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</si>
  <si>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</si>
  <si>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</si>
  <si>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</si>
  <si>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</si>
  <si>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</si>
  <si>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</si>
  <si>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</si>
  <si>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</si>
  <si>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</si>
  <si>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</si>
  <si>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</si>
  <si>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</si>
  <si>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</si>
  <si>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</si>
  <si>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</si>
  <si>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</si>
  <si>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</si>
  <si>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</si>
  <si>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</si>
  <si>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</si>
  <si>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</si>
  <si>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</si>
  <si>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</si>
  <si>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</si>
  <si>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</si>
  <si>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</si>
  <si>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</si>
  <si>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</si>
  <si>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</si>
  <si>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</si>
  <si>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</si>
  <si>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</si>
  <si>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</si>
  <si>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</si>
  <si>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</si>
  <si>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</si>
  <si>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</si>
  <si>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</si>
  <si>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</si>
  <si>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</si>
  <si>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</si>
  <si>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</si>
  <si>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</si>
  <si>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</si>
  <si>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</si>
  <si>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</si>
  <si>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</si>
  <si>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</si>
  <si>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</si>
  <si>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</si>
  <si>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</si>
  <si>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</si>
  <si>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</si>
  <si>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</si>
  <si>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</si>
  <si>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</si>
  <si>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</si>
  <si>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</si>
  <si>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</si>
  <si>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</si>
  <si>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</si>
  <si>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</si>
  <si>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</si>
  <si>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</si>
  <si>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</si>
  <si>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</si>
  <si>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</si>
  <si>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</si>
  <si>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</si>
  <si>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</si>
  <si>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</si>
  <si>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</si>
  <si>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</si>
  <si>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</si>
  <si>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</si>
  <si>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</si>
  <si>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</si>
  <si>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</si>
  <si>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</si>
  <si>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</si>
  <si>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</si>
  <si>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</si>
  <si>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</si>
  <si>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</si>
  <si>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</si>
  <si>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</si>
  <si>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</si>
  <si>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</si>
  <si>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</si>
  <si>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</si>
  <si>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</si>
  <si>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</si>
  <si>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</si>
  <si>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</si>
  <si>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</si>
  <si>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</si>
  <si>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</si>
  <si>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</si>
  <si>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</si>
  <si>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</si>
  <si>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</si>
  <si>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</si>
  <si>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</si>
  <si>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</si>
  <si>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</si>
  <si>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</si>
  <si>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</si>
  <si>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</si>
  <si>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</si>
  <si>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</si>
  <si>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</si>
  <si>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</si>
  <si>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</si>
  <si>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</si>
  <si>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</si>
  <si>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</si>
  <si>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</si>
  <si>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</si>
  <si>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</si>
  <si>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</si>
  <si>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</si>
  <si>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</si>
  <si>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</si>
  <si>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</si>
  <si>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</si>
  <si>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</si>
  <si>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</si>
  <si>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</si>
  <si>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</si>
  <si>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</si>
  <si>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</si>
  <si>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</si>
  <si>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</si>
  <si>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</si>
  <si>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</si>
  <si>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</si>
  <si>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</si>
  <si>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</si>
  <si>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</si>
  <si>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</si>
  <si>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</si>
  <si>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</si>
  <si>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</si>
  <si>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</si>
  <si>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</si>
  <si>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</si>
  <si>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</si>
  <si>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</si>
  <si>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</si>
  <si>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</si>
  <si>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</si>
  <si>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</si>
  <si>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</si>
  <si>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</si>
  <si>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</si>
  <si>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</si>
  <si>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</si>
  <si>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</si>
  <si>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</si>
  <si>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</si>
  <si>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</si>
  <si>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</si>
  <si>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</si>
  <si>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</si>
  <si>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</si>
  <si>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</si>
  <si>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</si>
  <si>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</si>
  <si>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</si>
  <si>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</si>
  <si>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</si>
  <si>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</si>
  <si>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</si>
  <si>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</si>
  <si>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</si>
  <si>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</si>
  <si>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</si>
  <si>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</si>
  <si>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</si>
  <si>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</si>
  <si>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</si>
  <si>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</si>
  <si>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</si>
  <si>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</si>
  <si>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</si>
  <si>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</si>
  <si>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</si>
  <si>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</si>
  <si>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</si>
  <si>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</si>
  <si>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</si>
  <si>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</si>
  <si>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</si>
  <si>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</si>
  <si>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</si>
  <si>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</si>
  <si>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</si>
  <si>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</si>
  <si>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</si>
  <si>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</si>
  <si>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</si>
  <si>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</si>
  <si>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</si>
  <si>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</si>
  <si>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</si>
  <si>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</si>
  <si>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</si>
  <si>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</si>
  <si>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</si>
  <si>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</si>
  <si>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</si>
  <si>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</si>
  <si>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</si>
  <si>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</si>
  <si>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</si>
  <si>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</si>
  <si>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</si>
  <si>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</si>
  <si>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</si>
  <si>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</si>
  <si>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</si>
  <si>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</si>
  <si>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</si>
  <si>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</si>
  <si>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</si>
  <si>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</si>
  <si>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</si>
  <si>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</si>
  <si>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</si>
  <si>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</si>
  <si>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</si>
  <si>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</si>
  <si>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</si>
  <si>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</si>
  <si>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</si>
  <si>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</si>
  <si>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</si>
  <si>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</si>
  <si>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</si>
  <si>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</si>
  <si>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</si>
  <si>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</si>
  <si>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</si>
  <si>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</si>
  <si>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</si>
  <si>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</si>
  <si>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</si>
  <si>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</si>
  <si>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</si>
  <si>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</si>
  <si>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</si>
  <si>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</si>
  <si>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</si>
  <si>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</si>
  <si>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</si>
  <si>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</si>
  <si>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</si>
  <si>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</si>
  <si>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</si>
  <si>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</si>
  <si>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</si>
  <si>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</si>
  <si>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</si>
  <si>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</si>
  <si>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</si>
  <si>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</si>
  <si>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</si>
  <si>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</si>
  <si>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</si>
  <si>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</si>
  <si>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</si>
  <si>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</si>
  <si>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</si>
  <si>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</si>
  <si>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</si>
  <si>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</si>
  <si>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</si>
  <si>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</si>
  <si>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</si>
  <si>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</si>
  <si>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</si>
  <si>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</si>
  <si>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</si>
  <si>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</si>
  <si>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</si>
  <si>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</si>
  <si>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</si>
  <si>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</si>
  <si>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</si>
  <si>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</si>
  <si>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</si>
  <si>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</si>
  <si>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</si>
  <si>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</si>
  <si>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</si>
  <si>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</si>
  <si>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</si>
  <si>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</si>
  <si>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</si>
  <si>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</si>
  <si>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</si>
  <si>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</si>
  <si>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</si>
  <si>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</si>
  <si>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</si>
  <si>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</si>
  <si>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</si>
  <si>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</si>
  <si>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</si>
  <si>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</si>
  <si>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</si>
  <si>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</si>
  <si>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</si>
  <si>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</si>
  <si>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</si>
  <si>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</si>
  <si>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</si>
  <si>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</si>
  <si>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</si>
  <si>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</si>
  <si>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</si>
  <si>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</si>
  <si>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</si>
  <si>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</si>
  <si>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</si>
  <si>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</si>
  <si>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</si>
  <si>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</si>
  <si>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</si>
  <si>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</si>
  <si>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</si>
  <si>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</si>
  <si>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</si>
  <si>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</si>
  <si>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</si>
  <si>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</si>
  <si>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</si>
  <si>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</si>
  <si>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</si>
  <si>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</si>
  <si>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</si>
  <si>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</si>
  <si>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</si>
  <si>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</si>
  <si>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</si>
  <si>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</si>
  <si>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</si>
  <si>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</si>
  <si>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</si>
  <si>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</si>
  <si>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</si>
  <si>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</si>
  <si>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</si>
  <si>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</si>
  <si>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</si>
  <si>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</si>
  <si>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</si>
  <si>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</si>
  <si>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</si>
  <si>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</si>
  <si>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</si>
  <si>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</si>
  <si>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</si>
  <si>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</si>
  <si>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</si>
  <si>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</si>
  <si>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</si>
  <si>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</si>
  <si>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</si>
  <si>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</si>
  <si>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</si>
  <si>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</si>
  <si>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</si>
  <si>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</si>
  <si>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</si>
  <si>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</si>
  <si>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</si>
  <si>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</si>
  <si>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</si>
  <si>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</si>
  <si>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</si>
  <si>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</si>
  <si>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</si>
  <si>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</si>
  <si>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</si>
  <si>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</si>
  <si>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</si>
  <si>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</si>
  <si>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</si>
  <si>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</si>
  <si>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</si>
  <si>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</si>
  <si>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</si>
  <si>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</si>
  <si>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</si>
  <si>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</si>
  <si>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</si>
  <si>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</si>
  <si>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</si>
  <si>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</si>
  <si>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</si>
  <si>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</si>
  <si>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</si>
  <si>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</si>
  <si>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</si>
  <si>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</si>
  <si>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</si>
  <si>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</si>
  <si>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</si>
  <si>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</si>
  <si>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</si>
  <si>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</si>
  <si>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</si>
  <si>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</si>
  <si>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</si>
  <si>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</si>
  <si>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</si>
  <si>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</si>
  <si>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</si>
  <si>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</si>
  <si>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</si>
  <si>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</si>
  <si>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</si>
  <si>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</si>
  <si>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</si>
  <si>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</si>
  <si>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</si>
  <si>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</si>
  <si>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</si>
  <si>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</si>
  <si>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</si>
  <si>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</si>
  <si>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</si>
  <si>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</si>
  <si>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</si>
  <si>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</si>
  <si>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</si>
  <si>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</si>
  <si>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</si>
  <si>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</si>
  <si>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</si>
  <si>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</si>
  <si>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</si>
  <si>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</si>
  <si>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</si>
  <si>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</si>
  <si>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</si>
  <si>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</si>
  <si>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</si>
  <si>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</si>
  <si>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</si>
  <si>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</si>
  <si>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</si>
  <si>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</si>
  <si>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</si>
  <si>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</si>
  <si>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</si>
  <si>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</si>
  <si>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</si>
  <si>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</si>
  <si>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</si>
  <si>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</si>
  <si>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</si>
  <si>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</si>
  <si>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</si>
  <si>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</si>
  <si>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</si>
  <si>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</si>
  <si>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</si>
  <si>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</si>
  <si>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</si>
  <si>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</si>
  <si>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</si>
  <si>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</si>
  <si>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</si>
  <si>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</si>
  <si>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</si>
  <si>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</si>
  <si>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</si>
  <si>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</si>
  <si>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</si>
  <si>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</si>
  <si>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</si>
  <si>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</si>
  <si>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</si>
  <si>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</si>
  <si>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</si>
  <si>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</si>
  <si>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</si>
  <si>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</si>
  <si>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</si>
  <si>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</si>
  <si>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</si>
  <si>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</si>
  <si>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</si>
  <si>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</si>
  <si>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</si>
  <si>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</si>
  <si>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</si>
  <si>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</si>
  <si>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</si>
  <si>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</si>
  <si>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</si>
  <si>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</si>
  <si>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</si>
  <si>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</si>
  <si>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</si>
  <si>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</si>
  <si>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</si>
  <si>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</si>
  <si>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</si>
  <si>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</si>
  <si>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</si>
  <si>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</si>
  <si>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</si>
  <si>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</si>
  <si>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</si>
  <si>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</si>
  <si>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</si>
  <si>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</si>
  <si>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</si>
  <si>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</si>
  <si>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</si>
  <si>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</si>
  <si>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</si>
  <si>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</si>
  <si>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</si>
  <si>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</si>
  <si>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</si>
  <si>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</si>
  <si>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</si>
  <si>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</si>
  <si>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</si>
  <si>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</si>
  <si>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</si>
  <si>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</si>
  <si>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</si>
  <si>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</si>
  <si>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</si>
  <si>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</si>
  <si>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</si>
  <si>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</si>
  <si>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</si>
  <si>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</si>
  <si>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</si>
  <si>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</si>
  <si>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</si>
  <si>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</si>
  <si>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</si>
  <si>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</si>
  <si>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</si>
  <si>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</si>
  <si>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</si>
  <si>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</si>
  <si>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</si>
  <si>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</si>
  <si>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</si>
  <si>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</si>
  <si>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</si>
  <si>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</si>
  <si>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</si>
  <si>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</si>
  <si>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</si>
  <si>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</si>
  <si>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</si>
  <si>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</si>
  <si>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</si>
  <si>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</si>
  <si>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</si>
  <si>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</si>
  <si>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</si>
  <si>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</si>
  <si>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</si>
  <si>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</si>
  <si>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</si>
  <si>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</si>
  <si>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</si>
  <si>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</si>
  <si>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</si>
  <si>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</si>
  <si>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</si>
  <si>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</si>
  <si>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</si>
  <si>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</si>
  <si>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</si>
  <si>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</si>
  <si>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</si>
  <si>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</si>
  <si>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</si>
  <si>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</si>
  <si>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</si>
  <si>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</si>
  <si>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</si>
  <si>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</si>
  <si>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</si>
  <si>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</si>
  <si>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</si>
  <si>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</si>
  <si>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</si>
  <si>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</si>
  <si>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</si>
  <si>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</si>
  <si>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</si>
  <si>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</si>
  <si>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</si>
  <si>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</si>
  <si>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</si>
  <si>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</si>
  <si>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</si>
  <si>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</si>
  <si>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</si>
  <si>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</si>
  <si>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</si>
  <si>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</si>
  <si>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</si>
  <si>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</si>
  <si>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</si>
  <si>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</si>
  <si>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</si>
  <si>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</si>
  <si>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</si>
  <si>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</si>
  <si>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</si>
  <si>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</si>
  <si>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</si>
  <si>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</si>
  <si>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</si>
  <si>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</si>
  <si>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</si>
  <si>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</si>
  <si>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</si>
  <si>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</si>
  <si>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</si>
  <si>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</si>
  <si>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</si>
  <si>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</si>
  <si>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</si>
  <si>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</si>
  <si>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</si>
  <si>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</si>
  <si>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</si>
  <si>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</si>
  <si>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</si>
  <si>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</si>
  <si>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</si>
  <si>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</si>
  <si>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</si>
  <si>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</si>
  <si>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</si>
  <si>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</si>
  <si>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</si>
  <si>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</si>
  <si>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</si>
  <si>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</si>
  <si>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</si>
  <si>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</si>
  <si>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</si>
  <si>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</si>
  <si>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</si>
  <si>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</si>
  <si>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</si>
  <si>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</si>
  <si>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</si>
  <si>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</si>
  <si>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</si>
  <si>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</si>
  <si>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</si>
  <si>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</si>
  <si>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</si>
  <si>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</si>
  <si>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</si>
  <si>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</si>
  <si>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</si>
  <si>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</si>
  <si>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</si>
  <si>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</si>
  <si>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</si>
  <si>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</si>
  <si>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</si>
  <si>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</si>
  <si>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</si>
  <si>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</si>
  <si>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</si>
  <si>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</si>
  <si>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</si>
  <si>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</si>
  <si>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</si>
  <si>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</si>
  <si>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</si>
  <si>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</si>
  <si>
    <t>LUNES 30</t>
  </si>
  <si>
    <t>MARTES 31</t>
  </si>
  <si>
    <t>MIERCOLES 01</t>
  </si>
  <si>
    <t>JUEVES 02</t>
  </si>
  <si>
    <t>VIERNES 03</t>
  </si>
  <si>
    <t>SABADO 04</t>
  </si>
  <si>
    <t>DOMINGO 05</t>
  </si>
  <si>
    <t>LUNES 06</t>
  </si>
  <si>
    <t>MARTES 07</t>
  </si>
  <si>
    <t>MIERCOLES 08</t>
  </si>
  <si>
    <t>JUEVES 09</t>
  </si>
  <si>
    <t>VIERNES 10</t>
  </si>
  <si>
    <t>SABADO 11</t>
  </si>
  <si>
    <t>DOMINGO 12</t>
  </si>
  <si>
    <t>LUNES 13</t>
  </si>
  <si>
    <t>MARTES 14</t>
  </si>
  <si>
    <t>MIERCOLES 15</t>
  </si>
  <si>
    <t>JUEVES 16</t>
  </si>
  <si>
    <t>VIERNES 17</t>
  </si>
  <si>
    <t>SABADO 18</t>
  </si>
  <si>
    <t>DOMINGO 19</t>
  </si>
  <si>
    <t>LUNES 20</t>
  </si>
  <si>
    <t>MARTES 21</t>
  </si>
  <si>
    <t>MIERCOLES 22</t>
  </si>
  <si>
    <t>JUEVES 23</t>
  </si>
  <si>
    <t>VIERNES 24</t>
  </si>
  <si>
    <t>SABADO 25</t>
  </si>
  <si>
    <t>DOMINGO 26</t>
  </si>
  <si>
    <t>LUNES 27</t>
  </si>
  <si>
    <t>MARTES 28</t>
  </si>
  <si>
    <t>MIERCOLES 29</t>
  </si>
  <si>
    <t>JUEVES 30</t>
  </si>
  <si>
    <t>VIERNES 31</t>
  </si>
  <si>
    <t>SABADO 01</t>
  </si>
  <si>
    <t>DOMINGO 02</t>
  </si>
  <si>
    <t>DEL 1 AL 5</t>
  </si>
  <si>
    <t>DEL 6 AL 12</t>
  </si>
  <si>
    <t>DEL 13 AL 19</t>
  </si>
  <si>
    <t>DEL 20 AL 26</t>
  </si>
  <si>
    <t>DEL 27 AL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</si>
</sst>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  <font>
      <sz val="12"/>
      <color rgb="FF000000"/>
      <name val="Arial"/>
      <family val="2"/>
    </font>
    <font>
      <sz val="12"/>
      <color rgb="FF00000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CD2"/>
        <bgColor indexed="64"/>
      </patternFill>
    </fill>
    <fill>
      <patternFill patternType="solid">
        <fgColor rgb="FFDCFAD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FFFFC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39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5" borderId="1" xfId="0" applyNumberFormat="1" applyFont="1" applyFill="1" applyBorder="1"/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9" fontId="5" fillId="15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5" borderId="1" xfId="3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4" fontId="5" fillId="18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8" fontId="5" fillId="2" borderId="0" xfId="0" applyNumberFormat="1" applyFont="1" applyFill="1" applyAlignment="1">
      <alignment horizontal="right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26" fillId="2" borderId="1" xfId="0" applyFont="1" applyFill="1" applyBorder="1" applyAlignment="1">
      <alignment vertical="center"/>
    </xf>
    <xf numFmtId="165" fontId="5" fillId="15" borderId="4" xfId="0" applyNumberFormat="1" applyFont="1" applyFill="1" applyBorder="1"/>
    <xf numFmtId="0" fontId="4" fillId="0" borderId="27" xfId="0" quotePrefix="1" applyFont="1" applyBorder="1" applyAlignment="1">
      <alignment vertical="center"/>
    </xf>
    <xf numFmtId="0" fontId="26" fillId="2" borderId="27" xfId="0" applyFont="1" applyFill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169" fontId="5" fillId="2" borderId="1" xfId="0" applyNumberFormat="1" applyFont="1" applyFill="1" applyBorder="1"/>
    <xf numFmtId="0" fontId="27" fillId="0" borderId="1" xfId="0" applyFont="1" applyBorder="1"/>
    <xf numFmtId="0" fontId="0" fillId="2" borderId="27" xfId="0" applyFill="1" applyBorder="1"/>
    <xf numFmtId="0" fontId="27" fillId="0" borderId="27" xfId="0" applyFont="1" applyBorder="1"/>
    <xf numFmtId="0" fontId="9" fillId="0" borderId="27" xfId="0" applyFont="1" applyBorder="1"/>
    <xf numFmtId="0" fontId="12" fillId="19" borderId="28" xfId="0" applyFont="1" applyFill="1" applyBorder="1" applyAlignment="1">
      <alignment horizontal="center"/>
    </xf>
    <xf numFmtId="0" fontId="12" fillId="19" borderId="5" xfId="0" applyFont="1" applyFill="1" applyBorder="1" applyAlignment="1">
      <alignment horizontal="center"/>
    </xf>
    <xf numFmtId="0" fontId="16" fillId="19" borderId="5" xfId="0" applyFont="1" applyFill="1" applyBorder="1"/>
    <xf numFmtId="0" fontId="0" fillId="19" borderId="17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12" fillId="20" borderId="28" xfId="0" applyFont="1" applyFill="1" applyBorder="1" applyAlignment="1">
      <alignment horizontal="center"/>
    </xf>
    <xf numFmtId="0" fontId="12" fillId="20" borderId="5" xfId="0" applyFont="1" applyFill="1" applyBorder="1" applyAlignment="1">
      <alignment horizontal="center"/>
    </xf>
    <xf numFmtId="0" fontId="16" fillId="20" borderId="5" xfId="0" applyFont="1" applyFill="1" applyBorder="1"/>
    <xf numFmtId="0" fontId="0" fillId="20" borderId="17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39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12" fillId="21" borderId="28" xfId="0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6" fillId="21" borderId="5" xfId="0" applyFont="1" applyFill="1" applyBorder="1"/>
    <xf numFmtId="0" fontId="0" fillId="21" borderId="17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3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12" fillId="22" borderId="28" xfId="0" applyFont="1" applyFill="1" applyBorder="1" applyAlignment="1">
      <alignment horizontal="center"/>
    </xf>
    <xf numFmtId="0" fontId="12" fillId="22" borderId="5" xfId="0" applyFont="1" applyFill="1" applyBorder="1" applyAlignment="1">
      <alignment horizontal="center"/>
    </xf>
    <xf numFmtId="0" fontId="16" fillId="22" borderId="5" xfId="0" applyFont="1" applyFill="1" applyBorder="1"/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0" fillId="22" borderId="3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19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93</xdr:row>
          <xdr:rowOff>0</xdr:rowOff>
        </xdr:from>
        <xdr:to>
          <xdr:col>13</xdr:col>
          <xdr:colOff>518160</xdr:colOff>
          <xdr:row>95</xdr:row>
          <xdr:rowOff>22860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93</xdr:row>
          <xdr:rowOff>0</xdr:rowOff>
        </xdr:from>
        <xdr:to>
          <xdr:col>17</xdr:col>
          <xdr:colOff>38100</xdr:colOff>
          <xdr:row>95</xdr:row>
          <xdr:rowOff>22860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96</xdr:row>
          <xdr:rowOff>7620</xdr:rowOff>
        </xdr:from>
        <xdr:to>
          <xdr:col>13</xdr:col>
          <xdr:colOff>518160</xdr:colOff>
          <xdr:row>98</xdr:row>
          <xdr:rowOff>30480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96</xdr:row>
          <xdr:rowOff>7620</xdr:rowOff>
        </xdr:from>
        <xdr:to>
          <xdr:col>17</xdr:col>
          <xdr:colOff>38100</xdr:colOff>
          <xdr:row>98</xdr:row>
          <xdr:rowOff>30480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99</xdr:row>
          <xdr:rowOff>7620</xdr:rowOff>
        </xdr:from>
        <xdr:to>
          <xdr:col>13</xdr:col>
          <xdr:colOff>518160</xdr:colOff>
          <xdr:row>101</xdr:row>
          <xdr:rowOff>30480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0</xdr:row>
          <xdr:rowOff>137160</xdr:rowOff>
        </xdr:from>
        <xdr:to>
          <xdr:col>2</xdr:col>
          <xdr:colOff>746760</xdr:colOff>
          <xdr:row>0</xdr:row>
          <xdr:rowOff>388620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190"/>
    <tableColumn id="2" xr3:uid="{3D24EFA5-F871-4B52-9712-6DB4100FAA7A}" uniqueName="2" name="NOMBRE" queryTableFieldId="2" dataDxfId="189"/>
    <tableColumn id="3" xr3:uid="{E0F7DE7A-4D84-4101-ABA9-3D631B129D52}" uniqueName="3" name="APELLIDOS" queryTableFieldId="3" dataDxfId="188"/>
    <tableColumn id="4" xr3:uid="{EBEEE8B3-20D0-44D3-A184-4F56E378C794}" uniqueName="4" name="DNI" queryTableFieldId="4" dataDxfId="187"/>
    <tableColumn id="5" xr3:uid="{0F931854-B521-4C6F-9E23-01ECCB037358}" uniqueName="5" name="FECHA" queryTableFieldId="5" dataDxfId="186"/>
    <tableColumn id="6" xr3:uid="{C857B5CB-9050-458A-9BAA-64370BE1AD68}" uniqueName="6" name="HORAS" queryTableFieldId="6" dataDxfId="185"/>
    <tableColumn id="7" xr3:uid="{7AF04E4B-2D18-4132-84A5-7DAB95FB6C40}" uniqueName="7" name="ENTRADA/SALIDA" queryTableFieldId="7" dataDxfId="18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83"/>
    <tableColumn id="3" xr3:uid="{2B2A577C-8801-43C6-B334-AB1D36348EE9}" uniqueName="3" name="ID" queryTableFieldId="3"/>
    <tableColumn id="4" xr3:uid="{E1EFBBFA-1DE0-4950-ADC8-E5B2B904A019}" uniqueName="4" name="NOMBRE Y APELLIDOS" queryTableFieldId="4" dataDxfId="182"/>
    <tableColumn id="5" xr3:uid="{59062B42-9834-4CCC-8EF9-EEC987C55338}" uniqueName="5" name="FINCA" queryTableFieldId="5" dataDxfId="181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171"/>
    <tableColumn id="8" xr3:uid="{50FAE89D-4C5D-4057-AD6F-A0E9D7BB6673}" uniqueName="8" name="ALTA" queryTableFieldId="8" dataDxfId="170"/>
    <tableColumn id="9" xr3:uid="{5CBCE841-7194-4D82-B805-46143A6A8A86}" uniqueName="9" name="BAJA" queryTableFieldId="9" dataDxfId="169"/>
    <tableColumn id="10" xr3:uid="{7FE2E989-5981-44CA-9124-8770B7374C83}" uniqueName="10" name="ACTIVOS" queryTableFieldId="10" dataDxfId="180"/>
    <tableColumn id="11" xr3:uid="{1CA53021-034B-4AC0-917F-F656AE0D617D}" uniqueName="11" name="PREVISION ALTA" queryTableFieldId="11" dataDxfId="168"/>
    <tableColumn id="12" xr3:uid="{8D3D58F4-004E-4FAA-BCF3-91D0B9FFD12F}" uniqueName="12" name="PREVISION BAJA" queryTableFieldId="12" dataDxfId="167"/>
    <tableColumn id="13" xr3:uid="{0976DC3B-6AA4-4549-B333-C671D6C1894D}" uniqueName="13" name="ULT. FORMACION" queryTableFieldId="13"/>
    <tableColumn id="14" xr3:uid="{D8B22DC6-BE82-4D5B-B5F4-9539C67211C3}" uniqueName="14" name="RECO" queryTableFieldId="14" dataDxfId="179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78"/>
    <tableColumn id="3" xr3:uid="{4A16FEBE-4A1C-4C5A-9052-0E71E456A6F1}" uniqueName="3" name="SITUACION" queryTableFieldId="3" dataDxfId="177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76"/>
    <tableColumn id="8" xr3:uid="{1B4DDFA7-7C24-4796-AABA-3CAD97444AFD}" uniqueName="8" name="PRIVILEGIOS" queryTableFieldId="8" dataDxfId="175"/>
    <tableColumn id="9" xr3:uid="{01863163-5353-4E9D-A554-B7222CE39CFB}" uniqueName="9" name="NACIONALIDAD" queryTableFieldId="9" dataDxfId="174"/>
    <tableColumn id="10" xr3:uid="{72B14A40-B872-41A3-B295-5BC9BD7FF2C4}" uniqueName="10" name="EMAIL" queryTableFieldId="10"/>
    <tableColumn id="11" xr3:uid="{0309B5C4-507C-4B49-A92A-8FFD38923481}" uniqueName="11" name="DIRECCIÓN" queryTableFieldId="11" dataDxfId="173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72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58"/>
  <sheetViews>
    <sheetView tabSelected="1" topLeftCell="A51" zoomScale="85" zoomScaleNormal="85" workbookViewId="0">
      <selection activeCell="R67" sqref="R67:T67"/>
    </sheetView>
  </sheetViews>
  <sheetFormatPr baseColWidth="10" defaultColWidth="11.33203125" defaultRowHeight="15.6" x14ac:dyDescent="0.3"/>
  <cols>
    <col min="1" max="1" width="8.109375" style="1" customWidth="1"/>
    <col min="2" max="2" width="48" style="2" bestFit="1" customWidth="1"/>
    <col min="3" max="3" width="8.109375" style="2" bestFit="1" customWidth="1"/>
    <col min="4" max="4" width="8.44140625" style="2" bestFit="1" customWidth="1"/>
    <col min="5" max="5" width="9" style="2" customWidth="1"/>
    <col min="6" max="7" width="8.5546875" style="2" customWidth="1"/>
    <col min="8" max="8" width="7.5546875" style="2" customWidth="1"/>
    <col min="9" max="9" width="6.88671875" style="2" customWidth="1"/>
    <col min="10" max="10" width="6.33203125" style="2" customWidth="1"/>
    <col min="11" max="11" width="6.6640625" style="2" customWidth="1"/>
    <col min="12" max="14" width="8.109375" style="2" customWidth="1"/>
    <col min="15" max="20" width="8.109375" style="6" customWidth="1"/>
    <col min="21" max="23" width="12.5546875" style="2" customWidth="1"/>
    <col min="24" max="24" width="13.88671875" style="2" bestFit="1" customWidth="1"/>
    <col min="25" max="26" width="12.5546875" style="2" customWidth="1"/>
    <col min="27" max="27" width="15.5546875" style="2" customWidth="1"/>
    <col min="28" max="28" width="13.33203125" style="1" customWidth="1"/>
    <col min="29" max="29" width="14" style="1" customWidth="1"/>
    <col min="30" max="16384" width="11.33203125" style="1"/>
  </cols>
  <sheetData>
    <row r="1" spans="1:29" x14ac:dyDescent="0.3">
      <c r="AC1" s="1">
        <v>2025</v>
      </c>
    </row>
    <row r="2" spans="1:29" ht="12" customHeight="1" x14ac:dyDescent="0.3"/>
    <row r="3" spans="1:29" ht="18" x14ac:dyDescent="0.3">
      <c r="A3" s="170" t="s">
        <v>20</v>
      </c>
      <c r="B3" s="171"/>
      <c r="C3" s="165" t="s">
        <v>176</v>
      </c>
      <c r="D3" s="166"/>
      <c r="E3" s="167"/>
      <c r="F3" s="165" t="s">
        <v>177</v>
      </c>
      <c r="G3" s="166"/>
      <c r="H3" s="167"/>
      <c r="I3" s="165" t="s">
        <v>178</v>
      </c>
      <c r="J3" s="166"/>
      <c r="K3" s="167"/>
      <c r="L3" s="165" t="s">
        <v>179</v>
      </c>
      <c r="M3" s="166"/>
      <c r="N3" s="167"/>
      <c r="O3" s="162" t="s">
        <v>180</v>
      </c>
      <c r="P3" s="163"/>
      <c r="Q3" s="164"/>
      <c r="R3" s="162" t="s">
        <v>181</v>
      </c>
      <c r="S3" s="163"/>
      <c r="T3" s="164"/>
      <c r="U3" s="161" t="s">
        <v>12</v>
      </c>
      <c r="V3" s="161"/>
      <c r="W3" s="161"/>
      <c r="X3" s="161" t="s">
        <v>11</v>
      </c>
      <c r="Y3" s="161"/>
      <c r="Z3" s="161"/>
      <c r="AA3" s="161"/>
    </row>
    <row r="4" spans="1:29" ht="15" customHeight="1" x14ac:dyDescent="0.3">
      <c r="A4" s="21" t="s">
        <v>0</v>
      </c>
      <c r="B4" s="4" t="s">
        <v>1</v>
      </c>
      <c r="C4" s="169" t="s">
        <v>2224</v>
      </c>
      <c r="D4" s="169"/>
      <c r="E4" s="169"/>
      <c r="F4" s="169" t="s">
        <v>2225</v>
      </c>
      <c r="G4" s="169"/>
      <c r="H4" s="169"/>
      <c r="I4" s="169" t="s">
        <v>2226</v>
      </c>
      <c r="J4" s="169"/>
      <c r="K4" s="169"/>
      <c r="L4" s="168" t="s">
        <v>2227</v>
      </c>
      <c r="M4" s="168"/>
      <c r="N4" s="168"/>
      <c r="O4" s="168" t="s">
        <v>2228</v>
      </c>
      <c r="P4" s="168"/>
      <c r="Q4" s="168"/>
      <c r="R4" s="168"/>
      <c r="S4" s="168"/>
      <c r="T4" s="168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3">
      <c r="A5" s="200">
        <v>11467</v>
      </c>
      <c r="B5" s="201" t="s">
        <v>15</v>
      </c>
      <c r="C5" s="143"/>
      <c r="D5" s="144"/>
      <c r="E5" s="145"/>
      <c r="F5" s="143"/>
      <c r="G5" s="144"/>
      <c r="H5" s="145"/>
      <c r="I5" s="143"/>
      <c r="J5" s="144"/>
      <c r="K5" s="145"/>
      <c r="L5" s="143"/>
      <c r="M5" s="144"/>
      <c r="N5" s="145"/>
      <c r="O5" s="143"/>
      <c r="P5" s="144"/>
      <c r="Q5" s="145"/>
      <c r="R5" s="143"/>
      <c r="S5" s="144"/>
      <c r="T5" s="145"/>
      <c r="U5" s="146">
        <f>C5+F5+I5+L5+O5+R5</f>
        <v>0</v>
      </c>
      <c r="V5" s="147">
        <f>D5+G5+J5+M5+P5+S5</f>
        <v>0</v>
      </c>
      <c r="W5" s="148">
        <f>E5+H5+K5+N5+Q5+T5</f>
        <v>0</v>
      </c>
      <c r="X5" s="149">
        <f>U5*8.9</f>
        <v>0</v>
      </c>
      <c r="Y5" s="150">
        <f>V5*8.9</f>
        <v>0</v>
      </c>
      <c r="Z5" s="151">
        <f>W5*11.12</f>
        <v>0</v>
      </c>
      <c r="AA5" s="152">
        <f>X5+Z5</f>
        <v>0</v>
      </c>
    </row>
    <row r="6" spans="1:29" x14ac:dyDescent="0.3">
      <c r="A6" s="200">
        <v>11438</v>
      </c>
      <c r="B6" s="202" t="s">
        <v>2</v>
      </c>
      <c r="C6" s="199"/>
      <c r="D6" s="144"/>
      <c r="E6" s="145"/>
      <c r="F6" s="143"/>
      <c r="G6" s="144"/>
      <c r="H6" s="145"/>
      <c r="I6" s="143"/>
      <c r="J6" s="144"/>
      <c r="K6" s="145"/>
      <c r="L6" s="143"/>
      <c r="M6" s="144"/>
      <c r="N6" s="145"/>
      <c r="O6" s="143"/>
      <c r="P6" s="144"/>
      <c r="Q6" s="145"/>
      <c r="R6" s="143"/>
      <c r="S6" s="144"/>
      <c r="T6" s="145"/>
      <c r="U6" s="146">
        <f>C6+F6+I6+L6+O6+R6</f>
        <v>0</v>
      </c>
      <c r="V6" s="147">
        <f>D6+G6+J6+M6+P6+S6</f>
        <v>0</v>
      </c>
      <c r="W6" s="148">
        <f>E6+H6+K6+N6+Q6+T6</f>
        <v>0</v>
      </c>
      <c r="X6" s="149">
        <f>U6*9.56</f>
        <v>0</v>
      </c>
      <c r="Y6" s="150">
        <f>V6*9.56</f>
        <v>0</v>
      </c>
      <c r="Z6" s="151">
        <f>W6*11.95</f>
        <v>0</v>
      </c>
      <c r="AA6" s="152">
        <f>X6+Z6</f>
        <v>0</v>
      </c>
    </row>
    <row r="7" spans="1:29" x14ac:dyDescent="0.3">
      <c r="A7" s="200">
        <v>11525</v>
      </c>
      <c r="B7" s="201" t="s">
        <v>220</v>
      </c>
      <c r="C7" s="199"/>
      <c r="D7" s="144"/>
      <c r="E7" s="145"/>
      <c r="F7" s="143"/>
      <c r="G7" s="144"/>
      <c r="H7" s="145"/>
      <c r="I7" s="143"/>
      <c r="J7" s="144"/>
      <c r="K7" s="145"/>
      <c r="L7" s="143"/>
      <c r="M7" s="144"/>
      <c r="N7" s="145"/>
      <c r="O7" s="143"/>
      <c r="P7" s="144"/>
      <c r="Q7" s="145"/>
      <c r="R7" s="143"/>
      <c r="S7" s="144"/>
      <c r="T7" s="145"/>
      <c r="U7" s="146">
        <f>C7+F7+I7+L7+O7+R7</f>
        <v>0</v>
      </c>
      <c r="V7" s="147">
        <f>D7+G7+J7+M7+P7+S7</f>
        <v>0</v>
      </c>
      <c r="W7" s="148">
        <f>E7+H7+K7+N7+Q7+T7</f>
        <v>0</v>
      </c>
      <c r="X7" s="149">
        <f>U7*8.9</f>
        <v>0</v>
      </c>
      <c r="Y7" s="150">
        <f>V7*8.9</f>
        <v>0</v>
      </c>
      <c r="Z7" s="151">
        <f>W7*11.12</f>
        <v>0</v>
      </c>
      <c r="AA7" s="152">
        <f>X7+Z7</f>
        <v>0</v>
      </c>
    </row>
    <row r="8" spans="1:29" x14ac:dyDescent="0.3">
      <c r="A8" s="23">
        <v>2096</v>
      </c>
      <c r="B8" s="49" t="s">
        <v>7</v>
      </c>
      <c r="C8" s="199"/>
      <c r="D8" s="144"/>
      <c r="E8" s="145"/>
      <c r="F8" s="143"/>
      <c r="G8" s="144"/>
      <c r="H8" s="145"/>
      <c r="I8" s="143"/>
      <c r="J8" s="144"/>
      <c r="K8" s="145"/>
      <c r="L8" s="143"/>
      <c r="M8" s="144"/>
      <c r="N8" s="145"/>
      <c r="O8" s="143"/>
      <c r="P8" s="144"/>
      <c r="Q8" s="145"/>
      <c r="R8" s="143"/>
      <c r="S8" s="144"/>
      <c r="T8" s="145"/>
      <c r="U8" s="146">
        <f>C8+F8+I8+L8+O8+R8</f>
        <v>0</v>
      </c>
      <c r="V8" s="147">
        <f>D8+G8+J8+M8+P8+S8</f>
        <v>0</v>
      </c>
      <c r="W8" s="148">
        <f>E8+H8+K8+N8+Q8+T8</f>
        <v>0</v>
      </c>
      <c r="X8" s="149">
        <f>U8*9.56</f>
        <v>0</v>
      </c>
      <c r="Y8" s="150">
        <f>V8*9.56</f>
        <v>0</v>
      </c>
      <c r="Z8" s="151">
        <f>W8*11.95</f>
        <v>0</v>
      </c>
      <c r="AA8" s="152">
        <f>X8+Z8</f>
        <v>0</v>
      </c>
    </row>
    <row r="9" spans="1:29" x14ac:dyDescent="0.3">
      <c r="A9" s="154" t="s">
        <v>2185</v>
      </c>
      <c r="B9" s="2">
        <f>COUNTA(B5:B8)</f>
        <v>4</v>
      </c>
      <c r="C9" s="153">
        <f>SUM(C5:C8)</f>
        <v>0</v>
      </c>
      <c r="D9" s="153">
        <f>SUM(D5:D8)</f>
        <v>0</v>
      </c>
      <c r="E9" s="153">
        <f>SUM(E5:E8)</f>
        <v>0</v>
      </c>
      <c r="F9" s="153">
        <f>SUM(F5:F8)</f>
        <v>0</v>
      </c>
      <c r="G9" s="153">
        <f>SUM(G5:G8)</f>
        <v>0</v>
      </c>
      <c r="H9" s="153">
        <f>SUM(H5:H8)</f>
        <v>0</v>
      </c>
      <c r="I9" s="153">
        <f>SUM(I5:I8)</f>
        <v>0</v>
      </c>
      <c r="J9" s="153">
        <f>SUM(J5:J8)</f>
        <v>0</v>
      </c>
      <c r="K9" s="153">
        <f>SUM(K5:K8)</f>
        <v>0</v>
      </c>
      <c r="L9" s="153">
        <f>SUM(L5:L8)</f>
        <v>0</v>
      </c>
      <c r="M9" s="153">
        <f>SUM(M5:M8)</f>
        <v>0</v>
      </c>
      <c r="N9" s="153">
        <f>SUM(N5:N8)</f>
        <v>0</v>
      </c>
      <c r="O9" s="153">
        <f>SUM(O5:O8)</f>
        <v>0</v>
      </c>
      <c r="P9" s="153">
        <f>SUM(P5:P8)</f>
        <v>0</v>
      </c>
      <c r="Q9" s="153">
        <f>SUM(Q5:Q8)</f>
        <v>0</v>
      </c>
      <c r="R9" s="153">
        <f>SUM(R5:R8)</f>
        <v>0</v>
      </c>
      <c r="S9" s="153">
        <f>SUM(S5:S8)</f>
        <v>0</v>
      </c>
      <c r="T9" s="153">
        <f>SUM(T5:T8)</f>
        <v>0</v>
      </c>
      <c r="U9" s="39">
        <f>SUM(U5:U8)</f>
        <v>0</v>
      </c>
      <c r="V9" s="39">
        <f>SUM(V5:V8)</f>
        <v>0</v>
      </c>
      <c r="W9" s="39">
        <f>SUM(W5:W8)</f>
        <v>0</v>
      </c>
      <c r="X9" s="40">
        <f>SUM(X5:X8)</f>
        <v>0</v>
      </c>
      <c r="Y9" s="40">
        <f>SUM(Y5:Y8)</f>
        <v>0</v>
      </c>
      <c r="Z9" s="40">
        <f>SUM(Z5:Z8)</f>
        <v>0</v>
      </c>
      <c r="AA9" s="40">
        <f>SUM(AA5:AA8)</f>
        <v>0</v>
      </c>
    </row>
    <row r="10" spans="1:29" x14ac:dyDescent="0.3">
      <c r="U10" s="24"/>
      <c r="Y10" s="24"/>
      <c r="Z10" s="24"/>
      <c r="AB10" s="8"/>
      <c r="AC10" s="8"/>
    </row>
    <row r="11" spans="1:29" x14ac:dyDescent="0.3">
      <c r="U11" s="42"/>
      <c r="V11" s="42"/>
      <c r="W11" s="42"/>
      <c r="X11" s="42"/>
      <c r="Y11" s="42"/>
      <c r="Z11" s="42"/>
    </row>
    <row r="12" spans="1:29" ht="18" customHeight="1" x14ac:dyDescent="0.3">
      <c r="A12" s="170" t="s">
        <v>52</v>
      </c>
      <c r="B12" s="171"/>
      <c r="C12" s="165" t="s">
        <v>176</v>
      </c>
      <c r="D12" s="166"/>
      <c r="E12" s="167"/>
      <c r="F12" s="165" t="s">
        <v>177</v>
      </c>
      <c r="G12" s="166"/>
      <c r="H12" s="167"/>
      <c r="I12" s="165" t="s">
        <v>178</v>
      </c>
      <c r="J12" s="166"/>
      <c r="K12" s="167"/>
      <c r="L12" s="165" t="s">
        <v>179</v>
      </c>
      <c r="M12" s="166"/>
      <c r="N12" s="167"/>
      <c r="O12" s="162" t="s">
        <v>180</v>
      </c>
      <c r="P12" s="163"/>
      <c r="Q12" s="164"/>
      <c r="R12" s="162" t="s">
        <v>181</v>
      </c>
      <c r="S12" s="163"/>
      <c r="T12" s="164"/>
      <c r="U12" s="161" t="s">
        <v>12</v>
      </c>
      <c r="V12" s="161"/>
      <c r="W12" s="161"/>
      <c r="X12" s="161" t="s">
        <v>11</v>
      </c>
      <c r="Y12" s="161"/>
      <c r="Z12" s="161"/>
      <c r="AA12" s="161"/>
    </row>
    <row r="13" spans="1:29" ht="15" customHeight="1" x14ac:dyDescent="0.3">
      <c r="A13" s="21" t="s">
        <v>0</v>
      </c>
      <c r="B13" s="4" t="s">
        <v>1</v>
      </c>
      <c r="C13" s="169" t="s">
        <v>2224</v>
      </c>
      <c r="D13" s="169"/>
      <c r="E13" s="169"/>
      <c r="F13" s="169" t="s">
        <v>2225</v>
      </c>
      <c r="G13" s="169"/>
      <c r="H13" s="169"/>
      <c r="I13" s="169" t="s">
        <v>2226</v>
      </c>
      <c r="J13" s="169"/>
      <c r="K13" s="169"/>
      <c r="L13" s="168" t="s">
        <v>2227</v>
      </c>
      <c r="M13" s="168"/>
      <c r="N13" s="168"/>
      <c r="O13" s="168" t="s">
        <v>2228</v>
      </c>
      <c r="P13" s="168"/>
      <c r="Q13" s="168"/>
      <c r="R13" s="168"/>
      <c r="S13" s="168"/>
      <c r="T13" s="168"/>
      <c r="U13" s="3" t="s">
        <v>10</v>
      </c>
      <c r="V13" s="3" t="s">
        <v>9</v>
      </c>
      <c r="W13" s="3" t="s">
        <v>8</v>
      </c>
      <c r="X13" s="3" t="s">
        <v>10</v>
      </c>
      <c r="Y13" s="3" t="s">
        <v>9</v>
      </c>
      <c r="Z13" s="3" t="s">
        <v>8</v>
      </c>
      <c r="AA13" s="4" t="s">
        <v>13</v>
      </c>
    </row>
    <row r="14" spans="1:29" x14ac:dyDescent="0.3">
      <c r="A14" s="200">
        <v>11411</v>
      </c>
      <c r="B14" s="202" t="s">
        <v>21</v>
      </c>
      <c r="C14" s="143"/>
      <c r="D14" s="144"/>
      <c r="E14" s="145"/>
      <c r="F14" s="143"/>
      <c r="G14" s="144"/>
      <c r="H14" s="145"/>
      <c r="I14" s="143"/>
      <c r="J14" s="144"/>
      <c r="K14" s="145"/>
      <c r="L14" s="143"/>
      <c r="M14" s="144"/>
      <c r="N14" s="145"/>
      <c r="O14" s="143"/>
      <c r="P14" s="144"/>
      <c r="Q14" s="145"/>
      <c r="R14" s="143"/>
      <c r="S14" s="144"/>
      <c r="T14" s="145"/>
      <c r="U14" s="146">
        <f>C14+F14+I14+L14+O14+R14</f>
        <v>0</v>
      </c>
      <c r="V14" s="147">
        <f>D14+G14+J14+M14+P14+S14</f>
        <v>0</v>
      </c>
      <c r="W14" s="148">
        <f>E14+H14+K14+N14+Q14+T14</f>
        <v>0</v>
      </c>
      <c r="X14" s="149">
        <f>U14*9.56</f>
        <v>0</v>
      </c>
      <c r="Y14" s="150">
        <f>V14*9.56</f>
        <v>0</v>
      </c>
      <c r="Z14" s="151">
        <f>W14*11.95</f>
        <v>0</v>
      </c>
      <c r="AA14" s="152">
        <f>X14+Z14</f>
        <v>0</v>
      </c>
    </row>
    <row r="15" spans="1:29" x14ac:dyDescent="0.3">
      <c r="A15" s="200">
        <v>11414</v>
      </c>
      <c r="B15" s="202" t="s">
        <v>22</v>
      </c>
      <c r="C15" s="199"/>
      <c r="D15" s="144"/>
      <c r="E15" s="145"/>
      <c r="F15" s="143"/>
      <c r="G15" s="144"/>
      <c r="H15" s="145"/>
      <c r="I15" s="143"/>
      <c r="J15" s="144"/>
      <c r="K15" s="145"/>
      <c r="L15" s="143"/>
      <c r="M15" s="144"/>
      <c r="N15" s="145"/>
      <c r="O15" s="143"/>
      <c r="P15" s="144"/>
      <c r="Q15" s="145"/>
      <c r="R15" s="143"/>
      <c r="S15" s="144"/>
      <c r="T15" s="145"/>
      <c r="U15" s="146">
        <f>C15+F15+I15+L15+O15+R15</f>
        <v>0</v>
      </c>
      <c r="V15" s="147">
        <f>D15+G15+J15+M15+P15+S15</f>
        <v>0</v>
      </c>
      <c r="W15" s="148">
        <f>E15+H15+K15+N15+Q15+T15</f>
        <v>0</v>
      </c>
      <c r="X15" s="149">
        <f>U15*9.56</f>
        <v>0</v>
      </c>
      <c r="Y15" s="150">
        <f>V15*9.56</f>
        <v>0</v>
      </c>
      <c r="Z15" s="151">
        <f>W15*11.95</f>
        <v>0</v>
      </c>
      <c r="AA15" s="152">
        <f>X15+Z15</f>
        <v>0</v>
      </c>
    </row>
    <row r="16" spans="1:29" x14ac:dyDescent="0.3">
      <c r="A16" s="200">
        <v>11453</v>
      </c>
      <c r="B16" s="201" t="s">
        <v>23</v>
      </c>
      <c r="C16" s="199"/>
      <c r="D16" s="144"/>
      <c r="E16" s="145"/>
      <c r="F16" s="143"/>
      <c r="G16" s="144"/>
      <c r="H16" s="145"/>
      <c r="I16" s="143"/>
      <c r="J16" s="144"/>
      <c r="K16" s="145"/>
      <c r="L16" s="143"/>
      <c r="M16" s="144"/>
      <c r="N16" s="145"/>
      <c r="O16" s="143"/>
      <c r="P16" s="144"/>
      <c r="Q16" s="145"/>
      <c r="R16" s="143"/>
      <c r="S16" s="144"/>
      <c r="T16" s="145"/>
      <c r="U16" s="146">
        <f>C16+F16+I16+L16+O16+R16</f>
        <v>0</v>
      </c>
      <c r="V16" s="147">
        <f>D16+G16+J16+M16+P16+S16</f>
        <v>0</v>
      </c>
      <c r="W16" s="148">
        <f>E16+H16+K16+N16+Q16+T16</f>
        <v>0</v>
      </c>
      <c r="X16" s="149">
        <f>U16*8.9</f>
        <v>0</v>
      </c>
      <c r="Y16" s="150">
        <f>V16*8.9</f>
        <v>0</v>
      </c>
      <c r="Z16" s="151">
        <f>W16*11.12</f>
        <v>0</v>
      </c>
      <c r="AA16" s="152">
        <f>X16+Z16</f>
        <v>0</v>
      </c>
    </row>
    <row r="17" spans="1:27" x14ac:dyDescent="0.3">
      <c r="A17" s="200">
        <v>11415</v>
      </c>
      <c r="B17" s="201" t="s">
        <v>25</v>
      </c>
      <c r="C17" s="199"/>
      <c r="D17" s="144"/>
      <c r="E17" s="145"/>
      <c r="F17" s="143"/>
      <c r="G17" s="144"/>
      <c r="H17" s="145"/>
      <c r="I17" s="143"/>
      <c r="J17" s="144"/>
      <c r="K17" s="145"/>
      <c r="L17" s="143"/>
      <c r="M17" s="144"/>
      <c r="N17" s="145"/>
      <c r="O17" s="143"/>
      <c r="P17" s="144"/>
      <c r="Q17" s="145"/>
      <c r="R17" s="143"/>
      <c r="S17" s="144"/>
      <c r="T17" s="145"/>
      <c r="U17" s="146">
        <f>C17+F17+I17+L17+O17+R17</f>
        <v>0</v>
      </c>
      <c r="V17" s="147">
        <f>D17+G17+J17+M17+P17+S17</f>
        <v>0</v>
      </c>
      <c r="W17" s="148">
        <f>E17+H17+K17+N17+Q17+T17</f>
        <v>0</v>
      </c>
      <c r="X17" s="149">
        <f>U17*8.9</f>
        <v>0</v>
      </c>
      <c r="Y17" s="150">
        <f>V17*8.9</f>
        <v>0</v>
      </c>
      <c r="Z17" s="151">
        <f>W17*11.12</f>
        <v>0</v>
      </c>
      <c r="AA17" s="152">
        <f>X17+Z17</f>
        <v>0</v>
      </c>
    </row>
    <row r="18" spans="1:27" x14ac:dyDescent="0.3">
      <c r="A18" s="200">
        <v>11503</v>
      </c>
      <c r="B18" s="201" t="s">
        <v>16</v>
      </c>
      <c r="C18" s="199"/>
      <c r="D18" s="144"/>
      <c r="E18" s="145"/>
      <c r="F18" s="143"/>
      <c r="G18" s="144"/>
      <c r="H18" s="145"/>
      <c r="I18" s="143"/>
      <c r="J18" s="144"/>
      <c r="K18" s="145"/>
      <c r="L18" s="143"/>
      <c r="M18" s="144"/>
      <c r="N18" s="145"/>
      <c r="O18" s="143"/>
      <c r="P18" s="144"/>
      <c r="Q18" s="145"/>
      <c r="R18" s="143"/>
      <c r="S18" s="144"/>
      <c r="T18" s="145"/>
      <c r="U18" s="146">
        <f>C18+F18+I18+L18+O18+R18</f>
        <v>0</v>
      </c>
      <c r="V18" s="147">
        <f>D18+G18+J18+M18+P18+S18</f>
        <v>0</v>
      </c>
      <c r="W18" s="148">
        <f>E18+H18+K18+N18+Q18+T18</f>
        <v>0</v>
      </c>
      <c r="X18" s="149">
        <f>U18*8.9</f>
        <v>0</v>
      </c>
      <c r="Y18" s="150">
        <f>V18*8.9</f>
        <v>0</v>
      </c>
      <c r="Z18" s="151">
        <f>W18*11.12</f>
        <v>0</v>
      </c>
      <c r="AA18" s="152">
        <f>X18+Z18</f>
        <v>0</v>
      </c>
    </row>
    <row r="19" spans="1:27" x14ac:dyDescent="0.3">
      <c r="A19" s="200">
        <v>11413</v>
      </c>
      <c r="B19" s="201" t="s">
        <v>26</v>
      </c>
      <c r="C19" s="199"/>
      <c r="D19" s="144"/>
      <c r="E19" s="145"/>
      <c r="F19" s="143"/>
      <c r="G19" s="144"/>
      <c r="H19" s="145"/>
      <c r="I19" s="143"/>
      <c r="J19" s="144"/>
      <c r="K19" s="145"/>
      <c r="L19" s="143"/>
      <c r="M19" s="144"/>
      <c r="N19" s="145"/>
      <c r="O19" s="143"/>
      <c r="P19" s="144"/>
      <c r="Q19" s="145"/>
      <c r="R19" s="143"/>
      <c r="S19" s="144"/>
      <c r="T19" s="145"/>
      <c r="U19" s="146">
        <f>C19+F19+I19+L19+O19+R19</f>
        <v>0</v>
      </c>
      <c r="V19" s="147">
        <f>D19+G19+J19+M19+P19+S19</f>
        <v>0</v>
      </c>
      <c r="W19" s="148">
        <f>E19+H19+K19+N19+Q19+T19</f>
        <v>0</v>
      </c>
      <c r="X19" s="149">
        <f>U19*8.9</f>
        <v>0</v>
      </c>
      <c r="Y19" s="150">
        <f>V19*8.9</f>
        <v>0</v>
      </c>
      <c r="Z19" s="151">
        <f>W19*11.12</f>
        <v>0</v>
      </c>
      <c r="AA19" s="152">
        <f>X19+Z19</f>
        <v>0</v>
      </c>
    </row>
    <row r="20" spans="1:27" x14ac:dyDescent="0.3">
      <c r="A20" s="200">
        <v>11450</v>
      </c>
      <c r="B20" s="201" t="s">
        <v>27</v>
      </c>
      <c r="C20" s="199"/>
      <c r="D20" s="144"/>
      <c r="E20" s="145"/>
      <c r="F20" s="143"/>
      <c r="G20" s="144"/>
      <c r="H20" s="145"/>
      <c r="I20" s="143"/>
      <c r="J20" s="144"/>
      <c r="K20" s="145"/>
      <c r="L20" s="143"/>
      <c r="M20" s="144"/>
      <c r="N20" s="145"/>
      <c r="O20" s="143"/>
      <c r="P20" s="144"/>
      <c r="Q20" s="145"/>
      <c r="R20" s="143"/>
      <c r="S20" s="144"/>
      <c r="T20" s="145"/>
      <c r="U20" s="146">
        <f>C20+F20+I20+L20+O20+R20</f>
        <v>0</v>
      </c>
      <c r="V20" s="147">
        <f>D20+G20+J20+M20+P20+S20</f>
        <v>0</v>
      </c>
      <c r="W20" s="148">
        <f>E20+H20+K20+N20+Q20+T20</f>
        <v>0</v>
      </c>
      <c r="X20" s="149">
        <f>U20*8.9</f>
        <v>0</v>
      </c>
      <c r="Y20" s="150">
        <f>V20*8.9</f>
        <v>0</v>
      </c>
      <c r="Z20" s="151">
        <f>W20*11.12</f>
        <v>0</v>
      </c>
      <c r="AA20" s="152">
        <f>X20+Z20</f>
        <v>0</v>
      </c>
    </row>
    <row r="21" spans="1:27" x14ac:dyDescent="0.3">
      <c r="A21" s="200">
        <v>11473</v>
      </c>
      <c r="B21" s="201" t="s">
        <v>28</v>
      </c>
      <c r="C21" s="199"/>
      <c r="D21" s="144"/>
      <c r="E21" s="145"/>
      <c r="F21" s="143"/>
      <c r="G21" s="144"/>
      <c r="H21" s="145"/>
      <c r="I21" s="143"/>
      <c r="J21" s="144"/>
      <c r="K21" s="145"/>
      <c r="L21" s="143"/>
      <c r="M21" s="144"/>
      <c r="N21" s="145"/>
      <c r="O21" s="143"/>
      <c r="P21" s="144"/>
      <c r="Q21" s="145"/>
      <c r="R21" s="143"/>
      <c r="S21" s="144"/>
      <c r="T21" s="145"/>
      <c r="U21" s="146">
        <f>C21+F21+I21+L21+O21+R21</f>
        <v>0</v>
      </c>
      <c r="V21" s="147">
        <f>D21+G21+J21+M21+P21+S21</f>
        <v>0</v>
      </c>
      <c r="W21" s="148">
        <f>E21+H21+K21+N21+Q21+T21</f>
        <v>0</v>
      </c>
      <c r="X21" s="149">
        <f>U21*8.9</f>
        <v>0</v>
      </c>
      <c r="Y21" s="150">
        <f>V21*8.9</f>
        <v>0</v>
      </c>
      <c r="Z21" s="151">
        <f>W21*11.12</f>
        <v>0</v>
      </c>
      <c r="AA21" s="152">
        <f>X21+Z21</f>
        <v>0</v>
      </c>
    </row>
    <row r="22" spans="1:27" x14ac:dyDescent="0.3">
      <c r="A22" s="200">
        <v>11479</v>
      </c>
      <c r="B22" s="201" t="s">
        <v>30</v>
      </c>
      <c r="C22" s="199"/>
      <c r="D22" s="144"/>
      <c r="E22" s="145"/>
      <c r="F22" s="143"/>
      <c r="G22" s="144"/>
      <c r="H22" s="145"/>
      <c r="I22" s="143"/>
      <c r="J22" s="144"/>
      <c r="K22" s="145"/>
      <c r="L22" s="143"/>
      <c r="M22" s="144"/>
      <c r="N22" s="145"/>
      <c r="O22" s="143"/>
      <c r="P22" s="144"/>
      <c r="Q22" s="145"/>
      <c r="R22" s="143"/>
      <c r="S22" s="144"/>
      <c r="T22" s="145"/>
      <c r="U22" s="146">
        <f>C22+F22+I22+L22+O22+R22</f>
        <v>0</v>
      </c>
      <c r="V22" s="147">
        <f>D22+G22+J22+M22+P22+S22</f>
        <v>0</v>
      </c>
      <c r="W22" s="148">
        <f>E22+H22+K22+N22+Q22+T22</f>
        <v>0</v>
      </c>
      <c r="X22" s="149">
        <f>U22*8.9</f>
        <v>0</v>
      </c>
      <c r="Y22" s="150">
        <f>V22*8.9</f>
        <v>0</v>
      </c>
      <c r="Z22" s="151">
        <f>W22*11.12</f>
        <v>0</v>
      </c>
      <c r="AA22" s="152">
        <f>X22+Z22</f>
        <v>0</v>
      </c>
    </row>
    <row r="23" spans="1:27" x14ac:dyDescent="0.3">
      <c r="A23" s="200">
        <v>11423</v>
      </c>
      <c r="B23" s="202" t="s">
        <v>32</v>
      </c>
      <c r="C23" s="199"/>
      <c r="D23" s="144"/>
      <c r="E23" s="145"/>
      <c r="F23" s="143"/>
      <c r="G23" s="144"/>
      <c r="H23" s="145"/>
      <c r="I23" s="143"/>
      <c r="J23" s="144"/>
      <c r="K23" s="145"/>
      <c r="L23" s="143"/>
      <c r="M23" s="144"/>
      <c r="N23" s="145"/>
      <c r="O23" s="143"/>
      <c r="P23" s="144"/>
      <c r="Q23" s="145"/>
      <c r="R23" s="143"/>
      <c r="S23" s="144"/>
      <c r="T23" s="145"/>
      <c r="U23" s="146">
        <f>C23+F23+I23+L23+O23+R23</f>
        <v>0</v>
      </c>
      <c r="V23" s="147">
        <f>D23+G23+J23+M23+P23+S23</f>
        <v>0</v>
      </c>
      <c r="W23" s="148">
        <f>E23+H23+K23+N23+Q23+T23</f>
        <v>0</v>
      </c>
      <c r="X23" s="149">
        <f>U23*9.56</f>
        <v>0</v>
      </c>
      <c r="Y23" s="150">
        <f>V23*9.56</f>
        <v>0</v>
      </c>
      <c r="Z23" s="151">
        <f>W23*11.95</f>
        <v>0</v>
      </c>
      <c r="AA23" s="152">
        <f>X23+Z23</f>
        <v>0</v>
      </c>
    </row>
    <row r="24" spans="1:27" x14ac:dyDescent="0.3">
      <c r="A24" s="200">
        <v>11292</v>
      </c>
      <c r="B24" s="202" t="s">
        <v>4</v>
      </c>
      <c r="C24" s="199"/>
      <c r="D24" s="144"/>
      <c r="E24" s="145"/>
      <c r="F24" s="143"/>
      <c r="G24" s="144"/>
      <c r="H24" s="145"/>
      <c r="I24" s="143"/>
      <c r="J24" s="144"/>
      <c r="K24" s="145"/>
      <c r="L24" s="143"/>
      <c r="M24" s="144"/>
      <c r="N24" s="145"/>
      <c r="O24" s="143"/>
      <c r="P24" s="144"/>
      <c r="Q24" s="145"/>
      <c r="R24" s="143"/>
      <c r="S24" s="144"/>
      <c r="T24" s="145"/>
      <c r="U24" s="146">
        <f>C24+F24+I24+L24+O24+R24</f>
        <v>0</v>
      </c>
      <c r="V24" s="147">
        <f>D24+G24+J24+M24+P24+S24</f>
        <v>0</v>
      </c>
      <c r="W24" s="148">
        <f>E24+H24+K24+N24+Q24+T24</f>
        <v>0</v>
      </c>
      <c r="X24" s="149">
        <f>U24*9.56</f>
        <v>0</v>
      </c>
      <c r="Y24" s="150">
        <f>V24*9.56</f>
        <v>0</v>
      </c>
      <c r="Z24" s="151">
        <f>W24*11.95</f>
        <v>0</v>
      </c>
      <c r="AA24" s="152">
        <f>X24+Z24</f>
        <v>0</v>
      </c>
    </row>
    <row r="25" spans="1:27" x14ac:dyDescent="0.3">
      <c r="A25" s="200">
        <v>11441</v>
      </c>
      <c r="B25" s="201" t="s">
        <v>36</v>
      </c>
      <c r="C25" s="199"/>
      <c r="D25" s="144"/>
      <c r="E25" s="145"/>
      <c r="F25" s="143"/>
      <c r="G25" s="144"/>
      <c r="H25" s="145"/>
      <c r="I25" s="143"/>
      <c r="J25" s="144"/>
      <c r="K25" s="145"/>
      <c r="L25" s="143"/>
      <c r="M25" s="144"/>
      <c r="N25" s="145"/>
      <c r="O25" s="143"/>
      <c r="P25" s="144"/>
      <c r="Q25" s="145"/>
      <c r="R25" s="143"/>
      <c r="S25" s="144"/>
      <c r="T25" s="145"/>
      <c r="U25" s="146">
        <f>C25+F25+I25+L25+O25+R25</f>
        <v>0</v>
      </c>
      <c r="V25" s="147">
        <f>D25+G25+J25+M25+P25+S25</f>
        <v>0</v>
      </c>
      <c r="W25" s="148">
        <f>E25+H25+K25+N25+Q25+T25</f>
        <v>0</v>
      </c>
      <c r="X25" s="149">
        <f>U25*8.9</f>
        <v>0</v>
      </c>
      <c r="Y25" s="150">
        <f>V25*8.9</f>
        <v>0</v>
      </c>
      <c r="Z25" s="151">
        <f>W25*11.12</f>
        <v>0</v>
      </c>
      <c r="AA25" s="152">
        <f>X25+Z25</f>
        <v>0</v>
      </c>
    </row>
    <row r="26" spans="1:27" x14ac:dyDescent="0.3">
      <c r="A26" s="200">
        <v>11376</v>
      </c>
      <c r="B26" s="202" t="s">
        <v>37</v>
      </c>
      <c r="C26" s="199"/>
      <c r="D26" s="144"/>
      <c r="E26" s="145"/>
      <c r="F26" s="143"/>
      <c r="G26" s="144"/>
      <c r="H26" s="145"/>
      <c r="I26" s="143"/>
      <c r="J26" s="144"/>
      <c r="K26" s="145"/>
      <c r="L26" s="143"/>
      <c r="M26" s="144"/>
      <c r="N26" s="145"/>
      <c r="O26" s="143"/>
      <c r="P26" s="144"/>
      <c r="Q26" s="145"/>
      <c r="R26" s="143"/>
      <c r="S26" s="144"/>
      <c r="T26" s="145"/>
      <c r="U26" s="146">
        <f>C26+F26+I26+L26+O26+R26</f>
        <v>0</v>
      </c>
      <c r="V26" s="147">
        <f>D26+G26+J26+M26+P26+S26</f>
        <v>0</v>
      </c>
      <c r="W26" s="148">
        <f>E26+H26+K26+N26+Q26+T26</f>
        <v>0</v>
      </c>
      <c r="X26" s="149">
        <f>U26*9.56</f>
        <v>0</v>
      </c>
      <c r="Y26" s="150">
        <f>V26*9.56</f>
        <v>0</v>
      </c>
      <c r="Z26" s="151">
        <f>W26*11.95</f>
        <v>0</v>
      </c>
      <c r="AA26" s="152">
        <f>X26+Z26</f>
        <v>0</v>
      </c>
    </row>
    <row r="27" spans="1:27" x14ac:dyDescent="0.3">
      <c r="A27" s="200">
        <v>11420</v>
      </c>
      <c r="B27" s="201" t="s">
        <v>38</v>
      </c>
      <c r="C27" s="199"/>
      <c r="D27" s="144"/>
      <c r="E27" s="145"/>
      <c r="F27" s="143"/>
      <c r="G27" s="144"/>
      <c r="H27" s="145"/>
      <c r="I27" s="143"/>
      <c r="J27" s="144"/>
      <c r="K27" s="145"/>
      <c r="L27" s="143"/>
      <c r="M27" s="144"/>
      <c r="N27" s="145"/>
      <c r="O27" s="143"/>
      <c r="P27" s="144"/>
      <c r="Q27" s="145"/>
      <c r="R27" s="143"/>
      <c r="S27" s="144"/>
      <c r="T27" s="145"/>
      <c r="U27" s="146">
        <f>C27+F27+I27+L27+O27+R27</f>
        <v>0</v>
      </c>
      <c r="V27" s="147">
        <f>D27+G27+J27+M27+P27+S27</f>
        <v>0</v>
      </c>
      <c r="W27" s="148">
        <f>E27+H27+K27+N27+Q27+T27</f>
        <v>0</v>
      </c>
      <c r="X27" s="149">
        <f>U27*8.9</f>
        <v>0</v>
      </c>
      <c r="Y27" s="150">
        <f>V27*8.9</f>
        <v>0</v>
      </c>
      <c r="Z27" s="151">
        <f>W27*11.12</f>
        <v>0</v>
      </c>
      <c r="AA27" s="152">
        <f>X27+Z27</f>
        <v>0</v>
      </c>
    </row>
    <row r="28" spans="1:27" x14ac:dyDescent="0.3">
      <c r="A28" s="200">
        <v>11419</v>
      </c>
      <c r="B28" s="201" t="s">
        <v>44</v>
      </c>
      <c r="C28" s="199"/>
      <c r="D28" s="144"/>
      <c r="E28" s="145"/>
      <c r="F28" s="143"/>
      <c r="G28" s="144"/>
      <c r="H28" s="145"/>
      <c r="I28" s="143"/>
      <c r="J28" s="144"/>
      <c r="K28" s="145"/>
      <c r="L28" s="143"/>
      <c r="M28" s="144"/>
      <c r="N28" s="145"/>
      <c r="O28" s="143"/>
      <c r="P28" s="144"/>
      <c r="Q28" s="145"/>
      <c r="R28" s="143"/>
      <c r="S28" s="144"/>
      <c r="T28" s="145"/>
      <c r="U28" s="146">
        <f>C28+F28+I28+L28+O28+R28</f>
        <v>0</v>
      </c>
      <c r="V28" s="147">
        <f>D28+G28+J28+M28+P28+S28</f>
        <v>0</v>
      </c>
      <c r="W28" s="148">
        <f>E28+H28+K28+N28+Q28+T28</f>
        <v>0</v>
      </c>
      <c r="X28" s="149">
        <f>U28*8.9</f>
        <v>0</v>
      </c>
      <c r="Y28" s="150">
        <f>V28*8.9</f>
        <v>0</v>
      </c>
      <c r="Z28" s="151">
        <f>W28*11.12</f>
        <v>0</v>
      </c>
      <c r="AA28" s="152">
        <f>X28+Z28</f>
        <v>0</v>
      </c>
    </row>
    <row r="29" spans="1:27" x14ac:dyDescent="0.3">
      <c r="A29" s="200">
        <v>11416</v>
      </c>
      <c r="B29" s="201" t="s">
        <v>45</v>
      </c>
      <c r="C29" s="199"/>
      <c r="D29" s="144"/>
      <c r="E29" s="145"/>
      <c r="F29" s="143"/>
      <c r="G29" s="144"/>
      <c r="H29" s="145"/>
      <c r="I29" s="143"/>
      <c r="J29" s="144"/>
      <c r="K29" s="145"/>
      <c r="L29" s="143"/>
      <c r="M29" s="144"/>
      <c r="N29" s="145"/>
      <c r="O29" s="143"/>
      <c r="P29" s="144"/>
      <c r="Q29" s="145"/>
      <c r="R29" s="143"/>
      <c r="S29" s="144"/>
      <c r="T29" s="145"/>
      <c r="U29" s="146">
        <f>C29+F29+I29+L29+O29+R29</f>
        <v>0</v>
      </c>
      <c r="V29" s="147">
        <f>D29+G29+J29+M29+P29+S29</f>
        <v>0</v>
      </c>
      <c r="W29" s="148">
        <f>E29+H29+K29+N29+Q29+T29</f>
        <v>0</v>
      </c>
      <c r="X29" s="149">
        <f>U29*8.9</f>
        <v>0</v>
      </c>
      <c r="Y29" s="150">
        <f>V29*8.9</f>
        <v>0</v>
      </c>
      <c r="Z29" s="151">
        <f>W29*11.12</f>
        <v>0</v>
      </c>
      <c r="AA29" s="152">
        <f>X29+Z29</f>
        <v>0</v>
      </c>
    </row>
    <row r="30" spans="1:27" x14ac:dyDescent="0.3">
      <c r="A30" s="23">
        <v>11418</v>
      </c>
      <c r="B30" s="198" t="s">
        <v>51</v>
      </c>
      <c r="C30" s="199"/>
      <c r="D30" s="144"/>
      <c r="E30" s="145"/>
      <c r="F30" s="143"/>
      <c r="G30" s="144"/>
      <c r="H30" s="145"/>
      <c r="I30" s="143"/>
      <c r="J30" s="144"/>
      <c r="K30" s="145"/>
      <c r="L30" s="143"/>
      <c r="M30" s="144"/>
      <c r="N30" s="145"/>
      <c r="O30" s="143"/>
      <c r="P30" s="144"/>
      <c r="Q30" s="145"/>
      <c r="R30" s="143"/>
      <c r="S30" s="144"/>
      <c r="T30" s="145"/>
      <c r="U30" s="146">
        <f>C30+F30+I30+L30+O30+R30</f>
        <v>0</v>
      </c>
      <c r="V30" s="147">
        <f>D30+G30+J30+M30+P30+S30</f>
        <v>0</v>
      </c>
      <c r="W30" s="148">
        <f>E30+H30+K30+N30+Q30+T30</f>
        <v>0</v>
      </c>
      <c r="X30" s="149">
        <f>U30*8.9</f>
        <v>0</v>
      </c>
      <c r="Y30" s="150">
        <f>V30*8.9</f>
        <v>0</v>
      </c>
      <c r="Z30" s="151">
        <f>W30*11.12</f>
        <v>0</v>
      </c>
      <c r="AA30" s="152">
        <f>X30+Z30</f>
        <v>0</v>
      </c>
    </row>
    <row r="31" spans="1:27" x14ac:dyDescent="0.3">
      <c r="A31" s="154" t="s">
        <v>2186</v>
      </c>
      <c r="B31" s="2">
        <f>COUNTA(B14:B30)</f>
        <v>17</v>
      </c>
      <c r="C31" s="153">
        <f>SUM(C14:C30)</f>
        <v>0</v>
      </c>
      <c r="D31" s="153">
        <f>SUM(D14:D30)</f>
        <v>0</v>
      </c>
      <c r="E31" s="153">
        <f>SUM(E14:E30)</f>
        <v>0</v>
      </c>
      <c r="F31" s="153">
        <f>SUM(F14:F30)</f>
        <v>0</v>
      </c>
      <c r="G31" s="153">
        <f>SUM(G14:G30)</f>
        <v>0</v>
      </c>
      <c r="H31" s="153">
        <f>SUM(H14:H30)</f>
        <v>0</v>
      </c>
      <c r="I31" s="153">
        <f>SUM(I14:I30)</f>
        <v>0</v>
      </c>
      <c r="J31" s="153">
        <f>SUM(J14:J30)</f>
        <v>0</v>
      </c>
      <c r="K31" s="153">
        <f>SUM(K14:K30)</f>
        <v>0</v>
      </c>
      <c r="L31" s="153">
        <f>SUM(L14:L30)</f>
        <v>0</v>
      </c>
      <c r="M31" s="153">
        <f>SUM(M14:M30)</f>
        <v>0</v>
      </c>
      <c r="N31" s="153">
        <f>SUM(N14:N30)</f>
        <v>0</v>
      </c>
      <c r="O31" s="25">
        <f>SUM(O14:O30)</f>
        <v>0</v>
      </c>
      <c r="P31" s="25">
        <f>SUM(P14:P30)</f>
        <v>0</v>
      </c>
      <c r="Q31" s="25">
        <f>SUM(Q14:Q30)</f>
        <v>0</v>
      </c>
      <c r="R31" s="25">
        <f>SUM(R14:R30)</f>
        <v>0</v>
      </c>
      <c r="S31" s="25">
        <f>SUM(S14:S30)</f>
        <v>0</v>
      </c>
      <c r="T31" s="25">
        <f>SUM(T14:T30)</f>
        <v>0</v>
      </c>
      <c r="U31" s="203">
        <f>SUM(U14:U30)</f>
        <v>0</v>
      </c>
      <c r="V31" s="203">
        <f>SUM(V14:V30)</f>
        <v>0</v>
      </c>
      <c r="W31" s="203">
        <f>SUM(W14:W30)</f>
        <v>0</v>
      </c>
      <c r="X31" s="52">
        <f>SUM(X14:X30)</f>
        <v>0</v>
      </c>
      <c r="Y31" s="52">
        <f>SUM(Y14:Y30)</f>
        <v>0</v>
      </c>
      <c r="Z31" s="52">
        <f>SUM(Z14:Z30)</f>
        <v>0</v>
      </c>
      <c r="AA31" s="5">
        <f>SUM(AA14:AA30)</f>
        <v>0</v>
      </c>
    </row>
    <row r="34" spans="1:27" ht="18" customHeight="1" x14ac:dyDescent="0.3">
      <c r="A34" s="170" t="s">
        <v>81</v>
      </c>
      <c r="B34" s="171"/>
      <c r="C34" s="165" t="s">
        <v>176</v>
      </c>
      <c r="D34" s="166"/>
      <c r="E34" s="167"/>
      <c r="F34" s="165" t="s">
        <v>177</v>
      </c>
      <c r="G34" s="166"/>
      <c r="H34" s="167"/>
      <c r="I34" s="165" t="s">
        <v>178</v>
      </c>
      <c r="J34" s="166"/>
      <c r="K34" s="167"/>
      <c r="L34" s="165" t="s">
        <v>179</v>
      </c>
      <c r="M34" s="166"/>
      <c r="N34" s="167"/>
      <c r="O34" s="162" t="s">
        <v>180</v>
      </c>
      <c r="P34" s="163"/>
      <c r="Q34" s="164"/>
      <c r="R34" s="162" t="s">
        <v>181</v>
      </c>
      <c r="S34" s="163"/>
      <c r="T34" s="164"/>
      <c r="U34" s="161" t="s">
        <v>12</v>
      </c>
      <c r="V34" s="161"/>
      <c r="W34" s="161"/>
      <c r="X34" s="161" t="s">
        <v>11</v>
      </c>
      <c r="Y34" s="161"/>
      <c r="Z34" s="161"/>
      <c r="AA34" s="161"/>
    </row>
    <row r="35" spans="1:27" ht="15" customHeight="1" x14ac:dyDescent="0.3">
      <c r="A35" s="21" t="s">
        <v>0</v>
      </c>
      <c r="B35" s="4" t="s">
        <v>1</v>
      </c>
      <c r="C35" s="169" t="s">
        <v>2224</v>
      </c>
      <c r="D35" s="169"/>
      <c r="E35" s="169"/>
      <c r="F35" s="169" t="s">
        <v>2225</v>
      </c>
      <c r="G35" s="169"/>
      <c r="H35" s="169"/>
      <c r="I35" s="169" t="s">
        <v>2226</v>
      </c>
      <c r="J35" s="169"/>
      <c r="K35" s="169"/>
      <c r="L35" s="168" t="s">
        <v>2227</v>
      </c>
      <c r="M35" s="168"/>
      <c r="N35" s="168"/>
      <c r="O35" s="168" t="s">
        <v>2228</v>
      </c>
      <c r="P35" s="168"/>
      <c r="Q35" s="168"/>
      <c r="R35" s="168"/>
      <c r="S35" s="168"/>
      <c r="T35" s="168"/>
      <c r="U35" s="3" t="s">
        <v>10</v>
      </c>
      <c r="V35" s="3" t="s">
        <v>9</v>
      </c>
      <c r="W35" s="3" t="s">
        <v>8</v>
      </c>
      <c r="X35" s="3" t="s">
        <v>10</v>
      </c>
      <c r="Y35" s="3" t="s">
        <v>9</v>
      </c>
      <c r="Z35" s="3" t="s">
        <v>8</v>
      </c>
      <c r="AA35" s="4" t="s">
        <v>13</v>
      </c>
    </row>
    <row r="36" spans="1:27" x14ac:dyDescent="0.3">
      <c r="A36" s="205">
        <v>11494</v>
      </c>
      <c r="B36" s="206" t="s">
        <v>84</v>
      </c>
      <c r="C36" s="143"/>
      <c r="D36" s="144"/>
      <c r="E36" s="145"/>
      <c r="F36" s="143"/>
      <c r="G36" s="144"/>
      <c r="H36" s="145"/>
      <c r="I36" s="143"/>
      <c r="J36" s="144"/>
      <c r="K36" s="145"/>
      <c r="L36" s="143"/>
      <c r="M36" s="144"/>
      <c r="N36" s="145"/>
      <c r="O36" s="143"/>
      <c r="P36" s="144"/>
      <c r="Q36" s="145"/>
      <c r="R36" s="143"/>
      <c r="S36" s="144"/>
      <c r="T36" s="145"/>
      <c r="U36" s="146">
        <f>C36+F36+I36+L36+O36+R36</f>
        <v>0</v>
      </c>
      <c r="V36" s="147">
        <f>D36+G36+J36+M36+P36+S36</f>
        <v>0</v>
      </c>
      <c r="W36" s="148">
        <f>E36+H36+K36+N36+Q36+T36</f>
        <v>0</v>
      </c>
      <c r="X36" s="149">
        <f>U36*8.9</f>
        <v>0</v>
      </c>
      <c r="Y36" s="150">
        <f>V36*8.9</f>
        <v>0</v>
      </c>
      <c r="Z36" s="151">
        <f>W36*11.12</f>
        <v>0</v>
      </c>
      <c r="AA36" s="152">
        <f>X36+Z36</f>
        <v>0</v>
      </c>
    </row>
    <row r="37" spans="1:27" x14ac:dyDescent="0.3">
      <c r="A37" s="205">
        <v>11449</v>
      </c>
      <c r="B37" s="206" t="s">
        <v>58</v>
      </c>
      <c r="C37" s="199"/>
      <c r="D37" s="144"/>
      <c r="E37" s="145"/>
      <c r="F37" s="143"/>
      <c r="G37" s="144"/>
      <c r="H37" s="145"/>
      <c r="I37" s="143"/>
      <c r="J37" s="144"/>
      <c r="K37" s="145"/>
      <c r="L37" s="143"/>
      <c r="M37" s="144"/>
      <c r="N37" s="145"/>
      <c r="O37" s="143"/>
      <c r="P37" s="144"/>
      <c r="Q37" s="145"/>
      <c r="R37" s="143"/>
      <c r="S37" s="144"/>
      <c r="T37" s="145"/>
      <c r="U37" s="146">
        <f>C37+F37+I37+L37+O37+R37</f>
        <v>0</v>
      </c>
      <c r="V37" s="147">
        <f>D37+G37+J37+M37+P37+S37</f>
        <v>0</v>
      </c>
      <c r="W37" s="148">
        <f>E37+H37+K37+N37+Q37+T37</f>
        <v>0</v>
      </c>
      <c r="X37" s="149">
        <f>U37*8.9</f>
        <v>0</v>
      </c>
      <c r="Y37" s="150">
        <f>V37*8.9</f>
        <v>0</v>
      </c>
      <c r="Z37" s="151">
        <f>W37*11.12</f>
        <v>0</v>
      </c>
      <c r="AA37" s="152">
        <f>X37+Z37</f>
        <v>0</v>
      </c>
    </row>
    <row r="38" spans="1:27" x14ac:dyDescent="0.3">
      <c r="A38" s="205">
        <v>11536</v>
      </c>
      <c r="B38" s="207" t="s">
        <v>1064</v>
      </c>
      <c r="C38" s="199"/>
      <c r="D38" s="144"/>
      <c r="E38" s="145"/>
      <c r="F38" s="143"/>
      <c r="G38" s="144"/>
      <c r="H38" s="145"/>
      <c r="I38" s="143"/>
      <c r="J38" s="144"/>
      <c r="K38" s="145"/>
      <c r="L38" s="143"/>
      <c r="M38" s="144"/>
      <c r="N38" s="145"/>
      <c r="O38" s="143"/>
      <c r="P38" s="144"/>
      <c r="Q38" s="145"/>
      <c r="R38" s="143"/>
      <c r="S38" s="144"/>
      <c r="T38" s="145"/>
      <c r="U38" s="146">
        <f>C38+F38+I38+L38+O38+R38</f>
        <v>0</v>
      </c>
      <c r="V38" s="147">
        <f>D38+G38+J38+M38+P38+S38</f>
        <v>0</v>
      </c>
      <c r="W38" s="148">
        <f>E38+H38+K38+N38+Q38+T38</f>
        <v>0</v>
      </c>
      <c r="X38" s="149">
        <f>U38*8.9</f>
        <v>0</v>
      </c>
      <c r="Y38" s="150">
        <f>V38*8.9</f>
        <v>0</v>
      </c>
      <c r="Z38" s="151">
        <f>W38*11.12</f>
        <v>0</v>
      </c>
      <c r="AA38" s="152">
        <f>X38+Z38</f>
        <v>0</v>
      </c>
    </row>
    <row r="39" spans="1:27" x14ac:dyDescent="0.3">
      <c r="A39" s="205">
        <v>11290</v>
      </c>
      <c r="B39" s="207" t="s">
        <v>3</v>
      </c>
      <c r="C39" s="199"/>
      <c r="D39" s="144"/>
      <c r="E39" s="145"/>
      <c r="F39" s="143"/>
      <c r="G39" s="144"/>
      <c r="H39" s="145"/>
      <c r="I39" s="143"/>
      <c r="J39" s="144"/>
      <c r="K39" s="145"/>
      <c r="L39" s="143"/>
      <c r="M39" s="144"/>
      <c r="N39" s="145"/>
      <c r="O39" s="143"/>
      <c r="P39" s="144"/>
      <c r="Q39" s="145"/>
      <c r="R39" s="143"/>
      <c r="S39" s="144"/>
      <c r="T39" s="145"/>
      <c r="U39" s="146">
        <f>C39+F39+I39+L39+O39+R39</f>
        <v>0</v>
      </c>
      <c r="V39" s="147">
        <f>D39+G39+J39+M39+P39+S39</f>
        <v>0</v>
      </c>
      <c r="W39" s="148">
        <f>E39+H39+K39+N39+Q39+T39</f>
        <v>0</v>
      </c>
      <c r="X39" s="149">
        <f>U39*9.56</f>
        <v>0</v>
      </c>
      <c r="Y39" s="150">
        <f>V39*9.56</f>
        <v>0</v>
      </c>
      <c r="Z39" s="151">
        <f>W39*11.95</f>
        <v>0</v>
      </c>
      <c r="AA39" s="152">
        <f>X39+Z39</f>
        <v>0</v>
      </c>
    </row>
    <row r="40" spans="1:27" x14ac:dyDescent="0.3">
      <c r="A40" s="205">
        <v>11401</v>
      </c>
      <c r="B40" s="206" t="s">
        <v>108</v>
      </c>
      <c r="C40" s="199"/>
      <c r="D40" s="144"/>
      <c r="E40" s="145"/>
      <c r="F40" s="143"/>
      <c r="G40" s="144"/>
      <c r="H40" s="145"/>
      <c r="I40" s="143"/>
      <c r="J40" s="144"/>
      <c r="K40" s="145"/>
      <c r="L40" s="143"/>
      <c r="M40" s="144"/>
      <c r="N40" s="145"/>
      <c r="O40" s="143"/>
      <c r="P40" s="144"/>
      <c r="Q40" s="145"/>
      <c r="R40" s="143"/>
      <c r="S40" s="144"/>
      <c r="T40" s="145"/>
      <c r="U40" s="146">
        <f>C40+F40+I40+L40+O40+R40</f>
        <v>0</v>
      </c>
      <c r="V40" s="147">
        <f>D40+G40+J40+M40+P40+S40</f>
        <v>0</v>
      </c>
      <c r="W40" s="148">
        <f>E40+H40+K40+N40+Q40+T40</f>
        <v>0</v>
      </c>
      <c r="X40" s="149">
        <f>U40*8.9</f>
        <v>0</v>
      </c>
      <c r="Y40" s="150">
        <f>V40*8.9</f>
        <v>0</v>
      </c>
      <c r="Z40" s="151">
        <f>W40*11.12</f>
        <v>0</v>
      </c>
      <c r="AA40" s="152">
        <f>X40+Z40</f>
        <v>0</v>
      </c>
    </row>
    <row r="41" spans="1:27" x14ac:dyDescent="0.3">
      <c r="A41" s="205">
        <v>11499</v>
      </c>
      <c r="B41" s="206" t="s">
        <v>89</v>
      </c>
      <c r="C41" s="199"/>
      <c r="D41" s="144"/>
      <c r="E41" s="145"/>
      <c r="F41" s="143"/>
      <c r="G41" s="144"/>
      <c r="H41" s="145"/>
      <c r="I41" s="143"/>
      <c r="J41" s="144"/>
      <c r="K41" s="145"/>
      <c r="L41" s="143"/>
      <c r="M41" s="144"/>
      <c r="N41" s="145"/>
      <c r="O41" s="143"/>
      <c r="P41" s="144"/>
      <c r="Q41" s="145"/>
      <c r="R41" s="143"/>
      <c r="S41" s="144"/>
      <c r="T41" s="145"/>
      <c r="U41" s="146">
        <f>C41+F41+I41+L41+O41+R41</f>
        <v>0</v>
      </c>
      <c r="V41" s="147">
        <f>D41+G41+J41+M41+P41+S41</f>
        <v>0</v>
      </c>
      <c r="W41" s="148">
        <f>E41+H41+K41+N41+Q41+T41</f>
        <v>0</v>
      </c>
      <c r="X41" s="149">
        <f>U41*8.9</f>
        <v>0</v>
      </c>
      <c r="Y41" s="150">
        <f>V41*8.9</f>
        <v>0</v>
      </c>
      <c r="Z41" s="151">
        <f>W41*11.12</f>
        <v>0</v>
      </c>
      <c r="AA41" s="152">
        <f>X41+Z41</f>
        <v>0</v>
      </c>
    </row>
    <row r="42" spans="1:27" x14ac:dyDescent="0.3">
      <c r="A42" s="205">
        <v>11363</v>
      </c>
      <c r="B42" s="207" t="s">
        <v>5</v>
      </c>
      <c r="C42" s="199"/>
      <c r="D42" s="144"/>
      <c r="E42" s="145"/>
      <c r="F42" s="143"/>
      <c r="G42" s="144"/>
      <c r="H42" s="145"/>
      <c r="I42" s="143"/>
      <c r="J42" s="144"/>
      <c r="K42" s="145"/>
      <c r="L42" s="143"/>
      <c r="M42" s="144"/>
      <c r="N42" s="145"/>
      <c r="O42" s="143"/>
      <c r="P42" s="144"/>
      <c r="Q42" s="145"/>
      <c r="R42" s="143"/>
      <c r="S42" s="144"/>
      <c r="T42" s="145"/>
      <c r="U42" s="146">
        <f>C42+F42+I42+L42+O42+R42</f>
        <v>0</v>
      </c>
      <c r="V42" s="147">
        <f>D42+G42+J42+M42+P42+S42</f>
        <v>0</v>
      </c>
      <c r="W42" s="148">
        <f>E42+H42+K42+N42+Q42+T42</f>
        <v>0</v>
      </c>
      <c r="X42" s="149">
        <f>U42*9.56</f>
        <v>0</v>
      </c>
      <c r="Y42" s="150">
        <f>V42*9.56</f>
        <v>0</v>
      </c>
      <c r="Z42" s="151">
        <f>W42*11.95</f>
        <v>0</v>
      </c>
      <c r="AA42" s="152">
        <f>X42+Z42</f>
        <v>0</v>
      </c>
    </row>
    <row r="43" spans="1:27" x14ac:dyDescent="0.3">
      <c r="A43" s="205">
        <v>11291</v>
      </c>
      <c r="B43" s="207" t="s">
        <v>6</v>
      </c>
      <c r="C43" s="199"/>
      <c r="D43" s="144"/>
      <c r="E43" s="145"/>
      <c r="F43" s="143"/>
      <c r="G43" s="144"/>
      <c r="H43" s="145"/>
      <c r="I43" s="143"/>
      <c r="J43" s="144"/>
      <c r="K43" s="145"/>
      <c r="L43" s="143"/>
      <c r="M43" s="144"/>
      <c r="N43" s="145"/>
      <c r="O43" s="143"/>
      <c r="P43" s="144"/>
      <c r="Q43" s="145"/>
      <c r="R43" s="143"/>
      <c r="S43" s="144"/>
      <c r="T43" s="145"/>
      <c r="U43" s="146">
        <f>C43+F43+I43+L43+O43+R43</f>
        <v>0</v>
      </c>
      <c r="V43" s="147">
        <f>D43+G43+J43+M43+P43+S43</f>
        <v>0</v>
      </c>
      <c r="W43" s="148">
        <f>E43+H43+K43+N43+Q43+T43</f>
        <v>0</v>
      </c>
      <c r="X43" s="149">
        <f>U43*9.56</f>
        <v>0</v>
      </c>
      <c r="Y43" s="150">
        <f>V43*9.56</f>
        <v>0</v>
      </c>
      <c r="Z43" s="151">
        <f>W43*11.95</f>
        <v>0</v>
      </c>
      <c r="AA43" s="152">
        <f>X43+Z43</f>
        <v>0</v>
      </c>
    </row>
    <row r="44" spans="1:27" x14ac:dyDescent="0.3">
      <c r="A44" s="205">
        <v>11502</v>
      </c>
      <c r="B44" s="206" t="s">
        <v>91</v>
      </c>
      <c r="C44" s="199"/>
      <c r="D44" s="144"/>
      <c r="E44" s="145"/>
      <c r="F44" s="143"/>
      <c r="G44" s="144"/>
      <c r="H44" s="145"/>
      <c r="I44" s="143"/>
      <c r="J44" s="144"/>
      <c r="K44" s="145"/>
      <c r="L44" s="143"/>
      <c r="M44" s="144"/>
      <c r="N44" s="145"/>
      <c r="O44" s="143"/>
      <c r="P44" s="144"/>
      <c r="Q44" s="145"/>
      <c r="R44" s="143"/>
      <c r="S44" s="144"/>
      <c r="T44" s="145"/>
      <c r="U44" s="146">
        <f>C44+F44+I44+L44+O44+R44</f>
        <v>0</v>
      </c>
      <c r="V44" s="147">
        <f>D44+G44+J44+M44+P44+S44</f>
        <v>0</v>
      </c>
      <c r="W44" s="148">
        <f>E44+H44+K44+N44+Q44+T44</f>
        <v>0</v>
      </c>
      <c r="X44" s="149">
        <f>U44*8.9</f>
        <v>0</v>
      </c>
      <c r="Y44" s="150">
        <f>V44*8.9</f>
        <v>0</v>
      </c>
      <c r="Z44" s="151">
        <f>W44*11.12</f>
        <v>0</v>
      </c>
      <c r="AA44" s="152">
        <f>X44+Z44</f>
        <v>0</v>
      </c>
    </row>
    <row r="45" spans="1:27" x14ac:dyDescent="0.3">
      <c r="A45" s="205">
        <v>11408</v>
      </c>
      <c r="B45" s="206" t="s">
        <v>64</v>
      </c>
      <c r="C45" s="199"/>
      <c r="D45" s="144"/>
      <c r="E45" s="145"/>
      <c r="F45" s="143"/>
      <c r="G45" s="144"/>
      <c r="H45" s="145"/>
      <c r="I45" s="143"/>
      <c r="J45" s="144"/>
      <c r="K45" s="145"/>
      <c r="L45" s="143"/>
      <c r="M45" s="144"/>
      <c r="N45" s="145"/>
      <c r="O45" s="143"/>
      <c r="P45" s="144"/>
      <c r="Q45" s="145"/>
      <c r="R45" s="143"/>
      <c r="S45" s="144"/>
      <c r="T45" s="145"/>
      <c r="U45" s="146">
        <f>C45+F45+I45+L45+O45+R45</f>
        <v>0</v>
      </c>
      <c r="V45" s="147">
        <f>D45+G45+J45+M45+P45+S45</f>
        <v>0</v>
      </c>
      <c r="W45" s="148">
        <f>E45+H45+K45+N45+Q45+T45</f>
        <v>0</v>
      </c>
      <c r="X45" s="149">
        <f>U45*8.9</f>
        <v>0</v>
      </c>
      <c r="Y45" s="150">
        <f>V45*8.9</f>
        <v>0</v>
      </c>
      <c r="Z45" s="151">
        <f>W45*11.12</f>
        <v>0</v>
      </c>
      <c r="AA45" s="152">
        <f>X45+Z45</f>
        <v>0</v>
      </c>
    </row>
    <row r="46" spans="1:27" x14ac:dyDescent="0.3">
      <c r="A46" s="205">
        <v>11428</v>
      </c>
      <c r="B46" s="206" t="s">
        <v>170</v>
      </c>
      <c r="C46" s="199"/>
      <c r="D46" s="144"/>
      <c r="E46" s="145"/>
      <c r="F46" s="143"/>
      <c r="G46" s="144"/>
      <c r="H46" s="145"/>
      <c r="I46" s="143"/>
      <c r="J46" s="144"/>
      <c r="K46" s="145"/>
      <c r="L46" s="143"/>
      <c r="M46" s="144"/>
      <c r="N46" s="145"/>
      <c r="O46" s="143"/>
      <c r="P46" s="144"/>
      <c r="Q46" s="145"/>
      <c r="R46" s="143"/>
      <c r="S46" s="144"/>
      <c r="T46" s="145"/>
      <c r="U46" s="146">
        <f>C46+F46+I46+L46+O46+R46</f>
        <v>0</v>
      </c>
      <c r="V46" s="147">
        <f>D46+G46+J46+M46+P46+S46</f>
        <v>0</v>
      </c>
      <c r="W46" s="148">
        <f>E46+H46+K46+N46+Q46+T46</f>
        <v>0</v>
      </c>
      <c r="X46" s="149">
        <f>U46*8.9</f>
        <v>0</v>
      </c>
      <c r="Y46" s="150">
        <f>V46*8.9</f>
        <v>0</v>
      </c>
      <c r="Z46" s="151">
        <f>W46*11.12</f>
        <v>0</v>
      </c>
      <c r="AA46" s="152">
        <f>X46+Z46</f>
        <v>0</v>
      </c>
    </row>
    <row r="47" spans="1:27" x14ac:dyDescent="0.3">
      <c r="A47" s="205">
        <v>11478</v>
      </c>
      <c r="B47" s="206" t="s">
        <v>70</v>
      </c>
      <c r="C47" s="199"/>
      <c r="D47" s="144"/>
      <c r="E47" s="145"/>
      <c r="F47" s="143"/>
      <c r="G47" s="144"/>
      <c r="H47" s="145"/>
      <c r="I47" s="143"/>
      <c r="J47" s="144"/>
      <c r="K47" s="145"/>
      <c r="L47" s="143"/>
      <c r="M47" s="144"/>
      <c r="N47" s="145"/>
      <c r="O47" s="143"/>
      <c r="P47" s="144"/>
      <c r="Q47" s="145"/>
      <c r="R47" s="143"/>
      <c r="S47" s="144"/>
      <c r="T47" s="145"/>
      <c r="U47" s="146">
        <f>C47+F47+I47+L47+O47+R47</f>
        <v>0</v>
      </c>
      <c r="V47" s="147">
        <f>D47+G47+J47+M47+P47+S47</f>
        <v>0</v>
      </c>
      <c r="W47" s="148">
        <f>E47+H47+K47+N47+Q47+T47</f>
        <v>0</v>
      </c>
      <c r="X47" s="149">
        <f>U47*8.9</f>
        <v>0</v>
      </c>
      <c r="Y47" s="150">
        <f>V47*8.9</f>
        <v>0</v>
      </c>
      <c r="Z47" s="151">
        <f>W47*11.12</f>
        <v>0</v>
      </c>
      <c r="AA47" s="152">
        <f>X47+Z47</f>
        <v>0</v>
      </c>
    </row>
    <row r="48" spans="1:27" x14ac:dyDescent="0.3">
      <c r="A48" s="205">
        <v>11534</v>
      </c>
      <c r="B48" s="206" t="s">
        <v>269</v>
      </c>
      <c r="C48" s="199"/>
      <c r="D48" s="144"/>
      <c r="E48" s="145"/>
      <c r="F48" s="143"/>
      <c r="G48" s="144"/>
      <c r="H48" s="145"/>
      <c r="I48" s="143"/>
      <c r="J48" s="144"/>
      <c r="K48" s="145"/>
      <c r="L48" s="143"/>
      <c r="M48" s="144"/>
      <c r="N48" s="145"/>
      <c r="O48" s="143"/>
      <c r="P48" s="144"/>
      <c r="Q48" s="145"/>
      <c r="R48" s="143"/>
      <c r="S48" s="144"/>
      <c r="T48" s="145"/>
      <c r="U48" s="146">
        <f>C48+F48+I48+L48+O48+R48</f>
        <v>0</v>
      </c>
      <c r="V48" s="147">
        <f>D48+G48+J48+M48+P48+S48</f>
        <v>0</v>
      </c>
      <c r="W48" s="148">
        <f>E48+H48+K48+N48+Q48+T48</f>
        <v>0</v>
      </c>
      <c r="X48" s="149">
        <f>U48*8.9</f>
        <v>0</v>
      </c>
      <c r="Y48" s="150">
        <f>V48*8.9</f>
        <v>0</v>
      </c>
      <c r="Z48" s="151">
        <f>W48*11.12</f>
        <v>0</v>
      </c>
      <c r="AA48" s="152">
        <f>X48+Z48</f>
        <v>0</v>
      </c>
    </row>
    <row r="49" spans="1:27" x14ac:dyDescent="0.3">
      <c r="A49" s="205">
        <v>11514</v>
      </c>
      <c r="B49" s="206" t="s">
        <v>266</v>
      </c>
      <c r="C49" s="199"/>
      <c r="D49" s="144"/>
      <c r="E49" s="145"/>
      <c r="F49" s="143"/>
      <c r="G49" s="144"/>
      <c r="H49" s="145"/>
      <c r="I49" s="143"/>
      <c r="J49" s="144"/>
      <c r="K49" s="145"/>
      <c r="L49" s="143"/>
      <c r="M49" s="144"/>
      <c r="N49" s="145"/>
      <c r="O49" s="143"/>
      <c r="P49" s="144"/>
      <c r="Q49" s="145"/>
      <c r="R49" s="143"/>
      <c r="S49" s="144"/>
      <c r="T49" s="145"/>
      <c r="U49" s="146">
        <f>C49+F49+I49+L49+O49+R49</f>
        <v>0</v>
      </c>
      <c r="V49" s="147">
        <f>D49+G49+J49+M49+P49+S49</f>
        <v>0</v>
      </c>
      <c r="W49" s="148">
        <f>E49+H49+K49+N49+Q49+T49</f>
        <v>0</v>
      </c>
      <c r="X49" s="149">
        <f>U49*8.9</f>
        <v>0</v>
      </c>
      <c r="Y49" s="150">
        <f>V49*8.9</f>
        <v>0</v>
      </c>
      <c r="Z49" s="151">
        <f>W49*11.12</f>
        <v>0</v>
      </c>
      <c r="AA49" s="152">
        <f>X49+Z49</f>
        <v>0</v>
      </c>
    </row>
    <row r="50" spans="1:27" x14ac:dyDescent="0.3">
      <c r="A50" s="205">
        <v>11500</v>
      </c>
      <c r="B50" s="206" t="s">
        <v>90</v>
      </c>
      <c r="C50" s="199"/>
      <c r="D50" s="144"/>
      <c r="E50" s="145"/>
      <c r="F50" s="143"/>
      <c r="G50" s="144"/>
      <c r="H50" s="145"/>
      <c r="I50" s="143"/>
      <c r="J50" s="144"/>
      <c r="K50" s="145"/>
      <c r="L50" s="143"/>
      <c r="M50" s="144"/>
      <c r="N50" s="145"/>
      <c r="O50" s="143"/>
      <c r="P50" s="144"/>
      <c r="Q50" s="145"/>
      <c r="R50" s="143"/>
      <c r="S50" s="144"/>
      <c r="T50" s="145"/>
      <c r="U50" s="146">
        <f>C50+F50+I50+L50+O50+R50</f>
        <v>0</v>
      </c>
      <c r="V50" s="147">
        <f>D50+G50+J50+M50+P50+S50</f>
        <v>0</v>
      </c>
      <c r="W50" s="148">
        <f>E50+H50+K50+N50+Q50+T50</f>
        <v>0</v>
      </c>
      <c r="X50" s="149">
        <f>U50*8.9</f>
        <v>0</v>
      </c>
      <c r="Y50" s="150">
        <f>V50*8.9</f>
        <v>0</v>
      </c>
      <c r="Z50" s="151">
        <f>W50*11.12</f>
        <v>0</v>
      </c>
      <c r="AA50" s="152">
        <f>X50+Z50</f>
        <v>0</v>
      </c>
    </row>
    <row r="51" spans="1:27" x14ac:dyDescent="0.3">
      <c r="A51" s="205">
        <v>11501</v>
      </c>
      <c r="B51" s="206" t="s">
        <v>85</v>
      </c>
      <c r="C51" s="199"/>
      <c r="D51" s="144"/>
      <c r="E51" s="145"/>
      <c r="F51" s="143"/>
      <c r="G51" s="144"/>
      <c r="H51" s="145"/>
      <c r="I51" s="143"/>
      <c r="J51" s="144"/>
      <c r="K51" s="145"/>
      <c r="L51" s="143"/>
      <c r="M51" s="144"/>
      <c r="N51" s="145"/>
      <c r="O51" s="143"/>
      <c r="P51" s="144"/>
      <c r="Q51" s="145"/>
      <c r="R51" s="143"/>
      <c r="S51" s="144"/>
      <c r="T51" s="145"/>
      <c r="U51" s="146">
        <f>C51+F51+I51+L51+O51+R51</f>
        <v>0</v>
      </c>
      <c r="V51" s="147">
        <f>D51+G51+J51+M51+P51+S51</f>
        <v>0</v>
      </c>
      <c r="W51" s="148">
        <f>E51+H51+K51+N51+Q51+T51</f>
        <v>0</v>
      </c>
      <c r="X51" s="149">
        <f>U51*8.9</f>
        <v>0</v>
      </c>
      <c r="Y51" s="150">
        <f>V51*8.9</f>
        <v>0</v>
      </c>
      <c r="Z51" s="151">
        <f>W51*11.12</f>
        <v>0</v>
      </c>
      <c r="AA51" s="152">
        <f>X51+Z51</f>
        <v>0</v>
      </c>
    </row>
    <row r="52" spans="1:27" x14ac:dyDescent="0.3">
      <c r="A52" s="205">
        <v>11495</v>
      </c>
      <c r="B52" s="206" t="s">
        <v>92</v>
      </c>
      <c r="C52" s="199"/>
      <c r="D52" s="144"/>
      <c r="E52" s="145"/>
      <c r="F52" s="143"/>
      <c r="G52" s="144"/>
      <c r="H52" s="145"/>
      <c r="I52" s="143"/>
      <c r="J52" s="144"/>
      <c r="K52" s="145"/>
      <c r="L52" s="143"/>
      <c r="M52" s="144"/>
      <c r="N52" s="145"/>
      <c r="O52" s="143"/>
      <c r="P52" s="144"/>
      <c r="Q52" s="145"/>
      <c r="R52" s="143"/>
      <c r="S52" s="144"/>
      <c r="T52" s="145"/>
      <c r="U52" s="146">
        <f>C52+F52+I52+L52+O52+R52</f>
        <v>0</v>
      </c>
      <c r="V52" s="147">
        <f>D52+G52+J52+M52+P52+S52</f>
        <v>0</v>
      </c>
      <c r="W52" s="148">
        <f>E52+H52+K52+N52+Q52+T52</f>
        <v>0</v>
      </c>
      <c r="X52" s="149">
        <f>U52*8.9</f>
        <v>0</v>
      </c>
      <c r="Y52" s="150">
        <f>V52*8.9</f>
        <v>0</v>
      </c>
      <c r="Z52" s="151">
        <f>W52*11.12</f>
        <v>0</v>
      </c>
      <c r="AA52" s="152">
        <f>X52+Z52</f>
        <v>0</v>
      </c>
    </row>
    <row r="53" spans="1:27" x14ac:dyDescent="0.3">
      <c r="A53" s="205">
        <v>11496</v>
      </c>
      <c r="B53" s="206" t="s">
        <v>86</v>
      </c>
      <c r="C53" s="199"/>
      <c r="D53" s="144"/>
      <c r="E53" s="145"/>
      <c r="F53" s="143"/>
      <c r="G53" s="144"/>
      <c r="H53" s="145"/>
      <c r="I53" s="143"/>
      <c r="J53" s="144"/>
      <c r="K53" s="145"/>
      <c r="L53" s="143"/>
      <c r="M53" s="144"/>
      <c r="N53" s="145"/>
      <c r="O53" s="143"/>
      <c r="P53" s="144"/>
      <c r="Q53" s="145"/>
      <c r="R53" s="143"/>
      <c r="S53" s="144"/>
      <c r="T53" s="145"/>
      <c r="U53" s="146">
        <f>C53+F53+I53+L53+O53+R53</f>
        <v>0</v>
      </c>
      <c r="V53" s="147">
        <f>D53+G53+J53+M53+P53+S53</f>
        <v>0</v>
      </c>
      <c r="W53" s="148">
        <f>E53+H53+K53+N53+Q53+T53</f>
        <v>0</v>
      </c>
      <c r="X53" s="149">
        <f>U53*8.9</f>
        <v>0</v>
      </c>
      <c r="Y53" s="150">
        <f>V53*8.9</f>
        <v>0</v>
      </c>
      <c r="Z53" s="151">
        <f>W53*11.12</f>
        <v>0</v>
      </c>
      <c r="AA53" s="152">
        <f>X53+Z53</f>
        <v>0</v>
      </c>
    </row>
    <row r="54" spans="1:27" x14ac:dyDescent="0.3">
      <c r="A54" s="205">
        <v>11493</v>
      </c>
      <c r="B54" s="206" t="s">
        <v>83</v>
      </c>
      <c r="C54" s="199"/>
      <c r="D54" s="144"/>
      <c r="E54" s="145"/>
      <c r="F54" s="143"/>
      <c r="G54" s="144"/>
      <c r="H54" s="145"/>
      <c r="I54" s="143"/>
      <c r="J54" s="144"/>
      <c r="K54" s="145"/>
      <c r="L54" s="143"/>
      <c r="M54" s="144"/>
      <c r="N54" s="145"/>
      <c r="O54" s="143"/>
      <c r="P54" s="144"/>
      <c r="Q54" s="145"/>
      <c r="R54" s="143"/>
      <c r="S54" s="144"/>
      <c r="T54" s="145"/>
      <c r="U54" s="146">
        <f>C54+F54+I54+L54+O54+R54</f>
        <v>0</v>
      </c>
      <c r="V54" s="147">
        <f>D54+G54+J54+M54+P54+S54</f>
        <v>0</v>
      </c>
      <c r="W54" s="148">
        <f>E54+H54+K54+N54+Q54+T54</f>
        <v>0</v>
      </c>
      <c r="X54" s="149">
        <f>U54*8.9</f>
        <v>0</v>
      </c>
      <c r="Y54" s="150">
        <f>V54*8.9</f>
        <v>0</v>
      </c>
      <c r="Z54" s="151">
        <f>W54*11.12</f>
        <v>0</v>
      </c>
      <c r="AA54" s="152">
        <f>X54+Z54</f>
        <v>0</v>
      </c>
    </row>
    <row r="55" spans="1:27" x14ac:dyDescent="0.3">
      <c r="A55" s="205">
        <v>11406</v>
      </c>
      <c r="B55" s="206" t="s">
        <v>172</v>
      </c>
      <c r="C55" s="199"/>
      <c r="D55" s="144"/>
      <c r="E55" s="145"/>
      <c r="F55" s="143"/>
      <c r="G55" s="144"/>
      <c r="H55" s="145"/>
      <c r="I55" s="143"/>
      <c r="J55" s="144"/>
      <c r="K55" s="145"/>
      <c r="L55" s="143"/>
      <c r="M55" s="144"/>
      <c r="N55" s="145"/>
      <c r="O55" s="143"/>
      <c r="P55" s="144"/>
      <c r="Q55" s="145"/>
      <c r="R55" s="143"/>
      <c r="S55" s="144"/>
      <c r="T55" s="145"/>
      <c r="U55" s="146">
        <f>C55+F55+I55+L55+O55+R55</f>
        <v>0</v>
      </c>
      <c r="V55" s="147">
        <f>D55+G55+J55+M55+P55+S55</f>
        <v>0</v>
      </c>
      <c r="W55" s="148">
        <f>E55+H55+K55+N55+Q55+T55</f>
        <v>0</v>
      </c>
      <c r="X55" s="149">
        <f>U55*8.9</f>
        <v>0</v>
      </c>
      <c r="Y55" s="150">
        <f>V55*8.9</f>
        <v>0</v>
      </c>
      <c r="Z55" s="151">
        <f>W55*11.12</f>
        <v>0</v>
      </c>
      <c r="AA55" s="152">
        <f>X55+Z55</f>
        <v>0</v>
      </c>
    </row>
    <row r="56" spans="1:27" x14ac:dyDescent="0.3">
      <c r="A56" s="205">
        <v>11497</v>
      </c>
      <c r="B56" s="206" t="s">
        <v>87</v>
      </c>
      <c r="C56" s="199"/>
      <c r="D56" s="144"/>
      <c r="E56" s="145"/>
      <c r="F56" s="143"/>
      <c r="G56" s="144"/>
      <c r="H56" s="145"/>
      <c r="I56" s="143"/>
      <c r="J56" s="144"/>
      <c r="K56" s="145"/>
      <c r="L56" s="143"/>
      <c r="M56" s="144"/>
      <c r="N56" s="145"/>
      <c r="O56" s="143"/>
      <c r="P56" s="144"/>
      <c r="Q56" s="145"/>
      <c r="R56" s="143"/>
      <c r="S56" s="144"/>
      <c r="T56" s="145"/>
      <c r="U56" s="146">
        <f>C56+F56+I56+L56+O56+R56</f>
        <v>0</v>
      </c>
      <c r="V56" s="147">
        <f>D56+G56+J56+M56+P56+S56</f>
        <v>0</v>
      </c>
      <c r="W56" s="148">
        <f>E56+H56+K56+N56+Q56+T56</f>
        <v>0</v>
      </c>
      <c r="X56" s="149">
        <f>U56*8.9</f>
        <v>0</v>
      </c>
      <c r="Y56" s="150">
        <f>V56*8.9</f>
        <v>0</v>
      </c>
      <c r="Z56" s="151">
        <f>W56*11.12</f>
        <v>0</v>
      </c>
      <c r="AA56" s="152">
        <f>X56+Z56</f>
        <v>0</v>
      </c>
    </row>
    <row r="57" spans="1:27" x14ac:dyDescent="0.3">
      <c r="A57" s="205">
        <v>11531</v>
      </c>
      <c r="B57" s="206" t="s">
        <v>122</v>
      </c>
      <c r="C57" s="199"/>
      <c r="D57" s="144"/>
      <c r="E57" s="145"/>
      <c r="F57" s="143"/>
      <c r="G57" s="144"/>
      <c r="H57" s="145"/>
      <c r="I57" s="143"/>
      <c r="J57" s="144"/>
      <c r="K57" s="145"/>
      <c r="L57" s="143"/>
      <c r="M57" s="144"/>
      <c r="N57" s="145"/>
      <c r="O57" s="143"/>
      <c r="P57" s="144"/>
      <c r="Q57" s="145"/>
      <c r="R57" s="143"/>
      <c r="S57" s="144"/>
      <c r="T57" s="145"/>
      <c r="U57" s="146">
        <f>C57+F57+I57+L57+O57+R57</f>
        <v>0</v>
      </c>
      <c r="V57" s="147">
        <f>D57+G57+J57+M57+P57+S57</f>
        <v>0</v>
      </c>
      <c r="W57" s="148">
        <f>E57+H57+K57+N57+Q57+T57</f>
        <v>0</v>
      </c>
      <c r="X57" s="149">
        <f>U57*8.9</f>
        <v>0</v>
      </c>
      <c r="Y57" s="150">
        <f>V57*8.9</f>
        <v>0</v>
      </c>
      <c r="Z57" s="151">
        <f>W57*11.12</f>
        <v>0</v>
      </c>
      <c r="AA57" s="152">
        <f>X57+Z57</f>
        <v>0</v>
      </c>
    </row>
    <row r="58" spans="1:27" x14ac:dyDescent="0.3">
      <c r="A58" s="205">
        <v>11469</v>
      </c>
      <c r="B58" s="206" t="s">
        <v>235</v>
      </c>
      <c r="C58" s="199"/>
      <c r="D58" s="144"/>
      <c r="E58" s="145"/>
      <c r="F58" s="143"/>
      <c r="G58" s="144"/>
      <c r="H58" s="145"/>
      <c r="I58" s="143"/>
      <c r="J58" s="144"/>
      <c r="K58" s="145"/>
      <c r="L58" s="143"/>
      <c r="M58" s="144"/>
      <c r="N58" s="145"/>
      <c r="O58" s="143"/>
      <c r="P58" s="144"/>
      <c r="Q58" s="145"/>
      <c r="R58" s="143"/>
      <c r="S58" s="144"/>
      <c r="T58" s="145"/>
      <c r="U58" s="146">
        <f>C58+F58+I58+L58+O58+R58</f>
        <v>0</v>
      </c>
      <c r="V58" s="147">
        <f>D58+G58+J58+M58+P58+S58</f>
        <v>0</v>
      </c>
      <c r="W58" s="148">
        <f>E58+H58+K58+N58+Q58+T58</f>
        <v>0</v>
      </c>
      <c r="X58" s="149">
        <f>U58*8.9</f>
        <v>0</v>
      </c>
      <c r="Y58" s="150">
        <f>V58*8.9</f>
        <v>0</v>
      </c>
      <c r="Z58" s="151">
        <f>W58*11.12</f>
        <v>0</v>
      </c>
      <c r="AA58" s="152">
        <f>X58+Z58</f>
        <v>0</v>
      </c>
    </row>
    <row r="59" spans="1:27" x14ac:dyDescent="0.3">
      <c r="A59" s="205">
        <v>11498</v>
      </c>
      <c r="B59" s="206" t="s">
        <v>233</v>
      </c>
      <c r="C59" s="199"/>
      <c r="D59" s="144"/>
      <c r="E59" s="145"/>
      <c r="F59" s="143"/>
      <c r="G59" s="144"/>
      <c r="H59" s="145"/>
      <c r="I59" s="143"/>
      <c r="J59" s="144"/>
      <c r="K59" s="145"/>
      <c r="L59" s="143"/>
      <c r="M59" s="144"/>
      <c r="N59" s="145"/>
      <c r="O59" s="143"/>
      <c r="P59" s="144"/>
      <c r="Q59" s="145"/>
      <c r="R59" s="143"/>
      <c r="S59" s="144"/>
      <c r="T59" s="145"/>
      <c r="U59" s="146">
        <f>C59+F59+I59+L59+O59+R59</f>
        <v>0</v>
      </c>
      <c r="V59" s="147">
        <f>D59+G59+J59+M59+P59+S59</f>
        <v>0</v>
      </c>
      <c r="W59" s="148">
        <f>E59+H59+K59+N59+Q59+T59</f>
        <v>0</v>
      </c>
      <c r="X59" s="149">
        <f>U59*8.9</f>
        <v>0</v>
      </c>
      <c r="Y59" s="150">
        <f>V59*8.9</f>
        <v>0</v>
      </c>
      <c r="Z59" s="151">
        <f>W59*11.12</f>
        <v>0</v>
      </c>
      <c r="AA59" s="152">
        <f>X59+Z59</f>
        <v>0</v>
      </c>
    </row>
    <row r="60" spans="1:27" x14ac:dyDescent="0.3">
      <c r="A60" s="205">
        <v>11483</v>
      </c>
      <c r="B60" s="207" t="s">
        <v>1065</v>
      </c>
      <c r="C60" s="199"/>
      <c r="D60" s="144"/>
      <c r="E60" s="145"/>
      <c r="F60" s="143"/>
      <c r="G60" s="144"/>
      <c r="H60" s="145"/>
      <c r="I60" s="143"/>
      <c r="J60" s="144"/>
      <c r="K60" s="145"/>
      <c r="L60" s="143"/>
      <c r="M60" s="144"/>
      <c r="N60" s="145"/>
      <c r="O60" s="143"/>
      <c r="P60" s="144"/>
      <c r="Q60" s="145"/>
      <c r="R60" s="143"/>
      <c r="S60" s="144"/>
      <c r="T60" s="145"/>
      <c r="U60" s="146">
        <f>C60+F60+I60+L60+O60+R60</f>
        <v>0</v>
      </c>
      <c r="V60" s="147">
        <f>D60+G60+J60+M60+P60+S60</f>
        <v>0</v>
      </c>
      <c r="W60" s="148">
        <f>E60+H60+K60+N60+Q60+T60</f>
        <v>0</v>
      </c>
      <c r="X60" s="149">
        <f>U60*8.9</f>
        <v>0</v>
      </c>
      <c r="Y60" s="150">
        <f>V60*8.9</f>
        <v>0</v>
      </c>
      <c r="Z60" s="151">
        <f>W60*11.12</f>
        <v>0</v>
      </c>
      <c r="AA60" s="152">
        <f>X60+Z60</f>
        <v>0</v>
      </c>
    </row>
    <row r="61" spans="1:27" x14ac:dyDescent="0.3">
      <c r="A61" s="205">
        <v>11504</v>
      </c>
      <c r="B61" s="207" t="s">
        <v>78</v>
      </c>
      <c r="C61" s="199"/>
      <c r="D61" s="144"/>
      <c r="E61" s="145"/>
      <c r="F61" s="143"/>
      <c r="G61" s="144"/>
      <c r="H61" s="145"/>
      <c r="I61" s="143"/>
      <c r="J61" s="144"/>
      <c r="K61" s="145"/>
      <c r="L61" s="143"/>
      <c r="M61" s="144"/>
      <c r="N61" s="145"/>
      <c r="O61" s="143"/>
      <c r="P61" s="144"/>
      <c r="Q61" s="145"/>
      <c r="R61" s="143"/>
      <c r="S61" s="144"/>
      <c r="T61" s="145"/>
      <c r="U61" s="146">
        <f>C61+F61+I61+L61+O61+R61</f>
        <v>0</v>
      </c>
      <c r="V61" s="147">
        <f>D61+G61+J61+M61+P61+S61</f>
        <v>0</v>
      </c>
      <c r="W61" s="148">
        <f>E61+H61+K61+N61+Q61+T61</f>
        <v>0</v>
      </c>
      <c r="X61" s="149">
        <f>U61*9.56</f>
        <v>0</v>
      </c>
      <c r="Y61" s="150">
        <f>V61*9.56</f>
        <v>0</v>
      </c>
      <c r="Z61" s="151">
        <f>W61*11.95</f>
        <v>0</v>
      </c>
      <c r="AA61" s="152">
        <f>X61+Z61</f>
        <v>0</v>
      </c>
    </row>
    <row r="62" spans="1:27" x14ac:dyDescent="0.3">
      <c r="A62" s="21">
        <v>11407</v>
      </c>
      <c r="B62" s="204" t="s">
        <v>80</v>
      </c>
      <c r="C62" s="199"/>
      <c r="D62" s="144"/>
      <c r="E62" s="145"/>
      <c r="F62" s="143"/>
      <c r="G62" s="144"/>
      <c r="H62" s="145"/>
      <c r="I62" s="143"/>
      <c r="J62" s="144"/>
      <c r="K62" s="145"/>
      <c r="L62" s="143"/>
      <c r="M62" s="144"/>
      <c r="N62" s="145"/>
      <c r="O62" s="143"/>
      <c r="P62" s="144"/>
      <c r="Q62" s="145"/>
      <c r="R62" s="143"/>
      <c r="S62" s="144"/>
      <c r="T62" s="145"/>
      <c r="U62" s="146">
        <f>C62+F62+I62+L62+O62+R62</f>
        <v>0</v>
      </c>
      <c r="V62" s="147">
        <f>D62+G62+J62+M62+P62+S62</f>
        <v>0</v>
      </c>
      <c r="W62" s="148">
        <f>E62+H62+K62+N62+Q62+T62</f>
        <v>0</v>
      </c>
      <c r="X62" s="149">
        <f>U62*8.9</f>
        <v>0</v>
      </c>
      <c r="Y62" s="150">
        <f>V62*8.9</f>
        <v>0</v>
      </c>
      <c r="Z62" s="151">
        <f>W62*11.12</f>
        <v>0</v>
      </c>
      <c r="AA62" s="152">
        <f>X62+Z62</f>
        <v>0</v>
      </c>
    </row>
    <row r="63" spans="1:27" x14ac:dyDescent="0.3">
      <c r="A63" s="154" t="s">
        <v>2187</v>
      </c>
      <c r="B63" s="2">
        <f>COUNTA(B36:B62)</f>
        <v>27</v>
      </c>
      <c r="C63" s="153">
        <f>SUM(C36:C62)</f>
        <v>0</v>
      </c>
      <c r="D63" s="153">
        <f>SUM(D36:D62)</f>
        <v>0</v>
      </c>
      <c r="E63" s="153">
        <f>SUM(E36:E62)</f>
        <v>0</v>
      </c>
      <c r="F63" s="153">
        <f>SUM(F36:F62)</f>
        <v>0</v>
      </c>
      <c r="G63" s="153">
        <f>SUM(G36:G62)</f>
        <v>0</v>
      </c>
      <c r="H63" s="153">
        <f>SUM(H36:H62)</f>
        <v>0</v>
      </c>
      <c r="I63" s="153">
        <f>SUM(I36:I62)</f>
        <v>0</v>
      </c>
      <c r="J63" s="153">
        <f>SUM(J36:J62)</f>
        <v>0</v>
      </c>
      <c r="K63" s="153">
        <f>SUM(K36:K62)</f>
        <v>0</v>
      </c>
      <c r="L63" s="153">
        <f>SUM(L36:L62)</f>
        <v>0</v>
      </c>
      <c r="M63" s="153">
        <f>SUM(M36:M62)</f>
        <v>0</v>
      </c>
      <c r="N63" s="153">
        <f>SUM(N36:N62)</f>
        <v>0</v>
      </c>
      <c r="O63" s="153">
        <f>SUM(O36:O62)</f>
        <v>0</v>
      </c>
      <c r="P63" s="153">
        <f>SUM(P36:P62)</f>
        <v>0</v>
      </c>
      <c r="Q63" s="153">
        <f>SUM(Q36:Q62)</f>
        <v>0</v>
      </c>
      <c r="R63" s="153">
        <f>SUM(R36:R62)</f>
        <v>0</v>
      </c>
      <c r="S63" s="153">
        <f>SUM(S36:S62)</f>
        <v>0</v>
      </c>
      <c r="T63" s="153">
        <f>SUM(T36:T62)</f>
        <v>0</v>
      </c>
      <c r="U63" s="203">
        <f>SUM(U36:U62)</f>
        <v>0</v>
      </c>
      <c r="V63" s="203">
        <f>SUM(V36:V62)</f>
        <v>0</v>
      </c>
      <c r="W63" s="203">
        <f>SUM(W36:W62)</f>
        <v>0</v>
      </c>
      <c r="X63" s="5">
        <f>SUM(X36:X62)</f>
        <v>0</v>
      </c>
      <c r="Y63" s="5">
        <f>SUM(Y36:Y62)</f>
        <v>0</v>
      </c>
      <c r="Z63" s="5">
        <f>SUM(Z36:Z62)</f>
        <v>0</v>
      </c>
      <c r="AA63" s="5">
        <f>SUM(AA36:AA62)</f>
        <v>0</v>
      </c>
    </row>
    <row r="66" spans="1:27" ht="18" customHeight="1" x14ac:dyDescent="0.3">
      <c r="A66" s="170" t="s">
        <v>82</v>
      </c>
      <c r="B66" s="171"/>
      <c r="C66" s="165" t="s">
        <v>176</v>
      </c>
      <c r="D66" s="166"/>
      <c r="E66" s="167"/>
      <c r="F66" s="165" t="s">
        <v>177</v>
      </c>
      <c r="G66" s="166"/>
      <c r="H66" s="167"/>
      <c r="I66" s="165" t="s">
        <v>178</v>
      </c>
      <c r="J66" s="166"/>
      <c r="K66" s="167"/>
      <c r="L66" s="165" t="s">
        <v>179</v>
      </c>
      <c r="M66" s="166"/>
      <c r="N66" s="167"/>
      <c r="O66" s="162" t="s">
        <v>180</v>
      </c>
      <c r="P66" s="163"/>
      <c r="Q66" s="164"/>
      <c r="R66" s="162" t="s">
        <v>181</v>
      </c>
      <c r="S66" s="163"/>
      <c r="T66" s="164"/>
      <c r="U66" s="161" t="s">
        <v>12</v>
      </c>
      <c r="V66" s="161"/>
      <c r="W66" s="161"/>
      <c r="X66" s="161" t="s">
        <v>11</v>
      </c>
      <c r="Y66" s="161"/>
      <c r="Z66" s="161"/>
      <c r="AA66" s="161"/>
    </row>
    <row r="67" spans="1:27" ht="15" customHeight="1" x14ac:dyDescent="0.3">
      <c r="A67" s="21" t="s">
        <v>0</v>
      </c>
      <c r="B67" s="4" t="s">
        <v>1</v>
      </c>
      <c r="C67" s="169" t="s">
        <v>2224</v>
      </c>
      <c r="D67" s="169"/>
      <c r="E67" s="169"/>
      <c r="F67" s="169" t="s">
        <v>2225</v>
      </c>
      <c r="G67" s="169"/>
      <c r="H67" s="169"/>
      <c r="I67" s="169" t="s">
        <v>2226</v>
      </c>
      <c r="J67" s="169"/>
      <c r="K67" s="169"/>
      <c r="L67" s="168" t="s">
        <v>2227</v>
      </c>
      <c r="M67" s="168"/>
      <c r="N67" s="168"/>
      <c r="O67" s="168" t="s">
        <v>2228</v>
      </c>
      <c r="P67" s="168"/>
      <c r="Q67" s="168"/>
      <c r="R67" s="168"/>
      <c r="S67" s="168"/>
      <c r="T67" s="168"/>
      <c r="U67" s="3" t="s">
        <v>10</v>
      </c>
      <c r="V67" s="3" t="s">
        <v>9</v>
      </c>
      <c r="W67" s="3" t="s">
        <v>8</v>
      </c>
      <c r="X67" s="3" t="s">
        <v>10</v>
      </c>
      <c r="Y67" s="3" t="s">
        <v>9</v>
      </c>
      <c r="Z67" s="3" t="s">
        <v>8</v>
      </c>
      <c r="AA67" s="4" t="s">
        <v>13</v>
      </c>
    </row>
    <row r="68" spans="1:27" x14ac:dyDescent="0.3">
      <c r="A68" s="205">
        <v>11430</v>
      </c>
      <c r="B68" s="206" t="s">
        <v>168</v>
      </c>
      <c r="C68" s="143"/>
      <c r="D68" s="144"/>
      <c r="E68" s="145"/>
      <c r="F68" s="143"/>
      <c r="G68" s="144"/>
      <c r="H68" s="145"/>
      <c r="I68" s="143"/>
      <c r="J68" s="144"/>
      <c r="K68" s="145"/>
      <c r="L68" s="143"/>
      <c r="M68" s="144"/>
      <c r="N68" s="145"/>
      <c r="O68" s="143"/>
      <c r="P68" s="144"/>
      <c r="Q68" s="145"/>
      <c r="R68" s="143"/>
      <c r="S68" s="144"/>
      <c r="T68" s="145"/>
      <c r="U68" s="146">
        <f>C68+F68+I68+L68+O68+R68</f>
        <v>0</v>
      </c>
      <c r="V68" s="147">
        <f>D68+G68+J68+M68+P68+S68</f>
        <v>0</v>
      </c>
      <c r="W68" s="148">
        <f>E68+H68+K68+N68+Q68+T68</f>
        <v>0</v>
      </c>
      <c r="X68" s="149">
        <f>U68*8.9</f>
        <v>0</v>
      </c>
      <c r="Y68" s="150">
        <f>V68*8.9</f>
        <v>0</v>
      </c>
      <c r="Z68" s="151">
        <f>W68*11.12</f>
        <v>0</v>
      </c>
      <c r="AA68" s="152">
        <f>X68+Z68</f>
        <v>0</v>
      </c>
    </row>
    <row r="69" spans="1:27" x14ac:dyDescent="0.3">
      <c r="A69" s="205">
        <v>11431</v>
      </c>
      <c r="B69" s="206" t="s">
        <v>54</v>
      </c>
      <c r="C69" s="199"/>
      <c r="D69" s="144"/>
      <c r="E69" s="145"/>
      <c r="F69" s="143"/>
      <c r="G69" s="144"/>
      <c r="H69" s="145"/>
      <c r="I69" s="143"/>
      <c r="J69" s="144"/>
      <c r="K69" s="145"/>
      <c r="L69" s="143"/>
      <c r="M69" s="144"/>
      <c r="N69" s="145"/>
      <c r="O69" s="143"/>
      <c r="P69" s="144"/>
      <c r="Q69" s="145"/>
      <c r="R69" s="143"/>
      <c r="S69" s="144"/>
      <c r="T69" s="145"/>
      <c r="U69" s="146">
        <f>C69+F69+I69+L69+O69+R69</f>
        <v>0</v>
      </c>
      <c r="V69" s="147">
        <f>D69+G69+J69+M69+P69+S69</f>
        <v>0</v>
      </c>
      <c r="W69" s="148">
        <f>E69+H69+K69+N69+Q69+T69</f>
        <v>0</v>
      </c>
      <c r="X69" s="149">
        <f>U69*8.9</f>
        <v>0</v>
      </c>
      <c r="Y69" s="150">
        <f>V69*8.9</f>
        <v>0</v>
      </c>
      <c r="Z69" s="151">
        <f>W69*11.12</f>
        <v>0</v>
      </c>
      <c r="AA69" s="152">
        <f>X69+Z69</f>
        <v>0</v>
      </c>
    </row>
    <row r="70" spans="1:27" x14ac:dyDescent="0.3">
      <c r="A70" s="205">
        <v>11448</v>
      </c>
      <c r="B70" s="206" t="s">
        <v>288</v>
      </c>
      <c r="C70" s="199"/>
      <c r="D70" s="144"/>
      <c r="E70" s="145"/>
      <c r="F70" s="143"/>
      <c r="G70" s="144"/>
      <c r="H70" s="145"/>
      <c r="I70" s="143"/>
      <c r="J70" s="144"/>
      <c r="K70" s="145"/>
      <c r="L70" s="143"/>
      <c r="M70" s="144"/>
      <c r="N70" s="145"/>
      <c r="O70" s="143"/>
      <c r="P70" s="144"/>
      <c r="Q70" s="145"/>
      <c r="R70" s="143"/>
      <c r="S70" s="144"/>
      <c r="T70" s="145"/>
      <c r="U70" s="146">
        <f>C70+F70+I70+L70+O70+R70</f>
        <v>0</v>
      </c>
      <c r="V70" s="147">
        <f>D70+G70+J70+M70+P70+S70</f>
        <v>0</v>
      </c>
      <c r="W70" s="148">
        <f>E70+H70+K70+N70+Q70+T70</f>
        <v>0</v>
      </c>
      <c r="X70" s="149">
        <f>U70*8.9</f>
        <v>0</v>
      </c>
      <c r="Y70" s="150">
        <f>V70*8.9</f>
        <v>0</v>
      </c>
      <c r="Z70" s="151">
        <f>W70*11.12</f>
        <v>0</v>
      </c>
      <c r="AA70" s="152">
        <f>X70+Z70</f>
        <v>0</v>
      </c>
    </row>
    <row r="71" spans="1:27" x14ac:dyDescent="0.3">
      <c r="A71" s="205">
        <v>11433</v>
      </c>
      <c r="B71" s="206" t="s">
        <v>282</v>
      </c>
      <c r="C71" s="199"/>
      <c r="D71" s="144"/>
      <c r="E71" s="145"/>
      <c r="F71" s="143"/>
      <c r="G71" s="144"/>
      <c r="H71" s="145"/>
      <c r="I71" s="143"/>
      <c r="J71" s="144"/>
      <c r="K71" s="145"/>
      <c r="L71" s="143"/>
      <c r="M71" s="144"/>
      <c r="N71" s="145"/>
      <c r="O71" s="143"/>
      <c r="P71" s="144"/>
      <c r="Q71" s="145"/>
      <c r="R71" s="143"/>
      <c r="S71" s="144"/>
      <c r="T71" s="145"/>
      <c r="U71" s="146">
        <f>C71+F71+I71+L71+O71+R71</f>
        <v>0</v>
      </c>
      <c r="V71" s="147">
        <f>D71+G71+J71+M71+P71+S71</f>
        <v>0</v>
      </c>
      <c r="W71" s="148">
        <f>E71+H71+K71+N71+Q71+T71</f>
        <v>0</v>
      </c>
      <c r="X71" s="149">
        <f>U71*8.9</f>
        <v>0</v>
      </c>
      <c r="Y71" s="150">
        <f>V71*8.9</f>
        <v>0</v>
      </c>
      <c r="Z71" s="151">
        <f>W71*11.12</f>
        <v>0</v>
      </c>
      <c r="AA71" s="152">
        <f>X71+Z71</f>
        <v>0</v>
      </c>
    </row>
    <row r="72" spans="1:27" x14ac:dyDescent="0.3">
      <c r="A72" s="205">
        <v>11511</v>
      </c>
      <c r="B72" s="206" t="s">
        <v>169</v>
      </c>
      <c r="C72" s="199"/>
      <c r="D72" s="144"/>
      <c r="E72" s="145"/>
      <c r="F72" s="143"/>
      <c r="G72" s="144"/>
      <c r="H72" s="145"/>
      <c r="I72" s="143"/>
      <c r="J72" s="144"/>
      <c r="K72" s="145"/>
      <c r="L72" s="143"/>
      <c r="M72" s="144"/>
      <c r="N72" s="145"/>
      <c r="O72" s="143"/>
      <c r="P72" s="144"/>
      <c r="Q72" s="145"/>
      <c r="R72" s="143"/>
      <c r="S72" s="144"/>
      <c r="T72" s="145"/>
      <c r="U72" s="146">
        <f>C72+F72+I72+L72+O72+R72</f>
        <v>0</v>
      </c>
      <c r="V72" s="147">
        <f>D72+G72+J72+M72+P72+S72</f>
        <v>0</v>
      </c>
      <c r="W72" s="148">
        <f>E72+H72+K72+N72+Q72+T72</f>
        <v>0</v>
      </c>
      <c r="X72" s="149">
        <f>U72*8.9</f>
        <v>0</v>
      </c>
      <c r="Y72" s="150">
        <f>V72*8.9</f>
        <v>0</v>
      </c>
      <c r="Z72" s="151">
        <f>W72*11.12</f>
        <v>0</v>
      </c>
      <c r="AA72" s="152">
        <f>X72+Z72</f>
        <v>0</v>
      </c>
    </row>
    <row r="73" spans="1:27" x14ac:dyDescent="0.3">
      <c r="A73" s="205">
        <v>11485</v>
      </c>
      <c r="B73" s="206" t="s">
        <v>829</v>
      </c>
      <c r="C73" s="199"/>
      <c r="D73" s="144"/>
      <c r="E73" s="145"/>
      <c r="F73" s="143"/>
      <c r="G73" s="144"/>
      <c r="H73" s="145"/>
      <c r="I73" s="143"/>
      <c r="J73" s="144"/>
      <c r="K73" s="145"/>
      <c r="L73" s="143"/>
      <c r="M73" s="144"/>
      <c r="N73" s="145"/>
      <c r="O73" s="143"/>
      <c r="P73" s="144"/>
      <c r="Q73" s="145"/>
      <c r="R73" s="143"/>
      <c r="S73" s="144"/>
      <c r="T73" s="145"/>
      <c r="U73" s="146">
        <f>C73+F73+I73+L73+O73+R73</f>
        <v>0</v>
      </c>
      <c r="V73" s="147">
        <f>D73+G73+J73+M73+P73+S73</f>
        <v>0</v>
      </c>
      <c r="W73" s="148">
        <f>E73+H73+K73+N73+Q73+T73</f>
        <v>0</v>
      </c>
      <c r="X73" s="149">
        <f>U73*8.9</f>
        <v>0</v>
      </c>
      <c r="Y73" s="150">
        <f>V73*8.9</f>
        <v>0</v>
      </c>
      <c r="Z73" s="151">
        <f>W73*11.12</f>
        <v>0</v>
      </c>
      <c r="AA73" s="152">
        <f>X73+Z73</f>
        <v>0</v>
      </c>
    </row>
    <row r="74" spans="1:27" x14ac:dyDescent="0.3">
      <c r="A74" s="205">
        <v>11421</v>
      </c>
      <c r="B74" s="206" t="s">
        <v>62</v>
      </c>
      <c r="C74" s="199"/>
      <c r="D74" s="144"/>
      <c r="E74" s="145"/>
      <c r="F74" s="143"/>
      <c r="G74" s="144"/>
      <c r="H74" s="145"/>
      <c r="I74" s="143"/>
      <c r="J74" s="144"/>
      <c r="K74" s="145"/>
      <c r="L74" s="143"/>
      <c r="M74" s="144"/>
      <c r="N74" s="145"/>
      <c r="O74" s="143"/>
      <c r="P74" s="144"/>
      <c r="Q74" s="145"/>
      <c r="R74" s="143"/>
      <c r="S74" s="144"/>
      <c r="T74" s="145"/>
      <c r="U74" s="146">
        <f>C74+F74+I74+L74+O74+R74</f>
        <v>0</v>
      </c>
      <c r="V74" s="147">
        <f>D74+G74+J74+M74+P74+S74</f>
        <v>0</v>
      </c>
      <c r="W74" s="148">
        <f>E74+H74+K74+N74+Q74+T74</f>
        <v>0</v>
      </c>
      <c r="X74" s="149">
        <f>U74*8.9</f>
        <v>0</v>
      </c>
      <c r="Y74" s="150">
        <f>V74*8.9</f>
        <v>0</v>
      </c>
      <c r="Z74" s="151">
        <f>W74*11.12</f>
        <v>0</v>
      </c>
      <c r="AA74" s="152">
        <f>X74+Z74</f>
        <v>0</v>
      </c>
    </row>
    <row r="75" spans="1:27" x14ac:dyDescent="0.3">
      <c r="A75" s="205">
        <v>11484</v>
      </c>
      <c r="B75" s="206" t="s">
        <v>63</v>
      </c>
      <c r="C75" s="199"/>
      <c r="D75" s="144"/>
      <c r="E75" s="145"/>
      <c r="F75" s="143"/>
      <c r="G75" s="144"/>
      <c r="H75" s="145"/>
      <c r="I75" s="143"/>
      <c r="J75" s="144"/>
      <c r="K75" s="145"/>
      <c r="L75" s="143"/>
      <c r="M75" s="144"/>
      <c r="N75" s="145"/>
      <c r="O75" s="143"/>
      <c r="P75" s="144"/>
      <c r="Q75" s="145"/>
      <c r="R75" s="143"/>
      <c r="S75" s="144"/>
      <c r="T75" s="145"/>
      <c r="U75" s="146">
        <f>C75+F75+I75+L75+O75+R75</f>
        <v>0</v>
      </c>
      <c r="V75" s="147">
        <f>D75+G75+J75+M75+P75+S75</f>
        <v>0</v>
      </c>
      <c r="W75" s="148">
        <f>E75+H75+K75+N75+Q75+T75</f>
        <v>0</v>
      </c>
      <c r="X75" s="149">
        <f>U75*8.9</f>
        <v>0</v>
      </c>
      <c r="Y75" s="150">
        <f>V75*8.9</f>
        <v>0</v>
      </c>
      <c r="Z75" s="151">
        <f>W75*11.12</f>
        <v>0</v>
      </c>
      <c r="AA75" s="152">
        <f>X75+Z75</f>
        <v>0</v>
      </c>
    </row>
    <row r="76" spans="1:27" x14ac:dyDescent="0.3">
      <c r="A76" s="205">
        <v>11445</v>
      </c>
      <c r="B76" s="206" t="s">
        <v>67</v>
      </c>
      <c r="C76" s="199"/>
      <c r="D76" s="144"/>
      <c r="E76" s="145"/>
      <c r="F76" s="143"/>
      <c r="G76" s="144"/>
      <c r="H76" s="145"/>
      <c r="I76" s="143"/>
      <c r="J76" s="144"/>
      <c r="K76" s="145"/>
      <c r="L76" s="143"/>
      <c r="M76" s="144"/>
      <c r="N76" s="145"/>
      <c r="O76" s="143"/>
      <c r="P76" s="144"/>
      <c r="Q76" s="145"/>
      <c r="R76" s="143"/>
      <c r="S76" s="144"/>
      <c r="T76" s="145"/>
      <c r="U76" s="146">
        <f>C76+F76+I76+L76+O76+R76</f>
        <v>0</v>
      </c>
      <c r="V76" s="147">
        <f>D76+G76+J76+M76+P76+S76</f>
        <v>0</v>
      </c>
      <c r="W76" s="148">
        <f>E76+H76+K76+N76+Q76+T76</f>
        <v>0</v>
      </c>
      <c r="X76" s="149">
        <f>U76*8.9</f>
        <v>0</v>
      </c>
      <c r="Y76" s="150">
        <f>V76*8.9</f>
        <v>0</v>
      </c>
      <c r="Z76" s="151">
        <f>W76*11.12</f>
        <v>0</v>
      </c>
      <c r="AA76" s="152">
        <f>X76+Z76</f>
        <v>0</v>
      </c>
    </row>
    <row r="77" spans="1:27" x14ac:dyDescent="0.3">
      <c r="A77" s="205">
        <v>11432</v>
      </c>
      <c r="B77" s="206" t="s">
        <v>171</v>
      </c>
      <c r="C77" s="199"/>
      <c r="D77" s="144"/>
      <c r="E77" s="145"/>
      <c r="F77" s="143"/>
      <c r="G77" s="144"/>
      <c r="H77" s="145"/>
      <c r="I77" s="143"/>
      <c r="J77" s="144"/>
      <c r="K77" s="145"/>
      <c r="L77" s="143"/>
      <c r="M77" s="144"/>
      <c r="N77" s="145"/>
      <c r="O77" s="143"/>
      <c r="P77" s="144"/>
      <c r="Q77" s="145"/>
      <c r="R77" s="143"/>
      <c r="S77" s="144"/>
      <c r="T77" s="145"/>
      <c r="U77" s="146">
        <f>C77+F77+I77+L77+O77+R77</f>
        <v>0</v>
      </c>
      <c r="V77" s="147">
        <f>D77+G77+J77+M77+P77+S77</f>
        <v>0</v>
      </c>
      <c r="W77" s="148">
        <f>E77+H77+K77+N77+Q77+T77</f>
        <v>0</v>
      </c>
      <c r="X77" s="149">
        <f>U77*8.9</f>
        <v>0</v>
      </c>
      <c r="Y77" s="150">
        <f>V77*8.9</f>
        <v>0</v>
      </c>
      <c r="Z77" s="151">
        <f>W77*11.12</f>
        <v>0</v>
      </c>
      <c r="AA77" s="152">
        <f>X77+Z77</f>
        <v>0</v>
      </c>
    </row>
    <row r="78" spans="1:27" x14ac:dyDescent="0.3">
      <c r="A78" s="205">
        <v>11422</v>
      </c>
      <c r="B78" s="206" t="s">
        <v>69</v>
      </c>
      <c r="C78" s="199"/>
      <c r="D78" s="144"/>
      <c r="E78" s="145"/>
      <c r="F78" s="143"/>
      <c r="G78" s="144"/>
      <c r="H78" s="145"/>
      <c r="I78" s="143"/>
      <c r="J78" s="144"/>
      <c r="K78" s="145"/>
      <c r="L78" s="143"/>
      <c r="M78" s="144"/>
      <c r="N78" s="145"/>
      <c r="O78" s="143"/>
      <c r="P78" s="144"/>
      <c r="Q78" s="145"/>
      <c r="R78" s="143"/>
      <c r="S78" s="144"/>
      <c r="T78" s="145"/>
      <c r="U78" s="146">
        <f>C78+F78+I78+L78+O78+R78</f>
        <v>0</v>
      </c>
      <c r="V78" s="147">
        <f>D78+G78+J78+M78+P78+S78</f>
        <v>0</v>
      </c>
      <c r="W78" s="148">
        <f>E78+H78+K78+N78+Q78+T78</f>
        <v>0</v>
      </c>
      <c r="X78" s="149">
        <f>U78*8.9</f>
        <v>0</v>
      </c>
      <c r="Y78" s="150">
        <f>V78*8.9</f>
        <v>0</v>
      </c>
      <c r="Z78" s="151">
        <f>W78*11.12</f>
        <v>0</v>
      </c>
      <c r="AA78" s="152">
        <f>X78+Z78</f>
        <v>0</v>
      </c>
    </row>
    <row r="79" spans="1:27" x14ac:dyDescent="0.3">
      <c r="A79" s="205">
        <v>11506</v>
      </c>
      <c r="B79" s="206" t="s">
        <v>100</v>
      </c>
      <c r="C79" s="199"/>
      <c r="D79" s="144"/>
      <c r="E79" s="145"/>
      <c r="F79" s="143"/>
      <c r="G79" s="144"/>
      <c r="H79" s="145"/>
      <c r="I79" s="143"/>
      <c r="J79" s="144"/>
      <c r="K79" s="145"/>
      <c r="L79" s="143"/>
      <c r="M79" s="144"/>
      <c r="N79" s="145"/>
      <c r="O79" s="143"/>
      <c r="P79" s="144"/>
      <c r="Q79" s="145"/>
      <c r="R79" s="143"/>
      <c r="S79" s="144"/>
      <c r="T79" s="145"/>
      <c r="U79" s="146">
        <f>C79+F79+I79+L79+O79+R79</f>
        <v>0</v>
      </c>
      <c r="V79" s="147">
        <f>D79+G79+J79+M79+P79+S79</f>
        <v>0</v>
      </c>
      <c r="W79" s="148">
        <f>E79+H79+K79+N79+Q79+T79</f>
        <v>0</v>
      </c>
      <c r="X79" s="149">
        <f>U79*8.9</f>
        <v>0</v>
      </c>
      <c r="Y79" s="150">
        <f>V79*8.9</f>
        <v>0</v>
      </c>
      <c r="Z79" s="151">
        <f>W79*11.12</f>
        <v>0</v>
      </c>
      <c r="AA79" s="152">
        <f>X79+Z79</f>
        <v>0</v>
      </c>
    </row>
    <row r="80" spans="1:27" x14ac:dyDescent="0.3">
      <c r="A80" s="205">
        <v>11477</v>
      </c>
      <c r="B80" s="206" t="s">
        <v>71</v>
      </c>
      <c r="C80" s="199"/>
      <c r="D80" s="144"/>
      <c r="E80" s="145"/>
      <c r="F80" s="143"/>
      <c r="G80" s="144"/>
      <c r="H80" s="145"/>
      <c r="I80" s="143"/>
      <c r="J80" s="144"/>
      <c r="K80" s="145"/>
      <c r="L80" s="143"/>
      <c r="M80" s="144"/>
      <c r="N80" s="145"/>
      <c r="O80" s="143"/>
      <c r="P80" s="144"/>
      <c r="Q80" s="145"/>
      <c r="R80" s="143"/>
      <c r="S80" s="144"/>
      <c r="T80" s="145"/>
      <c r="U80" s="146">
        <f>C80+F80+I80+L80+O80+R80</f>
        <v>0</v>
      </c>
      <c r="V80" s="147">
        <f>D80+G80+J80+M80+P80+S80</f>
        <v>0</v>
      </c>
      <c r="W80" s="148">
        <f>E80+H80+K80+N80+Q80+T80</f>
        <v>0</v>
      </c>
      <c r="X80" s="149">
        <f>U80*8.9</f>
        <v>0</v>
      </c>
      <c r="Y80" s="150">
        <f>V80*8.9</f>
        <v>0</v>
      </c>
      <c r="Z80" s="151">
        <f>W80*11.12</f>
        <v>0</v>
      </c>
      <c r="AA80" s="152">
        <f>X80+Z80</f>
        <v>0</v>
      </c>
    </row>
    <row r="81" spans="1:27" x14ac:dyDescent="0.3">
      <c r="A81" s="205">
        <v>11456</v>
      </c>
      <c r="B81" s="206" t="s">
        <v>72</v>
      </c>
      <c r="C81" s="199"/>
      <c r="D81" s="144"/>
      <c r="E81" s="145"/>
      <c r="F81" s="143"/>
      <c r="G81" s="144"/>
      <c r="H81" s="145"/>
      <c r="I81" s="143"/>
      <c r="J81" s="144"/>
      <c r="K81" s="145"/>
      <c r="L81" s="143"/>
      <c r="M81" s="144"/>
      <c r="N81" s="145"/>
      <c r="O81" s="143"/>
      <c r="P81" s="144"/>
      <c r="Q81" s="145"/>
      <c r="R81" s="143"/>
      <c r="S81" s="144"/>
      <c r="T81" s="145"/>
      <c r="U81" s="146">
        <f>C81+F81+I81+L81+O81+R81</f>
        <v>0</v>
      </c>
      <c r="V81" s="147">
        <f>D81+G81+J81+M81+P81+S81</f>
        <v>0</v>
      </c>
      <c r="W81" s="148">
        <f>E81+H81+K81+N81+Q81+T81</f>
        <v>0</v>
      </c>
      <c r="X81" s="149">
        <f>U81*8.9</f>
        <v>0</v>
      </c>
      <c r="Y81" s="150">
        <f>V81*8.9</f>
        <v>0</v>
      </c>
      <c r="Z81" s="151">
        <f>W81*11.12</f>
        <v>0</v>
      </c>
      <c r="AA81" s="152">
        <f>X81+Z81</f>
        <v>0</v>
      </c>
    </row>
    <row r="82" spans="1:27" x14ac:dyDescent="0.3">
      <c r="A82" s="205">
        <v>11533</v>
      </c>
      <c r="B82" s="207" t="s">
        <v>271</v>
      </c>
      <c r="C82" s="199"/>
      <c r="D82" s="144"/>
      <c r="E82" s="145"/>
      <c r="F82" s="143"/>
      <c r="G82" s="144"/>
      <c r="H82" s="145"/>
      <c r="I82" s="143"/>
      <c r="J82" s="144"/>
      <c r="K82" s="145"/>
      <c r="L82" s="143"/>
      <c r="M82" s="144"/>
      <c r="N82" s="145"/>
      <c r="O82" s="143"/>
      <c r="P82" s="144"/>
      <c r="Q82" s="145"/>
      <c r="R82" s="143"/>
      <c r="S82" s="144"/>
      <c r="T82" s="145"/>
      <c r="U82" s="146">
        <f>C82+F82+I82+L82+O82+R82</f>
        <v>0</v>
      </c>
      <c r="V82" s="147">
        <f>D82+G82+J82+M82+P82+S82</f>
        <v>0</v>
      </c>
      <c r="W82" s="148">
        <f>E82+H82+K82+N82+Q82+T82</f>
        <v>0</v>
      </c>
      <c r="X82" s="149">
        <f>U82*9.56</f>
        <v>0</v>
      </c>
      <c r="Y82" s="150">
        <f>V82*9.56</f>
        <v>0</v>
      </c>
      <c r="Z82" s="151">
        <f>W82*11.95</f>
        <v>0</v>
      </c>
      <c r="AA82" s="152">
        <f>X82+Z82</f>
        <v>0</v>
      </c>
    </row>
    <row r="83" spans="1:27" x14ac:dyDescent="0.3">
      <c r="A83" s="205">
        <v>11444</v>
      </c>
      <c r="B83" s="206" t="s">
        <v>75</v>
      </c>
      <c r="C83" s="199"/>
      <c r="D83" s="144"/>
      <c r="E83" s="145"/>
      <c r="F83" s="143"/>
      <c r="G83" s="144"/>
      <c r="H83" s="145"/>
      <c r="I83" s="143"/>
      <c r="J83" s="144"/>
      <c r="K83" s="145"/>
      <c r="L83" s="143"/>
      <c r="M83" s="144"/>
      <c r="N83" s="145"/>
      <c r="O83" s="143"/>
      <c r="P83" s="144"/>
      <c r="Q83" s="145"/>
      <c r="R83" s="143"/>
      <c r="S83" s="144"/>
      <c r="T83" s="145"/>
      <c r="U83" s="146">
        <f>C83+F83+I83+L83+O83+R83</f>
        <v>0</v>
      </c>
      <c r="V83" s="147">
        <f>D83+G83+J83+M83+P83+S83</f>
        <v>0</v>
      </c>
      <c r="W83" s="148">
        <f>E83+H83+K83+N83+Q83+T83</f>
        <v>0</v>
      </c>
      <c r="X83" s="149">
        <f>U83*8.9</f>
        <v>0</v>
      </c>
      <c r="Y83" s="150">
        <f>V83*8.9</f>
        <v>0</v>
      </c>
      <c r="Z83" s="151">
        <f>W83*11.12</f>
        <v>0</v>
      </c>
      <c r="AA83" s="152">
        <f>X83+Z83</f>
        <v>0</v>
      </c>
    </row>
    <row r="84" spans="1:27" x14ac:dyDescent="0.3">
      <c r="A84" s="205">
        <v>11434</v>
      </c>
      <c r="B84" s="206" t="s">
        <v>76</v>
      </c>
      <c r="C84" s="199"/>
      <c r="D84" s="144"/>
      <c r="E84" s="145"/>
      <c r="F84" s="143"/>
      <c r="G84" s="144"/>
      <c r="H84" s="145"/>
      <c r="I84" s="143"/>
      <c r="J84" s="144"/>
      <c r="K84" s="145"/>
      <c r="L84" s="143"/>
      <c r="M84" s="144"/>
      <c r="N84" s="145"/>
      <c r="O84" s="143"/>
      <c r="P84" s="144"/>
      <c r="Q84" s="145"/>
      <c r="R84" s="143"/>
      <c r="S84" s="144"/>
      <c r="T84" s="145"/>
      <c r="U84" s="146">
        <f>C84+F84+I84+L84+O84+R84</f>
        <v>0</v>
      </c>
      <c r="V84" s="147">
        <f>D84+G84+J84+M84+P84+S84</f>
        <v>0</v>
      </c>
      <c r="W84" s="148">
        <f>E84+H84+K84+N84+Q84+T84</f>
        <v>0</v>
      </c>
      <c r="X84" s="149">
        <f>U84*8.9</f>
        <v>0</v>
      </c>
      <c r="Y84" s="150">
        <f>V84*8.9</f>
        <v>0</v>
      </c>
      <c r="Z84" s="151">
        <f>W84*11.12</f>
        <v>0</v>
      </c>
      <c r="AA84" s="152">
        <f>X84+Z84</f>
        <v>0</v>
      </c>
    </row>
    <row r="85" spans="1:27" x14ac:dyDescent="0.3">
      <c r="A85" s="205">
        <v>11455</v>
      </c>
      <c r="B85" s="206" t="s">
        <v>173</v>
      </c>
      <c r="C85" s="199"/>
      <c r="D85" s="144"/>
      <c r="E85" s="145"/>
      <c r="F85" s="143"/>
      <c r="G85" s="144"/>
      <c r="H85" s="145"/>
      <c r="I85" s="143"/>
      <c r="J85" s="144"/>
      <c r="K85" s="145"/>
      <c r="L85" s="143"/>
      <c r="M85" s="144"/>
      <c r="N85" s="145"/>
      <c r="O85" s="143"/>
      <c r="P85" s="144"/>
      <c r="Q85" s="145"/>
      <c r="R85" s="143"/>
      <c r="S85" s="144"/>
      <c r="T85" s="145"/>
      <c r="U85" s="146">
        <f>C85+F85+I85+L85+O85+R85</f>
        <v>0</v>
      </c>
      <c r="V85" s="147">
        <f>D85+G85+J85+M85+P85+S85</f>
        <v>0</v>
      </c>
      <c r="W85" s="148">
        <f>E85+H85+K85+N85+Q85+T85</f>
        <v>0</v>
      </c>
      <c r="X85" s="149">
        <f>U85*8.9</f>
        <v>0</v>
      </c>
      <c r="Y85" s="150">
        <f>V85*8.9</f>
        <v>0</v>
      </c>
      <c r="Z85" s="151">
        <f>W85*11.12</f>
        <v>0</v>
      </c>
      <c r="AA85" s="152">
        <f>X85+Z85</f>
        <v>0</v>
      </c>
    </row>
    <row r="86" spans="1:27" x14ac:dyDescent="0.3">
      <c r="A86" s="205">
        <v>11463</v>
      </c>
      <c r="B86" s="206" t="s">
        <v>174</v>
      </c>
      <c r="C86" s="199"/>
      <c r="D86" s="144"/>
      <c r="E86" s="145"/>
      <c r="F86" s="143"/>
      <c r="G86" s="144"/>
      <c r="H86" s="145"/>
      <c r="I86" s="143"/>
      <c r="J86" s="144"/>
      <c r="K86" s="145"/>
      <c r="L86" s="143"/>
      <c r="M86" s="144"/>
      <c r="N86" s="145"/>
      <c r="O86" s="143"/>
      <c r="P86" s="144"/>
      <c r="Q86" s="145"/>
      <c r="R86" s="143"/>
      <c r="S86" s="144"/>
      <c r="T86" s="145"/>
      <c r="U86" s="146">
        <f>C86+F86+I86+L86+O86+R86</f>
        <v>0</v>
      </c>
      <c r="V86" s="147">
        <f>D86+G86+J86+M86+P86+S86</f>
        <v>0</v>
      </c>
      <c r="W86" s="148">
        <f>E86+H86+K86+N86+Q86+T86</f>
        <v>0</v>
      </c>
      <c r="X86" s="149">
        <f>U86*8.9</f>
        <v>0</v>
      </c>
      <c r="Y86" s="150">
        <f>V86*8.9</f>
        <v>0</v>
      </c>
      <c r="Z86" s="151">
        <f>W86*11.12</f>
        <v>0</v>
      </c>
      <c r="AA86" s="152">
        <f>X86+Z86</f>
        <v>0</v>
      </c>
    </row>
    <row r="87" spans="1:27" x14ac:dyDescent="0.3">
      <c r="A87" s="205">
        <v>11528</v>
      </c>
      <c r="B87" s="206" t="s">
        <v>121</v>
      </c>
      <c r="C87" s="199"/>
      <c r="D87" s="144"/>
      <c r="E87" s="145"/>
      <c r="F87" s="143"/>
      <c r="G87" s="144"/>
      <c r="H87" s="145"/>
      <c r="I87" s="143"/>
      <c r="J87" s="144"/>
      <c r="K87" s="145"/>
      <c r="L87" s="143"/>
      <c r="M87" s="144"/>
      <c r="N87" s="145"/>
      <c r="O87" s="143"/>
      <c r="P87" s="144"/>
      <c r="Q87" s="145"/>
      <c r="R87" s="143"/>
      <c r="S87" s="144"/>
      <c r="T87" s="145"/>
      <c r="U87" s="146">
        <f>C87+F87+I87+L87+O87+R87</f>
        <v>0</v>
      </c>
      <c r="V87" s="147">
        <f>D87+G87+J87+M87+P87+S87</f>
        <v>0</v>
      </c>
      <c r="W87" s="148">
        <f>E87+H87+K87+N87+Q87+T87</f>
        <v>0</v>
      </c>
      <c r="X87" s="149">
        <f>U87*8.9</f>
        <v>0</v>
      </c>
      <c r="Y87" s="150">
        <f>V87*8.9</f>
        <v>0</v>
      </c>
      <c r="Z87" s="151">
        <f>W87*11.12</f>
        <v>0</v>
      </c>
      <c r="AA87" s="152">
        <f>X87+Z87</f>
        <v>0</v>
      </c>
    </row>
    <row r="88" spans="1:27" x14ac:dyDescent="0.3">
      <c r="A88" s="21">
        <v>11526</v>
      </c>
      <c r="B88" s="204" t="s">
        <v>175</v>
      </c>
      <c r="C88" s="199"/>
      <c r="D88" s="144"/>
      <c r="E88" s="145"/>
      <c r="F88" s="143"/>
      <c r="G88" s="144"/>
      <c r="H88" s="145"/>
      <c r="I88" s="143"/>
      <c r="J88" s="144"/>
      <c r="K88" s="145"/>
      <c r="L88" s="143"/>
      <c r="M88" s="144"/>
      <c r="N88" s="145"/>
      <c r="O88" s="143"/>
      <c r="P88" s="144"/>
      <c r="Q88" s="145"/>
      <c r="R88" s="143"/>
      <c r="S88" s="144"/>
      <c r="T88" s="145"/>
      <c r="U88" s="146">
        <f>C88+F88+I88+L88+O88+R88</f>
        <v>0</v>
      </c>
      <c r="V88" s="147">
        <f>D88+G88+J88+M88+P88+S88</f>
        <v>0</v>
      </c>
      <c r="W88" s="148">
        <f>E88+H88+K88+N88+Q88+T88</f>
        <v>0</v>
      </c>
      <c r="X88" s="149">
        <f>U88*8.9</f>
        <v>0</v>
      </c>
      <c r="Y88" s="150">
        <f>V88*8.9</f>
        <v>0</v>
      </c>
      <c r="Z88" s="151">
        <f>W88*11.12</f>
        <v>0</v>
      </c>
      <c r="AA88" s="152">
        <f>X88+Z88</f>
        <v>0</v>
      </c>
    </row>
    <row r="89" spans="1:27" x14ac:dyDescent="0.3">
      <c r="A89" s="154" t="s">
        <v>2188</v>
      </c>
      <c r="B89" s="2">
        <f>COUNTA(B68:B88)</f>
        <v>21</v>
      </c>
      <c r="C89" s="153">
        <f>SUM(C68:C88)</f>
        <v>0</v>
      </c>
      <c r="D89" s="153">
        <f>SUM(D68:D88)</f>
        <v>0</v>
      </c>
      <c r="E89" s="153">
        <f>SUM(E68:E88)</f>
        <v>0</v>
      </c>
      <c r="F89" s="153">
        <f>SUM(F68:F88)</f>
        <v>0</v>
      </c>
      <c r="G89" s="153">
        <f>SUM(G68:G88)</f>
        <v>0</v>
      </c>
      <c r="H89" s="153">
        <f>SUM(H68:H88)</f>
        <v>0</v>
      </c>
      <c r="I89" s="153">
        <f>SUM(I68:I88)</f>
        <v>0</v>
      </c>
      <c r="J89" s="153">
        <f>SUM(J68:J88)</f>
        <v>0</v>
      </c>
      <c r="K89" s="153">
        <f>SUM(K68:K88)</f>
        <v>0</v>
      </c>
      <c r="L89" s="153">
        <f>SUM(L68:L88)</f>
        <v>0</v>
      </c>
      <c r="M89" s="153">
        <f>SUM(M68:M88)</f>
        <v>0</v>
      </c>
      <c r="N89" s="153">
        <f>SUM(N68:N88)</f>
        <v>0</v>
      </c>
      <c r="O89" s="153">
        <f>SUM(O68:O88)</f>
        <v>0</v>
      </c>
      <c r="P89" s="153">
        <f>SUM(P68:P88)</f>
        <v>0</v>
      </c>
      <c r="Q89" s="153">
        <f>SUM(Q68:Q88)</f>
        <v>0</v>
      </c>
      <c r="R89" s="153">
        <f>SUM(R68:R88)</f>
        <v>0</v>
      </c>
      <c r="S89" s="153">
        <f>SUM(S68:S88)</f>
        <v>0</v>
      </c>
      <c r="T89" s="153">
        <f>SUM(T68:T88)</f>
        <v>0</v>
      </c>
      <c r="U89" s="203">
        <f>SUM(U68:U88)</f>
        <v>0</v>
      </c>
      <c r="V89" s="203">
        <f>SUM(V68:V88)</f>
        <v>0</v>
      </c>
      <c r="W89" s="203">
        <f>SUM(W68:W88)</f>
        <v>0</v>
      </c>
      <c r="X89" s="203">
        <f>SUM(X68:X88)</f>
        <v>0</v>
      </c>
      <c r="Y89" s="203">
        <f>SUM(Y68:Y88)</f>
        <v>0</v>
      </c>
      <c r="Z89" s="203">
        <f>SUM(Z68:Z88)</f>
        <v>0</v>
      </c>
      <c r="AA89" s="5">
        <f>SUM(AA68:AA88)</f>
        <v>0</v>
      </c>
    </row>
    <row r="91" spans="1:27" x14ac:dyDescent="0.3">
      <c r="U91" s="27">
        <f t="shared" ref="U91:AA91" si="0">+U9+U31+U63+U89</f>
        <v>0</v>
      </c>
      <c r="V91" s="27">
        <f t="shared" si="0"/>
        <v>0</v>
      </c>
      <c r="W91" s="27">
        <f t="shared" si="0"/>
        <v>0</v>
      </c>
      <c r="X91" s="28">
        <f t="shared" si="0"/>
        <v>0</v>
      </c>
      <c r="Y91" s="28">
        <f t="shared" si="0"/>
        <v>0</v>
      </c>
      <c r="Z91" s="28">
        <f t="shared" si="0"/>
        <v>0</v>
      </c>
      <c r="AA91" s="28">
        <f t="shared" si="0"/>
        <v>0</v>
      </c>
    </row>
    <row r="92" spans="1:27" x14ac:dyDescent="0.3">
      <c r="U92" s="29"/>
      <c r="V92" s="29"/>
      <c r="W92" s="29"/>
      <c r="X92" s="29"/>
      <c r="Y92" s="29"/>
      <c r="Z92" s="29"/>
      <c r="AA92" s="29"/>
    </row>
    <row r="93" spans="1:27" x14ac:dyDescent="0.3">
      <c r="U93" s="41">
        <f>IFERROR(U91/SUM($U$91:$W$91),0)</f>
        <v>0</v>
      </c>
      <c r="V93" s="41">
        <f>IFERROR(V91/SUM($U$91:$W$91),0)</f>
        <v>0</v>
      </c>
      <c r="W93" s="41">
        <f>IFERROR(W91/SUM($U$91:$W$91),0)</f>
        <v>0</v>
      </c>
    </row>
    <row r="94" spans="1:27" x14ac:dyDescent="0.3">
      <c r="C94" s="67" t="s">
        <v>143</v>
      </c>
      <c r="D94" s="67" t="s">
        <v>144</v>
      </c>
      <c r="E94" s="67" t="s">
        <v>145</v>
      </c>
      <c r="F94" s="67" t="s">
        <v>146</v>
      </c>
      <c r="G94" s="67" t="s">
        <v>147</v>
      </c>
      <c r="H94" s="67" t="s">
        <v>1066</v>
      </c>
      <c r="U94" s="26"/>
      <c r="Y94" s="26"/>
      <c r="Z94" s="26"/>
    </row>
    <row r="95" spans="1:27" x14ac:dyDescent="0.3">
      <c r="B95" s="59" t="s">
        <v>138</v>
      </c>
      <c r="C95" s="63">
        <f>SUM(C9:E9)</f>
        <v>0</v>
      </c>
      <c r="D95" s="63">
        <f>SUM(F9:H9)</f>
        <v>0</v>
      </c>
      <c r="E95" s="63">
        <f>SUM(I9:K9)</f>
        <v>0</v>
      </c>
      <c r="F95" s="63">
        <f>SUM(L9:N9)</f>
        <v>0</v>
      </c>
      <c r="G95" s="63">
        <f>SUM(O9:Q9)</f>
        <v>0</v>
      </c>
      <c r="H95" s="63">
        <f>SUM(P9:R9)</f>
        <v>0</v>
      </c>
      <c r="I95" s="172">
        <f>SUM($U$9:$W$9)</f>
        <v>0</v>
      </c>
      <c r="J95" s="172"/>
      <c r="U95" s="2">
        <f>+U63+U89</f>
        <v>0</v>
      </c>
      <c r="V95" s="2">
        <f>+V63+V89</f>
        <v>0</v>
      </c>
      <c r="W95" s="2">
        <f>+W63+W89</f>
        <v>0</v>
      </c>
      <c r="Y95" s="2">
        <f>+Y63+Y89</f>
        <v>0</v>
      </c>
      <c r="Z95" s="2">
        <f>+Z63+Z89</f>
        <v>0</v>
      </c>
    </row>
    <row r="96" spans="1:27" x14ac:dyDescent="0.3">
      <c r="B96" s="59" t="s">
        <v>139</v>
      </c>
      <c r="C96" s="63">
        <f>SUM(C31:E31)</f>
        <v>0</v>
      </c>
      <c r="D96" s="63">
        <f>SUM(F31:H31)</f>
        <v>0</v>
      </c>
      <c r="E96" s="63">
        <f>SUM(I31:K31)</f>
        <v>0</v>
      </c>
      <c r="F96" s="63">
        <f>SUM(L31:N31)</f>
        <v>0</v>
      </c>
      <c r="G96" s="63">
        <f>SUM(O31:Q31)</f>
        <v>0</v>
      </c>
      <c r="H96" s="63">
        <f>SUM(P31:R31)</f>
        <v>0</v>
      </c>
      <c r="I96" s="172">
        <f>SUM($U$31:$W$31)</f>
        <v>0</v>
      </c>
      <c r="J96" s="172"/>
    </row>
    <row r="97" spans="2:27" x14ac:dyDescent="0.3">
      <c r="B97" s="59" t="s">
        <v>140</v>
      </c>
      <c r="C97" s="63">
        <f>SUM(C63:E63)</f>
        <v>0</v>
      </c>
      <c r="D97" s="63">
        <f>SUM(F63:H63)</f>
        <v>0</v>
      </c>
      <c r="E97" s="63">
        <f>SUM(I63:K63)</f>
        <v>0</v>
      </c>
      <c r="F97" s="63">
        <f>SUM(L63:N63)</f>
        <v>0</v>
      </c>
      <c r="G97" s="63">
        <f>SUM(O63:Q63)</f>
        <v>0</v>
      </c>
      <c r="H97" s="63">
        <f>SUM(P63:R63)</f>
        <v>0</v>
      </c>
      <c r="I97" s="172">
        <f>SUM($U$63:$W$63)</f>
        <v>0</v>
      </c>
      <c r="J97" s="172"/>
      <c r="U97" s="27"/>
      <c r="V97" s="27"/>
      <c r="W97" s="27"/>
      <c r="X97" s="28"/>
      <c r="Y97" s="27"/>
      <c r="Z97" s="42"/>
      <c r="AA97" s="27"/>
    </row>
    <row r="98" spans="2:27" x14ac:dyDescent="0.3">
      <c r="B98" s="62" t="s">
        <v>141</v>
      </c>
      <c r="C98" s="64">
        <f>SUM(C89:E89)</f>
        <v>0</v>
      </c>
      <c r="D98" s="64">
        <f>SUM(F89:H89)</f>
        <v>0</v>
      </c>
      <c r="E98" s="64">
        <f>SUM(I89:K89)</f>
        <v>0</v>
      </c>
      <c r="F98" s="64">
        <f>SUM(L89:N89)</f>
        <v>0</v>
      </c>
      <c r="G98" s="64">
        <f>SUM(O89:Q89)</f>
        <v>0</v>
      </c>
      <c r="H98" s="64">
        <f>SUM(P89:R89)</f>
        <v>0</v>
      </c>
      <c r="I98" s="172">
        <f>SUM($U$89:$W$89)</f>
        <v>0</v>
      </c>
      <c r="J98" s="172"/>
    </row>
    <row r="99" spans="2:27" x14ac:dyDescent="0.3">
      <c r="B99" s="60" t="s">
        <v>148</v>
      </c>
      <c r="C99" s="63">
        <f>SUM(C95:C98)</f>
        <v>0</v>
      </c>
      <c r="D99" s="63">
        <f t="shared" ref="D99:G99" si="1">SUM(D95:D98)</f>
        <v>0</v>
      </c>
      <c r="E99" s="63">
        <f t="shared" si="1"/>
        <v>0</v>
      </c>
      <c r="F99" s="63">
        <f t="shared" si="1"/>
        <v>0</v>
      </c>
      <c r="G99" s="63">
        <f t="shared" si="1"/>
        <v>0</v>
      </c>
      <c r="H99" s="63">
        <f t="shared" ref="H99" si="2">SUM(H95:H98)</f>
        <v>0</v>
      </c>
      <c r="I99" s="59"/>
      <c r="J99" s="65"/>
    </row>
    <row r="100" spans="2:27" x14ac:dyDescent="0.3">
      <c r="C100" s="27"/>
      <c r="D100" s="27"/>
      <c r="E100" s="27"/>
      <c r="F100" s="27"/>
      <c r="G100" s="61"/>
      <c r="H100" s="61" t="s">
        <v>142</v>
      </c>
      <c r="I100" s="172">
        <f>SUM(I95:I98)</f>
        <v>0</v>
      </c>
      <c r="J100" s="172"/>
    </row>
    <row r="101" spans="2:27" x14ac:dyDescent="0.3">
      <c r="C101" s="27"/>
      <c r="D101" s="27"/>
      <c r="E101" s="27"/>
      <c r="F101" s="27"/>
      <c r="G101" s="61"/>
      <c r="H101" s="61"/>
      <c r="I101" s="66"/>
      <c r="J101" s="65"/>
    </row>
    <row r="102" spans="2:27" x14ac:dyDescent="0.3">
      <c r="B102" s="59" t="s">
        <v>150</v>
      </c>
      <c r="C102" s="63">
        <f>C97+C98</f>
        <v>0</v>
      </c>
      <c r="D102" s="63">
        <f t="shared" ref="D102:G102" si="3">D97+D98</f>
        <v>0</v>
      </c>
      <c r="E102" s="63">
        <f t="shared" si="3"/>
        <v>0</v>
      </c>
      <c r="F102" s="63">
        <f t="shared" si="3"/>
        <v>0</v>
      </c>
      <c r="G102" s="63">
        <f t="shared" si="3"/>
        <v>0</v>
      </c>
      <c r="H102" s="63">
        <f t="shared" ref="H102" si="4">H97+H98</f>
        <v>0</v>
      </c>
      <c r="I102" s="172">
        <f>I97+I98</f>
        <v>0</v>
      </c>
      <c r="J102" s="172"/>
    </row>
    <row r="4958" spans="3:5" x14ac:dyDescent="0.3">
      <c r="C4958" s="2">
        <v>0</v>
      </c>
      <c r="D4958" s="2">
        <v>0</v>
      </c>
      <c r="E4958" s="2">
        <v>0</v>
      </c>
    </row>
    <row r="41847" spans="9:11" x14ac:dyDescent="0.3">
      <c r="I41847" s="2">
        <v>0</v>
      </c>
      <c r="J41847" s="2">
        <v>0</v>
      </c>
      <c r="K41847" s="2">
        <v>0</v>
      </c>
    </row>
    <row r="41926" spans="9:11" x14ac:dyDescent="0.3">
      <c r="I41926" s="2">
        <v>0</v>
      </c>
      <c r="J41926" s="2">
        <v>0</v>
      </c>
      <c r="K41926" s="2">
        <v>0</v>
      </c>
    </row>
    <row r="42059" spans="3:8" x14ac:dyDescent="0.3">
      <c r="C42059" s="2">
        <v>0</v>
      </c>
      <c r="D42059" s="2">
        <v>0</v>
      </c>
      <c r="E42059" s="2">
        <v>0</v>
      </c>
      <c r="F42059" s="2">
        <v>0</v>
      </c>
      <c r="G42059" s="2">
        <v>0</v>
      </c>
      <c r="H42059" s="2">
        <v>0</v>
      </c>
    </row>
    <row r="42138" spans="3:8" x14ac:dyDescent="0.3">
      <c r="C42138" s="2">
        <v>0</v>
      </c>
      <c r="D42138" s="2">
        <v>0</v>
      </c>
      <c r="E42138" s="2">
        <v>0</v>
      </c>
      <c r="F42138" s="2">
        <v>0</v>
      </c>
      <c r="G42138" s="2">
        <v>0</v>
      </c>
      <c r="H42138" s="2">
        <v>0</v>
      </c>
    </row>
    <row r="42234" spans="3:17" x14ac:dyDescent="0.3">
      <c r="C42234" s="2">
        <v>0</v>
      </c>
      <c r="D42234" s="2">
        <v>0</v>
      </c>
      <c r="E42234" s="2">
        <v>0</v>
      </c>
      <c r="F42234" s="2">
        <v>0</v>
      </c>
      <c r="G42234" s="2">
        <v>0</v>
      </c>
      <c r="H42234" s="2">
        <v>0</v>
      </c>
      <c r="I42234" s="2">
        <v>0</v>
      </c>
      <c r="J42234" s="2">
        <v>0</v>
      </c>
      <c r="K42234" s="2">
        <v>0</v>
      </c>
      <c r="L42234" s="2">
        <v>0</v>
      </c>
      <c r="M42234" s="2">
        <v>0</v>
      </c>
      <c r="N42234" s="2">
        <v>0</v>
      </c>
      <c r="O42234" s="6">
        <v>0</v>
      </c>
      <c r="P42234" s="6">
        <v>0</v>
      </c>
      <c r="Q42234" s="6">
        <v>0</v>
      </c>
    </row>
    <row r="49958" spans="3:5" x14ac:dyDescent="0.3">
      <c r="C49958" s="2">
        <v>0</v>
      </c>
      <c r="D49958" s="2">
        <v>0</v>
      </c>
      <c r="E49958" s="2">
        <v>0</v>
      </c>
    </row>
  </sheetData>
  <sortState xmlns:xlrd2="http://schemas.microsoft.com/office/spreadsheetml/2017/richdata2" ref="C5:AE5">
    <sortCondition ref="D5"/>
  </sortState>
  <mergeCells count="66">
    <mergeCell ref="I98:J98"/>
    <mergeCell ref="I100:J100"/>
    <mergeCell ref="I102:J102"/>
    <mergeCell ref="R66:T66"/>
    <mergeCell ref="R67:T67"/>
    <mergeCell ref="I95:J95"/>
    <mergeCell ref="I96:J96"/>
    <mergeCell ref="I97:J97"/>
    <mergeCell ref="R3:T3"/>
    <mergeCell ref="R4:T4"/>
    <mergeCell ref="R12:T12"/>
    <mergeCell ref="R13:T13"/>
    <mergeCell ref="R34:T34"/>
    <mergeCell ref="A66:B66"/>
    <mergeCell ref="C66:E66"/>
    <mergeCell ref="F66:H66"/>
    <mergeCell ref="I66:K66"/>
    <mergeCell ref="L66:N66"/>
    <mergeCell ref="X34:AA34"/>
    <mergeCell ref="O13:Q13"/>
    <mergeCell ref="A3:B3"/>
    <mergeCell ref="A12:B12"/>
    <mergeCell ref="C12:E12"/>
    <mergeCell ref="F12:H12"/>
    <mergeCell ref="I12:K12"/>
    <mergeCell ref="C4:E4"/>
    <mergeCell ref="F4:H4"/>
    <mergeCell ref="I4:K4"/>
    <mergeCell ref="C3:E3"/>
    <mergeCell ref="F3:H3"/>
    <mergeCell ref="I3:K3"/>
    <mergeCell ref="A34:B34"/>
    <mergeCell ref="C34:E34"/>
    <mergeCell ref="F34:H34"/>
    <mergeCell ref="O34:Q34"/>
    <mergeCell ref="L34:N34"/>
    <mergeCell ref="R35:T35"/>
    <mergeCell ref="C13:E13"/>
    <mergeCell ref="F13:H13"/>
    <mergeCell ref="I13:K13"/>
    <mergeCell ref="L13:N13"/>
    <mergeCell ref="C35:E35"/>
    <mergeCell ref="F35:H35"/>
    <mergeCell ref="I35:K35"/>
    <mergeCell ref="I34:K34"/>
    <mergeCell ref="C67:E67"/>
    <mergeCell ref="F67:H67"/>
    <mergeCell ref="I67:K67"/>
    <mergeCell ref="L67:N67"/>
    <mergeCell ref="O67:Q67"/>
    <mergeCell ref="U66:W66"/>
    <mergeCell ref="X66:AA66"/>
    <mergeCell ref="O66:Q66"/>
    <mergeCell ref="U34:W34"/>
    <mergeCell ref="L3:N3"/>
    <mergeCell ref="L12:N12"/>
    <mergeCell ref="X3:AA3"/>
    <mergeCell ref="O4:Q4"/>
    <mergeCell ref="O3:Q3"/>
    <mergeCell ref="U3:W3"/>
    <mergeCell ref="L4:N4"/>
    <mergeCell ref="O12:Q12"/>
    <mergeCell ref="U12:W12"/>
    <mergeCell ref="X12:AA12"/>
    <mergeCell ref="L35:N35"/>
    <mergeCell ref="O35:Q35"/>
  </mergeCells>
  <phoneticPr fontId="1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93</xdr:row>
                <xdr:rowOff>0</xdr:rowOff>
              </from>
              <to>
                <xdr:col>17</xdr:col>
                <xdr:colOff>38100</xdr:colOff>
                <xdr:row>95</xdr:row>
                <xdr:rowOff>22860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93</xdr:row>
                <xdr:rowOff>0</xdr:rowOff>
              </from>
              <to>
                <xdr:col>13</xdr:col>
                <xdr:colOff>518160</xdr:colOff>
                <xdr:row>95</xdr:row>
                <xdr:rowOff>22860</xdr:rowOff>
              </to>
            </anchor>
          </controlPr>
        </control>
      </mc:Choice>
      <mc:Fallback>
        <control shapeId="1025" r:id="rId6" name="btn_Calcular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96</xdr:row>
                <xdr:rowOff>7620</xdr:rowOff>
              </from>
              <to>
                <xdr:col>13</xdr:col>
                <xdr:colOff>518160</xdr:colOff>
                <xdr:row>98</xdr:row>
                <xdr:rowOff>30480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8" r:id="rId10" name="btn_Carga_Variables">
          <controlPr defaultSize="0" autoLine="0" r:id="rId11">
            <anchor moveWithCells="1">
              <from>
                <xdr:col>14</xdr:col>
                <xdr:colOff>228600</xdr:colOff>
                <xdr:row>96</xdr:row>
                <xdr:rowOff>7620</xdr:rowOff>
              </from>
              <to>
                <xdr:col>17</xdr:col>
                <xdr:colOff>38100</xdr:colOff>
                <xdr:row>98</xdr:row>
                <xdr:rowOff>30480</xdr:rowOff>
              </to>
            </anchor>
          </controlPr>
        </control>
      </mc:Choice>
      <mc:Fallback>
        <control shapeId="1028" r:id="rId10" name="btn_Carga_Variables"/>
      </mc:Fallback>
    </mc:AlternateContent>
    <mc:AlternateContent xmlns:mc="http://schemas.openxmlformats.org/markup-compatibility/2006">
      <mc:Choice Requires="x14">
        <control shapeId="1029" r:id="rId12" name="btn_Genera_Libro">
          <controlPr defaultSize="0" autoLine="0" r:id="rId13">
            <anchor moveWithCells="1">
              <from>
                <xdr:col>11</xdr:col>
                <xdr:colOff>152400</xdr:colOff>
                <xdr:row>99</xdr:row>
                <xdr:rowOff>7620</xdr:rowOff>
              </from>
              <to>
                <xdr:col>13</xdr:col>
                <xdr:colOff>518160</xdr:colOff>
                <xdr:row>101</xdr:row>
                <xdr:rowOff>30480</xdr:rowOff>
              </to>
            </anchor>
          </controlPr>
        </control>
      </mc:Choice>
      <mc:Fallback>
        <control shapeId="1029" r:id="rId12" name="btn_Genera_Libr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8EC81-86A4-4015-8B3F-109574AA8698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55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189" t="s">
        <v>2189</v>
      </c>
      <c r="E2" s="190"/>
      <c r="F2" s="190"/>
      <c r="G2" s="191"/>
      <c r="H2" s="180" t="s">
        <v>2190</v>
      </c>
      <c r="I2" s="181"/>
      <c r="J2" s="181"/>
      <c r="K2" s="182"/>
      <c r="L2" s="183" t="s">
        <v>2191</v>
      </c>
      <c r="M2" s="181"/>
      <c r="N2" s="181"/>
      <c r="O2" s="182"/>
      <c r="P2" s="183" t="s">
        <v>2192</v>
      </c>
      <c r="Q2" s="181"/>
      <c r="R2" s="181"/>
      <c r="S2" s="182"/>
      <c r="T2" s="183" t="s">
        <v>2193</v>
      </c>
      <c r="U2" s="181"/>
      <c r="V2" s="181"/>
      <c r="W2" s="182"/>
      <c r="X2" s="183" t="s">
        <v>2194</v>
      </c>
      <c r="Y2" s="181"/>
      <c r="Z2" s="181"/>
      <c r="AA2" s="182"/>
      <c r="AB2" s="183" t="s">
        <v>2195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5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37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54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53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6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37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54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53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6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37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54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53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6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37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54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53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6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37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54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53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6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37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54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53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6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37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54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53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6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37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54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53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6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37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54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53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6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37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54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53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6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37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54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53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6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37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54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53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6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37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54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53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6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37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54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53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6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37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54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53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6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37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54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53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6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37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54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53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6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37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54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53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6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37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54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53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6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37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54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53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6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37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54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53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6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3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54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53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6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3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54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53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6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3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54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53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6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3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54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53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6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3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54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53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6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3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54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53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6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3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54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53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6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3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54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53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6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3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54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53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6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3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54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53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6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3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54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53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6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3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54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53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6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3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54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53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6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3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54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53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6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3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54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53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6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3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54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53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6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3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54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53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6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3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54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53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6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3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54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53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6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3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54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53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6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3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54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53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6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3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54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53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6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3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54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53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6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3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54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53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6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3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54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53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6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3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54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53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6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3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54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53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6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7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54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53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6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7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54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53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6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7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54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53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6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7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54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53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6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7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54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53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6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7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54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53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6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7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54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53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6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7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54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53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6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7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54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53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6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7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54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53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6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7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54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53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6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7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54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53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6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7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54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53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6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7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54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53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6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7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54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53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6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7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54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53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6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7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54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53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6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7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54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53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6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7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54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53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6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7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54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53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6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7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54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53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6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237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54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53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6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166" priority="1"/>
  </conditionalFormatting>
  <conditionalFormatting sqref="B4:B283">
    <cfRule type="duplicateValues" dxfId="165" priority="2"/>
    <cfRule type="duplicateValues" dxfId="164" priority="3"/>
    <cfRule type="duplicateValues" dxfId="163" priority="4"/>
  </conditionalFormatting>
  <conditionalFormatting sqref="B4:B20164">
    <cfRule type="duplicateValues" dxfId="162" priority="5"/>
    <cfRule type="duplicateValues" dxfId="161" priority="6"/>
  </conditionalFormatting>
  <conditionalFormatting sqref="B4:B20163">
    <cfRule type="duplicateValues" dxfId="160" priority="7"/>
  </conditionalFormatting>
  <conditionalFormatting sqref="B4:B20162">
    <cfRule type="duplicateValues" dxfId="159" priority="8"/>
  </conditionalFormatting>
  <conditionalFormatting sqref="B4:B19953">
    <cfRule type="duplicateValues" dxfId="158" priority="9"/>
  </conditionalFormatting>
  <conditionalFormatting sqref="B4:B19950">
    <cfRule type="duplicateValues" dxfId="157" priority="10"/>
  </conditionalFormatting>
  <conditionalFormatting sqref="B4:B19952">
    <cfRule type="duplicateValues" dxfId="156" priority="11"/>
  </conditionalFormatting>
  <conditionalFormatting sqref="B4:B19949">
    <cfRule type="duplicateValues" dxfId="155" priority="12"/>
  </conditionalFormatting>
  <conditionalFormatting sqref="B4:B19835">
    <cfRule type="duplicateValues" dxfId="154" priority="13"/>
    <cfRule type="duplicateValues" dxfId="153" priority="14"/>
    <cfRule type="duplicateValues" dxfId="152" priority="15"/>
    <cfRule type="duplicateValues" dxfId="151" priority="16"/>
    <cfRule type="duplicateValues" dxfId="150" priority="17"/>
    <cfRule type="duplicateValues" dxfId="149" priority="18"/>
    <cfRule type="duplicateValues" dxfId="148" priority="19"/>
    <cfRule type="duplicateValues" dxfId="147" priority="20"/>
    <cfRule type="duplicateValues" dxfId="146" priority="21"/>
    <cfRule type="duplicateValues" dxfId="145" priority="22"/>
    <cfRule type="duplicateValues" dxfId="144" priority="23"/>
    <cfRule type="duplicateValues" dxfId="143" priority="24"/>
    <cfRule type="duplicateValues" dxfId="142" priority="25"/>
  </conditionalFormatting>
  <conditionalFormatting sqref="B4:B19835">
    <cfRule type="duplicateValues" dxfId="141" priority="2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2C1FE-686B-4ADE-BAD5-5F7B191C737E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55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2196</v>
      </c>
      <c r="E2" s="190"/>
      <c r="F2" s="190"/>
      <c r="G2" s="191"/>
      <c r="H2" s="183" t="s">
        <v>2197</v>
      </c>
      <c r="I2" s="181"/>
      <c r="J2" s="181"/>
      <c r="K2" s="182"/>
      <c r="L2" s="183" t="s">
        <v>2198</v>
      </c>
      <c r="M2" s="181"/>
      <c r="N2" s="181"/>
      <c r="O2" s="182"/>
      <c r="P2" s="183" t="s">
        <v>2199</v>
      </c>
      <c r="Q2" s="181"/>
      <c r="R2" s="181"/>
      <c r="S2" s="182"/>
      <c r="T2" s="183" t="s">
        <v>2200</v>
      </c>
      <c r="U2" s="181"/>
      <c r="V2" s="181"/>
      <c r="W2" s="182"/>
      <c r="X2" s="183" t="s">
        <v>2201</v>
      </c>
      <c r="Y2" s="181"/>
      <c r="Z2" s="181"/>
      <c r="AA2" s="182"/>
      <c r="AB2" s="183" t="s">
        <v>2202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238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156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54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53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6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156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54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53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6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156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54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53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6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156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54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53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6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156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54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53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6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156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54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53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6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156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54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53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6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156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54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53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6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156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54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53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6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156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54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53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6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156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54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53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6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156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54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53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6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156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54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53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6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156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54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53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6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156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54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53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6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156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54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53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6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156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54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53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6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156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54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53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6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156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54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53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6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156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54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53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6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156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54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53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6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15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54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53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6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15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54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53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6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15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54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53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6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15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54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53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6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15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54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53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6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15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54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53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6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15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54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53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6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15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54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53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6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15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54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53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6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15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54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53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6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15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54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53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6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15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54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53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6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15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54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53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6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15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54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53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6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15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54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53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6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15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54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53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6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15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54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53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6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15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54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53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6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15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54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53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6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15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54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53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6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15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54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53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6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15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54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53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6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15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54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53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6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15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54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53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6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15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54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53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6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15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54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53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6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15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54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53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6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156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54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53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6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156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54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53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6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156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54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53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6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156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54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53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6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156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54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53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6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156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54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53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6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156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54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53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6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156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54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53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6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156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54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53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6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156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54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53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6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156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54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53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6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156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54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53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6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156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54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53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6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156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54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53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6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156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54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53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6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156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54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53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6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156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54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53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6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156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54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53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6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156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54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53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6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156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54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53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6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156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54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53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6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6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54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53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6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103" priority="1"/>
  </conditionalFormatting>
  <conditionalFormatting sqref="B4:B283">
    <cfRule type="duplicateValues" dxfId="102" priority="2"/>
    <cfRule type="duplicateValues" dxfId="101" priority="3"/>
    <cfRule type="duplicateValues" dxfId="100" priority="4"/>
  </conditionalFormatting>
  <conditionalFormatting sqref="B4:B20164">
    <cfRule type="duplicateValues" dxfId="99" priority="5"/>
    <cfRule type="duplicateValues" dxfId="98" priority="6"/>
  </conditionalFormatting>
  <conditionalFormatting sqref="B4:B20163">
    <cfRule type="duplicateValues" dxfId="97" priority="7"/>
  </conditionalFormatting>
  <conditionalFormatting sqref="B4:B20162">
    <cfRule type="duplicateValues" dxfId="96" priority="8"/>
  </conditionalFormatting>
  <conditionalFormatting sqref="B4:B19953">
    <cfRule type="duplicateValues" dxfId="95" priority="9"/>
  </conditionalFormatting>
  <conditionalFormatting sqref="B4:B19950">
    <cfRule type="duplicateValues" dxfId="94" priority="10"/>
  </conditionalFormatting>
  <conditionalFormatting sqref="B4:B19952">
    <cfRule type="duplicateValues" dxfId="93" priority="11"/>
  </conditionalFormatting>
  <conditionalFormatting sqref="B4:B19949">
    <cfRule type="duplicateValues" dxfId="92" priority="12"/>
  </conditionalFormatting>
  <conditionalFormatting sqref="B4:B19835">
    <cfRule type="duplicateValues" dxfId="91" priority="13"/>
    <cfRule type="duplicateValues" dxfId="90" priority="14"/>
    <cfRule type="duplicateValues" dxfId="89" priority="15"/>
    <cfRule type="duplicateValues" dxfId="88" priority="16"/>
    <cfRule type="duplicateValues" dxfId="87" priority="17"/>
    <cfRule type="duplicateValues" dxfId="86" priority="18"/>
    <cfRule type="duplicateValues" dxfId="85" priority="19"/>
    <cfRule type="duplicateValues" dxfId="84" priority="20"/>
    <cfRule type="duplicateValues" dxfId="83" priority="21"/>
    <cfRule type="duplicateValues" dxfId="82" priority="22"/>
    <cfRule type="duplicateValues" dxfId="81" priority="23"/>
    <cfRule type="duplicateValues" dxfId="80" priority="24"/>
    <cfRule type="duplicateValues" dxfId="79" priority="25"/>
  </conditionalFormatting>
  <conditionalFormatting sqref="B4:B19835">
    <cfRule type="duplicateValues" dxfId="78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B6A50-E7C5-48D8-A1FC-C5A839810D5E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2203</v>
      </c>
      <c r="E2" s="190"/>
      <c r="F2" s="190"/>
      <c r="G2" s="191"/>
      <c r="H2" s="183" t="s">
        <v>2204</v>
      </c>
      <c r="I2" s="181"/>
      <c r="J2" s="181"/>
      <c r="K2" s="182"/>
      <c r="L2" s="183" t="s">
        <v>2205</v>
      </c>
      <c r="M2" s="181"/>
      <c r="N2" s="181"/>
      <c r="O2" s="182"/>
      <c r="P2" s="183" t="s">
        <v>2206</v>
      </c>
      <c r="Q2" s="181"/>
      <c r="R2" s="181"/>
      <c r="S2" s="182"/>
      <c r="T2" s="183" t="s">
        <v>2207</v>
      </c>
      <c r="U2" s="181"/>
      <c r="V2" s="181"/>
      <c r="W2" s="182"/>
      <c r="X2" s="183" t="s">
        <v>2208</v>
      </c>
      <c r="Y2" s="181"/>
      <c r="Z2" s="181"/>
      <c r="AA2" s="182"/>
      <c r="AB2" s="183" t="s">
        <v>2209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77" priority="1"/>
  </conditionalFormatting>
  <conditionalFormatting sqref="B4:B283">
    <cfRule type="duplicateValues" dxfId="76" priority="2"/>
    <cfRule type="duplicateValues" dxfId="75" priority="3"/>
    <cfRule type="duplicateValues" dxfId="74" priority="4"/>
  </conditionalFormatting>
  <conditionalFormatting sqref="B4:B20164">
    <cfRule type="duplicateValues" dxfId="73" priority="5"/>
    <cfRule type="duplicateValues" dxfId="72" priority="6"/>
  </conditionalFormatting>
  <conditionalFormatting sqref="B4:B20163">
    <cfRule type="duplicateValues" dxfId="71" priority="7"/>
  </conditionalFormatting>
  <conditionalFormatting sqref="B4:B20162">
    <cfRule type="duplicateValues" dxfId="70" priority="8"/>
  </conditionalFormatting>
  <conditionalFormatting sqref="B4:B19953">
    <cfRule type="duplicateValues" dxfId="69" priority="9"/>
  </conditionalFormatting>
  <conditionalFormatting sqref="B4:B19950">
    <cfRule type="duplicateValues" dxfId="68" priority="10"/>
  </conditionalFormatting>
  <conditionalFormatting sqref="B4:B19952">
    <cfRule type="duplicateValues" dxfId="67" priority="11"/>
  </conditionalFormatting>
  <conditionalFormatting sqref="B4:B19949">
    <cfRule type="duplicateValues" dxfId="66" priority="12"/>
  </conditionalFormatting>
  <conditionalFormatting sqref="B4:B19835">
    <cfRule type="duplicateValues" dxfId="65" priority="13"/>
    <cfRule type="duplicateValues" dxfId="64" priority="14"/>
    <cfRule type="duplicateValues" dxfId="63" priority="15"/>
    <cfRule type="duplicateValues" dxfId="62" priority="16"/>
    <cfRule type="duplicateValues" dxfId="61" priority="17"/>
    <cfRule type="duplicateValues" dxfId="60" priority="18"/>
    <cfRule type="duplicateValues" dxfId="59" priority="19"/>
    <cfRule type="duplicateValues" dxfId="58" priority="20"/>
    <cfRule type="duplicateValues" dxfId="57" priority="21"/>
    <cfRule type="duplicateValues" dxfId="56" priority="22"/>
    <cfRule type="duplicateValues" dxfId="55" priority="23"/>
    <cfRule type="duplicateValues" dxfId="54" priority="24"/>
    <cfRule type="duplicateValues" dxfId="53" priority="25"/>
  </conditionalFormatting>
  <conditionalFormatting sqref="B4:B19835">
    <cfRule type="duplicateValues" dxfId="52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5F6C5-8EF5-45CE-9C4F-EDC058AB60F2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2210</v>
      </c>
      <c r="E2" s="190"/>
      <c r="F2" s="190"/>
      <c r="G2" s="191"/>
      <c r="H2" s="183" t="s">
        <v>2211</v>
      </c>
      <c r="I2" s="181"/>
      <c r="J2" s="181"/>
      <c r="K2" s="182"/>
      <c r="L2" s="183" t="s">
        <v>2212</v>
      </c>
      <c r="M2" s="181"/>
      <c r="N2" s="181"/>
      <c r="O2" s="182"/>
      <c r="P2" s="183" t="s">
        <v>2213</v>
      </c>
      <c r="Q2" s="181"/>
      <c r="R2" s="181"/>
      <c r="S2" s="182"/>
      <c r="T2" s="183" t="s">
        <v>2214</v>
      </c>
      <c r="U2" s="181"/>
      <c r="V2" s="181"/>
      <c r="W2" s="182"/>
      <c r="X2" s="183" t="s">
        <v>2215</v>
      </c>
      <c r="Y2" s="181"/>
      <c r="Z2" s="181"/>
      <c r="AA2" s="182"/>
      <c r="AB2" s="183" t="s">
        <v>2216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51" priority="1"/>
  </conditionalFormatting>
  <conditionalFormatting sqref="B4:B283">
    <cfRule type="duplicateValues" dxfId="50" priority="2"/>
    <cfRule type="duplicateValues" dxfId="49" priority="3"/>
    <cfRule type="duplicateValues" dxfId="48" priority="4"/>
  </conditionalFormatting>
  <conditionalFormatting sqref="B4:B20164">
    <cfRule type="duplicateValues" dxfId="47" priority="5"/>
    <cfRule type="duplicateValues" dxfId="46" priority="6"/>
  </conditionalFormatting>
  <conditionalFormatting sqref="B4:B20163">
    <cfRule type="duplicateValues" dxfId="45" priority="7"/>
  </conditionalFormatting>
  <conditionalFormatting sqref="B4:B20162">
    <cfRule type="duplicateValues" dxfId="44" priority="8"/>
  </conditionalFormatting>
  <conditionalFormatting sqref="B4:B19953">
    <cfRule type="duplicateValues" dxfId="43" priority="9"/>
  </conditionalFormatting>
  <conditionalFormatting sqref="B4:B19950">
    <cfRule type="duplicateValues" dxfId="42" priority="10"/>
  </conditionalFormatting>
  <conditionalFormatting sqref="B4:B19952">
    <cfRule type="duplicateValues" dxfId="41" priority="11"/>
  </conditionalFormatting>
  <conditionalFormatting sqref="B4:B19949">
    <cfRule type="duplicateValues" dxfId="40" priority="12"/>
  </conditionalFormatting>
  <conditionalFormatting sqref="B4:B19835">
    <cfRule type="duplicateValues" dxfId="39" priority="13"/>
    <cfRule type="duplicateValues" dxfId="38" priority="14"/>
    <cfRule type="duplicateValues" dxfId="37" priority="15"/>
    <cfRule type="duplicateValues" dxfId="36" priority="16"/>
    <cfRule type="duplicateValues" dxfId="35" priority="17"/>
    <cfRule type="duplicateValues" dxfId="34" priority="18"/>
    <cfRule type="duplicateValues" dxfId="33" priority="19"/>
    <cfRule type="duplicateValues" dxfId="32" priority="20"/>
    <cfRule type="duplicateValues" dxfId="31" priority="21"/>
    <cfRule type="duplicateValues" dxfId="30" priority="22"/>
    <cfRule type="duplicateValues" dxfId="29" priority="23"/>
    <cfRule type="duplicateValues" dxfId="28" priority="24"/>
    <cfRule type="duplicateValues" dxfId="27" priority="25"/>
  </conditionalFormatting>
  <conditionalFormatting sqref="B4:B19835">
    <cfRule type="duplicateValues" dxfId="26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C6C00-C26D-4671-A6EB-C00A1BB37010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2217</v>
      </c>
      <c r="E2" s="190"/>
      <c r="F2" s="190"/>
      <c r="G2" s="191"/>
      <c r="H2" s="183" t="s">
        <v>2218</v>
      </c>
      <c r="I2" s="181"/>
      <c r="J2" s="181"/>
      <c r="K2" s="182"/>
      <c r="L2" s="183" t="s">
        <v>2219</v>
      </c>
      <c r="M2" s="181"/>
      <c r="N2" s="181"/>
      <c r="O2" s="182"/>
      <c r="P2" s="183" t="s">
        <v>2220</v>
      </c>
      <c r="Q2" s="181"/>
      <c r="R2" s="181"/>
      <c r="S2" s="182"/>
      <c r="T2" s="183" t="s">
        <v>2221</v>
      </c>
      <c r="U2" s="181"/>
      <c r="V2" s="181"/>
      <c r="W2" s="182"/>
      <c r="X2" s="180" t="s">
        <v>2222</v>
      </c>
      <c r="Y2" s="181"/>
      <c r="Z2" s="181"/>
      <c r="AA2" s="182"/>
      <c r="AB2" s="180" t="s">
        <v>2223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25" priority="1"/>
  </conditionalFormatting>
  <conditionalFormatting sqref="B4:B283">
    <cfRule type="duplicateValues" dxfId="24" priority="2"/>
    <cfRule type="duplicateValues" dxfId="23" priority="3"/>
    <cfRule type="duplicateValues" dxfId="22" priority="4"/>
  </conditionalFormatting>
  <conditionalFormatting sqref="B4:B20164">
    <cfRule type="duplicateValues" dxfId="21" priority="5"/>
    <cfRule type="duplicateValues" dxfId="20" priority="6"/>
  </conditionalFormatting>
  <conditionalFormatting sqref="B4:B20163">
    <cfRule type="duplicateValues" dxfId="19" priority="7"/>
  </conditionalFormatting>
  <conditionalFormatting sqref="B4:B20162">
    <cfRule type="duplicateValues" dxfId="18" priority="8"/>
  </conditionalFormatting>
  <conditionalFormatting sqref="B4:B19953">
    <cfRule type="duplicateValues" dxfId="17" priority="9"/>
  </conditionalFormatting>
  <conditionalFormatting sqref="B4:B19950">
    <cfRule type="duplicateValues" dxfId="16" priority="10"/>
  </conditionalFormatting>
  <conditionalFormatting sqref="B4:B19952">
    <cfRule type="duplicateValues" dxfId="15" priority="11"/>
  </conditionalFormatting>
  <conditionalFormatting sqref="B4:B19949">
    <cfRule type="duplicateValues" dxfId="14" priority="12"/>
  </conditionalFormatting>
  <conditionalFormatting sqref="B4:B19835">
    <cfRule type="duplicateValues" dxfId="13" priority="13"/>
    <cfRule type="duplicateValues" dxfId="12" priority="14"/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  <cfRule type="duplicateValues" dxfId="2" priority="24"/>
    <cfRule type="duplicateValues" dxfId="1" priority="25"/>
  </conditionalFormatting>
  <conditionalFormatting sqref="B4:B19835">
    <cfRule type="duplicateValues" dxfId="0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4140625" defaultRowHeight="10.199999999999999" x14ac:dyDescent="0.2"/>
  <cols>
    <col min="1" max="1" width="2.109375" style="122" customWidth="1"/>
    <col min="2" max="2" width="8.44140625" style="74" customWidth="1"/>
    <col min="3" max="3" width="43.6640625" style="82" customWidth="1"/>
    <col min="4" max="7" width="18.6640625" style="83" customWidth="1"/>
    <col min="8" max="8" width="18.6640625" style="130" customWidth="1"/>
    <col min="9" max="203" width="18.6640625" style="83" customWidth="1"/>
    <col min="204" max="256" width="11.44140625" style="83"/>
    <col min="257" max="257" width="2.109375" style="83" customWidth="1"/>
    <col min="258" max="258" width="8.44140625" style="83" customWidth="1"/>
    <col min="259" max="259" width="43.6640625" style="83" customWidth="1"/>
    <col min="260" max="459" width="18.6640625" style="83" customWidth="1"/>
    <col min="460" max="512" width="11.44140625" style="83"/>
    <col min="513" max="513" width="2.109375" style="83" customWidth="1"/>
    <col min="514" max="514" width="8.44140625" style="83" customWidth="1"/>
    <col min="515" max="515" width="43.6640625" style="83" customWidth="1"/>
    <col min="516" max="715" width="18.6640625" style="83" customWidth="1"/>
    <col min="716" max="768" width="11.44140625" style="83"/>
    <col min="769" max="769" width="2.109375" style="83" customWidth="1"/>
    <col min="770" max="770" width="8.44140625" style="83" customWidth="1"/>
    <col min="771" max="771" width="43.6640625" style="83" customWidth="1"/>
    <col min="772" max="971" width="18.6640625" style="83" customWidth="1"/>
    <col min="972" max="1024" width="11.44140625" style="83"/>
    <col min="1025" max="1025" width="2.109375" style="83" customWidth="1"/>
    <col min="1026" max="1026" width="8.44140625" style="83" customWidth="1"/>
    <col min="1027" max="1027" width="43.6640625" style="83" customWidth="1"/>
    <col min="1028" max="1227" width="18.6640625" style="83" customWidth="1"/>
    <col min="1228" max="1280" width="11.44140625" style="83"/>
    <col min="1281" max="1281" width="2.109375" style="83" customWidth="1"/>
    <col min="1282" max="1282" width="8.44140625" style="83" customWidth="1"/>
    <col min="1283" max="1283" width="43.6640625" style="83" customWidth="1"/>
    <col min="1284" max="1483" width="18.6640625" style="83" customWidth="1"/>
    <col min="1484" max="1536" width="11.44140625" style="83"/>
    <col min="1537" max="1537" width="2.109375" style="83" customWidth="1"/>
    <col min="1538" max="1538" width="8.44140625" style="83" customWidth="1"/>
    <col min="1539" max="1539" width="43.6640625" style="83" customWidth="1"/>
    <col min="1540" max="1739" width="18.6640625" style="83" customWidth="1"/>
    <col min="1740" max="1792" width="11.44140625" style="83"/>
    <col min="1793" max="1793" width="2.109375" style="83" customWidth="1"/>
    <col min="1794" max="1794" width="8.44140625" style="83" customWidth="1"/>
    <col min="1795" max="1795" width="43.6640625" style="83" customWidth="1"/>
    <col min="1796" max="1995" width="18.6640625" style="83" customWidth="1"/>
    <col min="1996" max="2048" width="11.44140625" style="83"/>
    <col min="2049" max="2049" width="2.109375" style="83" customWidth="1"/>
    <col min="2050" max="2050" width="8.44140625" style="83" customWidth="1"/>
    <col min="2051" max="2051" width="43.6640625" style="83" customWidth="1"/>
    <col min="2052" max="2251" width="18.6640625" style="83" customWidth="1"/>
    <col min="2252" max="2304" width="11.44140625" style="83"/>
    <col min="2305" max="2305" width="2.109375" style="83" customWidth="1"/>
    <col min="2306" max="2306" width="8.44140625" style="83" customWidth="1"/>
    <col min="2307" max="2307" width="43.6640625" style="83" customWidth="1"/>
    <col min="2308" max="2507" width="18.6640625" style="83" customWidth="1"/>
    <col min="2508" max="2560" width="11.44140625" style="83"/>
    <col min="2561" max="2561" width="2.109375" style="83" customWidth="1"/>
    <col min="2562" max="2562" width="8.44140625" style="83" customWidth="1"/>
    <col min="2563" max="2563" width="43.6640625" style="83" customWidth="1"/>
    <col min="2564" max="2763" width="18.6640625" style="83" customWidth="1"/>
    <col min="2764" max="2816" width="11.44140625" style="83"/>
    <col min="2817" max="2817" width="2.109375" style="83" customWidth="1"/>
    <col min="2818" max="2818" width="8.44140625" style="83" customWidth="1"/>
    <col min="2819" max="2819" width="43.6640625" style="83" customWidth="1"/>
    <col min="2820" max="3019" width="18.6640625" style="83" customWidth="1"/>
    <col min="3020" max="3072" width="11.44140625" style="83"/>
    <col min="3073" max="3073" width="2.109375" style="83" customWidth="1"/>
    <col min="3074" max="3074" width="8.44140625" style="83" customWidth="1"/>
    <col min="3075" max="3075" width="43.6640625" style="83" customWidth="1"/>
    <col min="3076" max="3275" width="18.6640625" style="83" customWidth="1"/>
    <col min="3276" max="3328" width="11.44140625" style="83"/>
    <col min="3329" max="3329" width="2.109375" style="83" customWidth="1"/>
    <col min="3330" max="3330" width="8.44140625" style="83" customWidth="1"/>
    <col min="3331" max="3331" width="43.6640625" style="83" customWidth="1"/>
    <col min="3332" max="3531" width="18.6640625" style="83" customWidth="1"/>
    <col min="3532" max="3584" width="11.44140625" style="83"/>
    <col min="3585" max="3585" width="2.109375" style="83" customWidth="1"/>
    <col min="3586" max="3586" width="8.44140625" style="83" customWidth="1"/>
    <col min="3587" max="3587" width="43.6640625" style="83" customWidth="1"/>
    <col min="3588" max="3787" width="18.6640625" style="83" customWidth="1"/>
    <col min="3788" max="3840" width="11.44140625" style="83"/>
    <col min="3841" max="3841" width="2.109375" style="83" customWidth="1"/>
    <col min="3842" max="3842" width="8.44140625" style="83" customWidth="1"/>
    <col min="3843" max="3843" width="43.6640625" style="83" customWidth="1"/>
    <col min="3844" max="4043" width="18.6640625" style="83" customWidth="1"/>
    <col min="4044" max="4096" width="11.44140625" style="83"/>
    <col min="4097" max="4097" width="2.109375" style="83" customWidth="1"/>
    <col min="4098" max="4098" width="8.44140625" style="83" customWidth="1"/>
    <col min="4099" max="4099" width="43.6640625" style="83" customWidth="1"/>
    <col min="4100" max="4299" width="18.6640625" style="83" customWidth="1"/>
    <col min="4300" max="4352" width="11.44140625" style="83"/>
    <col min="4353" max="4353" width="2.109375" style="83" customWidth="1"/>
    <col min="4354" max="4354" width="8.44140625" style="83" customWidth="1"/>
    <col min="4355" max="4355" width="43.6640625" style="83" customWidth="1"/>
    <col min="4356" max="4555" width="18.6640625" style="83" customWidth="1"/>
    <col min="4556" max="4608" width="11.44140625" style="83"/>
    <col min="4609" max="4609" width="2.109375" style="83" customWidth="1"/>
    <col min="4610" max="4610" width="8.44140625" style="83" customWidth="1"/>
    <col min="4611" max="4611" width="43.6640625" style="83" customWidth="1"/>
    <col min="4612" max="4811" width="18.6640625" style="83" customWidth="1"/>
    <col min="4812" max="4864" width="11.44140625" style="83"/>
    <col min="4865" max="4865" width="2.109375" style="83" customWidth="1"/>
    <col min="4866" max="4866" width="8.44140625" style="83" customWidth="1"/>
    <col min="4867" max="4867" width="43.6640625" style="83" customWidth="1"/>
    <col min="4868" max="5067" width="18.6640625" style="83" customWidth="1"/>
    <col min="5068" max="5120" width="11.44140625" style="83"/>
    <col min="5121" max="5121" width="2.109375" style="83" customWidth="1"/>
    <col min="5122" max="5122" width="8.44140625" style="83" customWidth="1"/>
    <col min="5123" max="5123" width="43.6640625" style="83" customWidth="1"/>
    <col min="5124" max="5323" width="18.6640625" style="83" customWidth="1"/>
    <col min="5324" max="5376" width="11.44140625" style="83"/>
    <col min="5377" max="5377" width="2.109375" style="83" customWidth="1"/>
    <col min="5378" max="5378" width="8.44140625" style="83" customWidth="1"/>
    <col min="5379" max="5379" width="43.6640625" style="83" customWidth="1"/>
    <col min="5380" max="5579" width="18.6640625" style="83" customWidth="1"/>
    <col min="5580" max="5632" width="11.44140625" style="83"/>
    <col min="5633" max="5633" width="2.109375" style="83" customWidth="1"/>
    <col min="5634" max="5634" width="8.44140625" style="83" customWidth="1"/>
    <col min="5635" max="5635" width="43.6640625" style="83" customWidth="1"/>
    <col min="5636" max="5835" width="18.6640625" style="83" customWidth="1"/>
    <col min="5836" max="5888" width="11.44140625" style="83"/>
    <col min="5889" max="5889" width="2.109375" style="83" customWidth="1"/>
    <col min="5890" max="5890" width="8.44140625" style="83" customWidth="1"/>
    <col min="5891" max="5891" width="43.6640625" style="83" customWidth="1"/>
    <col min="5892" max="6091" width="18.6640625" style="83" customWidth="1"/>
    <col min="6092" max="6144" width="11.44140625" style="83"/>
    <col min="6145" max="6145" width="2.109375" style="83" customWidth="1"/>
    <col min="6146" max="6146" width="8.44140625" style="83" customWidth="1"/>
    <col min="6147" max="6147" width="43.6640625" style="83" customWidth="1"/>
    <col min="6148" max="6347" width="18.6640625" style="83" customWidth="1"/>
    <col min="6348" max="6400" width="11.44140625" style="83"/>
    <col min="6401" max="6401" width="2.109375" style="83" customWidth="1"/>
    <col min="6402" max="6402" width="8.44140625" style="83" customWidth="1"/>
    <col min="6403" max="6403" width="43.6640625" style="83" customWidth="1"/>
    <col min="6404" max="6603" width="18.6640625" style="83" customWidth="1"/>
    <col min="6604" max="6656" width="11.44140625" style="83"/>
    <col min="6657" max="6657" width="2.109375" style="83" customWidth="1"/>
    <col min="6658" max="6658" width="8.44140625" style="83" customWidth="1"/>
    <col min="6659" max="6659" width="43.6640625" style="83" customWidth="1"/>
    <col min="6660" max="6859" width="18.6640625" style="83" customWidth="1"/>
    <col min="6860" max="6912" width="11.44140625" style="83"/>
    <col min="6913" max="6913" width="2.109375" style="83" customWidth="1"/>
    <col min="6914" max="6914" width="8.44140625" style="83" customWidth="1"/>
    <col min="6915" max="6915" width="43.6640625" style="83" customWidth="1"/>
    <col min="6916" max="7115" width="18.6640625" style="83" customWidth="1"/>
    <col min="7116" max="7168" width="11.44140625" style="83"/>
    <col min="7169" max="7169" width="2.109375" style="83" customWidth="1"/>
    <col min="7170" max="7170" width="8.44140625" style="83" customWidth="1"/>
    <col min="7171" max="7171" width="43.6640625" style="83" customWidth="1"/>
    <col min="7172" max="7371" width="18.6640625" style="83" customWidth="1"/>
    <col min="7372" max="7424" width="11.44140625" style="83"/>
    <col min="7425" max="7425" width="2.109375" style="83" customWidth="1"/>
    <col min="7426" max="7426" width="8.44140625" style="83" customWidth="1"/>
    <col min="7427" max="7427" width="43.6640625" style="83" customWidth="1"/>
    <col min="7428" max="7627" width="18.6640625" style="83" customWidth="1"/>
    <col min="7628" max="7680" width="11.44140625" style="83"/>
    <col min="7681" max="7681" width="2.109375" style="83" customWidth="1"/>
    <col min="7682" max="7682" width="8.44140625" style="83" customWidth="1"/>
    <col min="7683" max="7683" width="43.6640625" style="83" customWidth="1"/>
    <col min="7684" max="7883" width="18.6640625" style="83" customWidth="1"/>
    <col min="7884" max="7936" width="11.44140625" style="83"/>
    <col min="7937" max="7937" width="2.109375" style="83" customWidth="1"/>
    <col min="7938" max="7938" width="8.44140625" style="83" customWidth="1"/>
    <col min="7939" max="7939" width="43.6640625" style="83" customWidth="1"/>
    <col min="7940" max="8139" width="18.6640625" style="83" customWidth="1"/>
    <col min="8140" max="8192" width="11.44140625" style="83"/>
    <col min="8193" max="8193" width="2.109375" style="83" customWidth="1"/>
    <col min="8194" max="8194" width="8.44140625" style="83" customWidth="1"/>
    <col min="8195" max="8195" width="43.6640625" style="83" customWidth="1"/>
    <col min="8196" max="8395" width="18.6640625" style="83" customWidth="1"/>
    <col min="8396" max="8448" width="11.44140625" style="83"/>
    <col min="8449" max="8449" width="2.109375" style="83" customWidth="1"/>
    <col min="8450" max="8450" width="8.44140625" style="83" customWidth="1"/>
    <col min="8451" max="8451" width="43.6640625" style="83" customWidth="1"/>
    <col min="8452" max="8651" width="18.6640625" style="83" customWidth="1"/>
    <col min="8652" max="8704" width="11.44140625" style="83"/>
    <col min="8705" max="8705" width="2.109375" style="83" customWidth="1"/>
    <col min="8706" max="8706" width="8.44140625" style="83" customWidth="1"/>
    <col min="8707" max="8707" width="43.6640625" style="83" customWidth="1"/>
    <col min="8708" max="8907" width="18.6640625" style="83" customWidth="1"/>
    <col min="8908" max="8960" width="11.44140625" style="83"/>
    <col min="8961" max="8961" width="2.109375" style="83" customWidth="1"/>
    <col min="8962" max="8962" width="8.44140625" style="83" customWidth="1"/>
    <col min="8963" max="8963" width="43.6640625" style="83" customWidth="1"/>
    <col min="8964" max="9163" width="18.6640625" style="83" customWidth="1"/>
    <col min="9164" max="9216" width="11.44140625" style="83"/>
    <col min="9217" max="9217" width="2.109375" style="83" customWidth="1"/>
    <col min="9218" max="9218" width="8.44140625" style="83" customWidth="1"/>
    <col min="9219" max="9219" width="43.6640625" style="83" customWidth="1"/>
    <col min="9220" max="9419" width="18.6640625" style="83" customWidth="1"/>
    <col min="9420" max="9472" width="11.44140625" style="83"/>
    <col min="9473" max="9473" width="2.109375" style="83" customWidth="1"/>
    <col min="9474" max="9474" width="8.44140625" style="83" customWidth="1"/>
    <col min="9475" max="9475" width="43.6640625" style="83" customWidth="1"/>
    <col min="9476" max="9675" width="18.6640625" style="83" customWidth="1"/>
    <col min="9676" max="9728" width="11.44140625" style="83"/>
    <col min="9729" max="9729" width="2.109375" style="83" customWidth="1"/>
    <col min="9730" max="9730" width="8.44140625" style="83" customWidth="1"/>
    <col min="9731" max="9731" width="43.6640625" style="83" customWidth="1"/>
    <col min="9732" max="9931" width="18.6640625" style="83" customWidth="1"/>
    <col min="9932" max="9984" width="11.44140625" style="83"/>
    <col min="9985" max="9985" width="2.109375" style="83" customWidth="1"/>
    <col min="9986" max="9986" width="8.44140625" style="83" customWidth="1"/>
    <col min="9987" max="9987" width="43.6640625" style="83" customWidth="1"/>
    <col min="9988" max="10187" width="18.6640625" style="83" customWidth="1"/>
    <col min="10188" max="10240" width="11.44140625" style="83"/>
    <col min="10241" max="10241" width="2.109375" style="83" customWidth="1"/>
    <col min="10242" max="10242" width="8.44140625" style="83" customWidth="1"/>
    <col min="10243" max="10243" width="43.6640625" style="83" customWidth="1"/>
    <col min="10244" max="10443" width="18.6640625" style="83" customWidth="1"/>
    <col min="10444" max="10496" width="11.44140625" style="83"/>
    <col min="10497" max="10497" width="2.109375" style="83" customWidth="1"/>
    <col min="10498" max="10498" width="8.44140625" style="83" customWidth="1"/>
    <col min="10499" max="10499" width="43.6640625" style="83" customWidth="1"/>
    <col min="10500" max="10699" width="18.6640625" style="83" customWidth="1"/>
    <col min="10700" max="10752" width="11.44140625" style="83"/>
    <col min="10753" max="10753" width="2.109375" style="83" customWidth="1"/>
    <col min="10754" max="10754" width="8.44140625" style="83" customWidth="1"/>
    <col min="10755" max="10755" width="43.6640625" style="83" customWidth="1"/>
    <col min="10756" max="10955" width="18.6640625" style="83" customWidth="1"/>
    <col min="10956" max="11008" width="11.44140625" style="83"/>
    <col min="11009" max="11009" width="2.109375" style="83" customWidth="1"/>
    <col min="11010" max="11010" width="8.44140625" style="83" customWidth="1"/>
    <col min="11011" max="11011" width="43.6640625" style="83" customWidth="1"/>
    <col min="11012" max="11211" width="18.6640625" style="83" customWidth="1"/>
    <col min="11212" max="11264" width="11.44140625" style="83"/>
    <col min="11265" max="11265" width="2.109375" style="83" customWidth="1"/>
    <col min="11266" max="11266" width="8.44140625" style="83" customWidth="1"/>
    <col min="11267" max="11267" width="43.6640625" style="83" customWidth="1"/>
    <col min="11268" max="11467" width="18.6640625" style="83" customWidth="1"/>
    <col min="11468" max="11520" width="11.44140625" style="83"/>
    <col min="11521" max="11521" width="2.109375" style="83" customWidth="1"/>
    <col min="11522" max="11522" width="8.44140625" style="83" customWidth="1"/>
    <col min="11523" max="11523" width="43.6640625" style="83" customWidth="1"/>
    <col min="11524" max="11723" width="18.6640625" style="83" customWidth="1"/>
    <col min="11724" max="11776" width="11.44140625" style="83"/>
    <col min="11777" max="11777" width="2.109375" style="83" customWidth="1"/>
    <col min="11778" max="11778" width="8.44140625" style="83" customWidth="1"/>
    <col min="11779" max="11779" width="43.6640625" style="83" customWidth="1"/>
    <col min="11780" max="11979" width="18.6640625" style="83" customWidth="1"/>
    <col min="11980" max="12032" width="11.44140625" style="83"/>
    <col min="12033" max="12033" width="2.109375" style="83" customWidth="1"/>
    <col min="12034" max="12034" width="8.44140625" style="83" customWidth="1"/>
    <col min="12035" max="12035" width="43.6640625" style="83" customWidth="1"/>
    <col min="12036" max="12235" width="18.6640625" style="83" customWidth="1"/>
    <col min="12236" max="12288" width="11.44140625" style="83"/>
    <col min="12289" max="12289" width="2.109375" style="83" customWidth="1"/>
    <col min="12290" max="12290" width="8.44140625" style="83" customWidth="1"/>
    <col min="12291" max="12291" width="43.6640625" style="83" customWidth="1"/>
    <col min="12292" max="12491" width="18.6640625" style="83" customWidth="1"/>
    <col min="12492" max="12544" width="11.44140625" style="83"/>
    <col min="12545" max="12545" width="2.109375" style="83" customWidth="1"/>
    <col min="12546" max="12546" width="8.44140625" style="83" customWidth="1"/>
    <col min="12547" max="12547" width="43.6640625" style="83" customWidth="1"/>
    <col min="12548" max="12747" width="18.6640625" style="83" customWidth="1"/>
    <col min="12748" max="12800" width="11.44140625" style="83"/>
    <col min="12801" max="12801" width="2.109375" style="83" customWidth="1"/>
    <col min="12802" max="12802" width="8.44140625" style="83" customWidth="1"/>
    <col min="12803" max="12803" width="43.6640625" style="83" customWidth="1"/>
    <col min="12804" max="13003" width="18.6640625" style="83" customWidth="1"/>
    <col min="13004" max="13056" width="11.44140625" style="83"/>
    <col min="13057" max="13057" width="2.109375" style="83" customWidth="1"/>
    <col min="13058" max="13058" width="8.44140625" style="83" customWidth="1"/>
    <col min="13059" max="13059" width="43.6640625" style="83" customWidth="1"/>
    <col min="13060" max="13259" width="18.6640625" style="83" customWidth="1"/>
    <col min="13260" max="13312" width="11.44140625" style="83"/>
    <col min="13313" max="13313" width="2.109375" style="83" customWidth="1"/>
    <col min="13314" max="13314" width="8.44140625" style="83" customWidth="1"/>
    <col min="13315" max="13315" width="43.6640625" style="83" customWidth="1"/>
    <col min="13316" max="13515" width="18.6640625" style="83" customWidth="1"/>
    <col min="13516" max="13568" width="11.44140625" style="83"/>
    <col min="13569" max="13569" width="2.109375" style="83" customWidth="1"/>
    <col min="13570" max="13570" width="8.44140625" style="83" customWidth="1"/>
    <col min="13571" max="13571" width="43.6640625" style="83" customWidth="1"/>
    <col min="13572" max="13771" width="18.6640625" style="83" customWidth="1"/>
    <col min="13772" max="13824" width="11.44140625" style="83"/>
    <col min="13825" max="13825" width="2.109375" style="83" customWidth="1"/>
    <col min="13826" max="13826" width="8.44140625" style="83" customWidth="1"/>
    <col min="13827" max="13827" width="43.6640625" style="83" customWidth="1"/>
    <col min="13828" max="14027" width="18.6640625" style="83" customWidth="1"/>
    <col min="14028" max="14080" width="11.44140625" style="83"/>
    <col min="14081" max="14081" width="2.109375" style="83" customWidth="1"/>
    <col min="14082" max="14082" width="8.44140625" style="83" customWidth="1"/>
    <col min="14083" max="14083" width="43.6640625" style="83" customWidth="1"/>
    <col min="14084" max="14283" width="18.6640625" style="83" customWidth="1"/>
    <col min="14284" max="14336" width="11.44140625" style="83"/>
    <col min="14337" max="14337" width="2.109375" style="83" customWidth="1"/>
    <col min="14338" max="14338" width="8.44140625" style="83" customWidth="1"/>
    <col min="14339" max="14339" width="43.6640625" style="83" customWidth="1"/>
    <col min="14340" max="14539" width="18.6640625" style="83" customWidth="1"/>
    <col min="14540" max="14592" width="11.44140625" style="83"/>
    <col min="14593" max="14593" width="2.109375" style="83" customWidth="1"/>
    <col min="14594" max="14594" width="8.44140625" style="83" customWidth="1"/>
    <col min="14595" max="14595" width="43.6640625" style="83" customWidth="1"/>
    <col min="14596" max="14795" width="18.6640625" style="83" customWidth="1"/>
    <col min="14796" max="14848" width="11.44140625" style="83"/>
    <col min="14849" max="14849" width="2.109375" style="83" customWidth="1"/>
    <col min="14850" max="14850" width="8.44140625" style="83" customWidth="1"/>
    <col min="14851" max="14851" width="43.6640625" style="83" customWidth="1"/>
    <col min="14852" max="15051" width="18.6640625" style="83" customWidth="1"/>
    <col min="15052" max="15104" width="11.44140625" style="83"/>
    <col min="15105" max="15105" width="2.109375" style="83" customWidth="1"/>
    <col min="15106" max="15106" width="8.44140625" style="83" customWidth="1"/>
    <col min="15107" max="15107" width="43.6640625" style="83" customWidth="1"/>
    <col min="15108" max="15307" width="18.6640625" style="83" customWidth="1"/>
    <col min="15308" max="15360" width="11.44140625" style="83"/>
    <col min="15361" max="15361" width="2.109375" style="83" customWidth="1"/>
    <col min="15362" max="15362" width="8.44140625" style="83" customWidth="1"/>
    <col min="15363" max="15363" width="43.6640625" style="83" customWidth="1"/>
    <col min="15364" max="15563" width="18.6640625" style="83" customWidth="1"/>
    <col min="15564" max="15616" width="11.44140625" style="83"/>
    <col min="15617" max="15617" width="2.109375" style="83" customWidth="1"/>
    <col min="15618" max="15618" width="8.44140625" style="83" customWidth="1"/>
    <col min="15619" max="15619" width="43.6640625" style="83" customWidth="1"/>
    <col min="15620" max="15819" width="18.6640625" style="83" customWidth="1"/>
    <col min="15820" max="15872" width="11.44140625" style="83"/>
    <col min="15873" max="15873" width="2.109375" style="83" customWidth="1"/>
    <col min="15874" max="15874" width="8.44140625" style="83" customWidth="1"/>
    <col min="15875" max="15875" width="43.6640625" style="83" customWidth="1"/>
    <col min="15876" max="16075" width="18.6640625" style="83" customWidth="1"/>
    <col min="16076" max="16128" width="11.44140625" style="83"/>
    <col min="16129" max="16129" width="2.109375" style="83" customWidth="1"/>
    <col min="16130" max="16130" width="8.44140625" style="83" customWidth="1"/>
    <col min="16131" max="16131" width="43.6640625" style="83" customWidth="1"/>
    <col min="16132" max="16331" width="18.6640625" style="83" customWidth="1"/>
    <col min="16332" max="16384" width="11.44140625" style="83"/>
  </cols>
  <sheetData>
    <row r="1" spans="1:6" s="122" customFormat="1" ht="13.2" hidden="1" x14ac:dyDescent="0.25">
      <c r="A1" s="120" t="s">
        <v>1057</v>
      </c>
      <c r="B1" s="121"/>
      <c r="C1" s="121"/>
      <c r="D1" s="121"/>
      <c r="E1" s="121"/>
      <c r="F1" s="121"/>
    </row>
    <row r="2" spans="1:6" s="122" customFormat="1" ht="13.2" x14ac:dyDescent="0.25">
      <c r="B2" s="121"/>
      <c r="C2" s="123" t="s">
        <v>156</v>
      </c>
      <c r="D2" s="123">
        <v>118</v>
      </c>
      <c r="E2" s="124" t="s">
        <v>1058</v>
      </c>
      <c r="F2" s="121"/>
    </row>
    <row r="3" spans="1:6" s="122" customFormat="1" ht="13.2" x14ac:dyDescent="0.25">
      <c r="B3" s="121"/>
      <c r="C3" s="123" t="s">
        <v>158</v>
      </c>
      <c r="D3" s="123">
        <v>6</v>
      </c>
      <c r="E3" s="124" t="s">
        <v>1059</v>
      </c>
      <c r="F3" s="121"/>
    </row>
    <row r="4" spans="1:6" s="122" customFormat="1" ht="13.2" x14ac:dyDescent="0.25">
      <c r="B4" s="121"/>
      <c r="C4" s="123"/>
      <c r="D4" s="121"/>
      <c r="E4" s="124"/>
      <c r="F4" s="121"/>
    </row>
    <row r="5" spans="1:6" s="122" customFormat="1" ht="13.2" x14ac:dyDescent="0.25">
      <c r="B5" s="121"/>
      <c r="C5" s="123" t="s">
        <v>162</v>
      </c>
      <c r="D5" s="124" t="s">
        <v>163</v>
      </c>
      <c r="E5" s="124"/>
      <c r="F5" s="121"/>
    </row>
    <row r="6" spans="1:6" s="126" customFormat="1" ht="12.75" customHeight="1" x14ac:dyDescent="0.25">
      <c r="A6" s="122"/>
      <c r="B6" s="125"/>
      <c r="C6" s="125"/>
      <c r="D6" s="125"/>
      <c r="E6" s="125"/>
      <c r="F6" s="125"/>
    </row>
    <row r="7" spans="1:6" s="73" customFormat="1" ht="13.2" x14ac:dyDescent="0.25">
      <c r="A7" s="122"/>
      <c r="B7" s="173" t="s">
        <v>167</v>
      </c>
      <c r="C7" s="174"/>
    </row>
    <row r="8" spans="1:6" s="76" customFormat="1" ht="13.2" x14ac:dyDescent="0.25">
      <c r="A8" s="129"/>
      <c r="B8" s="127" t="s">
        <v>0</v>
      </c>
      <c r="C8" s="128" t="s">
        <v>1</v>
      </c>
      <c r="D8" s="76" t="s">
        <v>1060</v>
      </c>
      <c r="E8" s="76" t="s">
        <v>1061</v>
      </c>
      <c r="F8" s="76" t="s">
        <v>1062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4140625" defaultRowHeight="10.199999999999999" x14ac:dyDescent="0.2"/>
  <cols>
    <col min="1" max="1" width="2.109375" style="74" customWidth="1"/>
    <col min="2" max="2" width="8.44140625" style="74" customWidth="1"/>
    <col min="3" max="3" width="43.6640625" style="82" customWidth="1"/>
    <col min="4" max="34" width="3.33203125" style="119" customWidth="1"/>
    <col min="35" max="203" width="18.6640625" style="83" customWidth="1"/>
    <col min="204" max="256" width="11.44140625" style="83"/>
    <col min="257" max="257" width="2.109375" style="83" customWidth="1"/>
    <col min="258" max="258" width="8.44140625" style="83" customWidth="1"/>
    <col min="259" max="259" width="43.6640625" style="83" customWidth="1"/>
    <col min="260" max="290" width="3.33203125" style="83" customWidth="1"/>
    <col min="291" max="459" width="18.6640625" style="83" customWidth="1"/>
    <col min="460" max="512" width="11.44140625" style="83"/>
    <col min="513" max="513" width="2.109375" style="83" customWidth="1"/>
    <col min="514" max="514" width="8.44140625" style="83" customWidth="1"/>
    <col min="515" max="515" width="43.6640625" style="83" customWidth="1"/>
    <col min="516" max="546" width="3.33203125" style="83" customWidth="1"/>
    <col min="547" max="715" width="18.6640625" style="83" customWidth="1"/>
    <col min="716" max="768" width="11.44140625" style="83"/>
    <col min="769" max="769" width="2.109375" style="83" customWidth="1"/>
    <col min="770" max="770" width="8.44140625" style="83" customWidth="1"/>
    <col min="771" max="771" width="43.6640625" style="83" customWidth="1"/>
    <col min="772" max="802" width="3.33203125" style="83" customWidth="1"/>
    <col min="803" max="971" width="18.6640625" style="83" customWidth="1"/>
    <col min="972" max="1024" width="11.44140625" style="83"/>
    <col min="1025" max="1025" width="2.109375" style="83" customWidth="1"/>
    <col min="1026" max="1026" width="8.44140625" style="83" customWidth="1"/>
    <col min="1027" max="1027" width="43.6640625" style="83" customWidth="1"/>
    <col min="1028" max="1058" width="3.33203125" style="83" customWidth="1"/>
    <col min="1059" max="1227" width="18.6640625" style="83" customWidth="1"/>
    <col min="1228" max="1280" width="11.44140625" style="83"/>
    <col min="1281" max="1281" width="2.109375" style="83" customWidth="1"/>
    <col min="1282" max="1282" width="8.44140625" style="83" customWidth="1"/>
    <col min="1283" max="1283" width="43.6640625" style="83" customWidth="1"/>
    <col min="1284" max="1314" width="3.33203125" style="83" customWidth="1"/>
    <col min="1315" max="1483" width="18.6640625" style="83" customWidth="1"/>
    <col min="1484" max="1536" width="11.44140625" style="83"/>
    <col min="1537" max="1537" width="2.109375" style="83" customWidth="1"/>
    <col min="1538" max="1538" width="8.44140625" style="83" customWidth="1"/>
    <col min="1539" max="1539" width="43.6640625" style="83" customWidth="1"/>
    <col min="1540" max="1570" width="3.33203125" style="83" customWidth="1"/>
    <col min="1571" max="1739" width="18.6640625" style="83" customWidth="1"/>
    <col min="1740" max="1792" width="11.44140625" style="83"/>
    <col min="1793" max="1793" width="2.109375" style="83" customWidth="1"/>
    <col min="1794" max="1794" width="8.44140625" style="83" customWidth="1"/>
    <col min="1795" max="1795" width="43.6640625" style="83" customWidth="1"/>
    <col min="1796" max="1826" width="3.33203125" style="83" customWidth="1"/>
    <col min="1827" max="1995" width="18.6640625" style="83" customWidth="1"/>
    <col min="1996" max="2048" width="11.44140625" style="83"/>
    <col min="2049" max="2049" width="2.109375" style="83" customWidth="1"/>
    <col min="2050" max="2050" width="8.44140625" style="83" customWidth="1"/>
    <col min="2051" max="2051" width="43.6640625" style="83" customWidth="1"/>
    <col min="2052" max="2082" width="3.33203125" style="83" customWidth="1"/>
    <col min="2083" max="2251" width="18.6640625" style="83" customWidth="1"/>
    <col min="2252" max="2304" width="11.44140625" style="83"/>
    <col min="2305" max="2305" width="2.109375" style="83" customWidth="1"/>
    <col min="2306" max="2306" width="8.44140625" style="83" customWidth="1"/>
    <col min="2307" max="2307" width="43.6640625" style="83" customWidth="1"/>
    <col min="2308" max="2338" width="3.33203125" style="83" customWidth="1"/>
    <col min="2339" max="2507" width="18.6640625" style="83" customWidth="1"/>
    <col min="2508" max="2560" width="11.44140625" style="83"/>
    <col min="2561" max="2561" width="2.109375" style="83" customWidth="1"/>
    <col min="2562" max="2562" width="8.44140625" style="83" customWidth="1"/>
    <col min="2563" max="2563" width="43.6640625" style="83" customWidth="1"/>
    <col min="2564" max="2594" width="3.33203125" style="83" customWidth="1"/>
    <col min="2595" max="2763" width="18.6640625" style="83" customWidth="1"/>
    <col min="2764" max="2816" width="11.44140625" style="83"/>
    <col min="2817" max="2817" width="2.109375" style="83" customWidth="1"/>
    <col min="2818" max="2818" width="8.44140625" style="83" customWidth="1"/>
    <col min="2819" max="2819" width="43.6640625" style="83" customWidth="1"/>
    <col min="2820" max="2850" width="3.33203125" style="83" customWidth="1"/>
    <col min="2851" max="3019" width="18.6640625" style="83" customWidth="1"/>
    <col min="3020" max="3072" width="11.44140625" style="83"/>
    <col min="3073" max="3073" width="2.109375" style="83" customWidth="1"/>
    <col min="3074" max="3074" width="8.44140625" style="83" customWidth="1"/>
    <col min="3075" max="3075" width="43.6640625" style="83" customWidth="1"/>
    <col min="3076" max="3106" width="3.33203125" style="83" customWidth="1"/>
    <col min="3107" max="3275" width="18.6640625" style="83" customWidth="1"/>
    <col min="3276" max="3328" width="11.44140625" style="83"/>
    <col min="3329" max="3329" width="2.109375" style="83" customWidth="1"/>
    <col min="3330" max="3330" width="8.44140625" style="83" customWidth="1"/>
    <col min="3331" max="3331" width="43.6640625" style="83" customWidth="1"/>
    <col min="3332" max="3362" width="3.33203125" style="83" customWidth="1"/>
    <col min="3363" max="3531" width="18.6640625" style="83" customWidth="1"/>
    <col min="3532" max="3584" width="11.44140625" style="83"/>
    <col min="3585" max="3585" width="2.109375" style="83" customWidth="1"/>
    <col min="3586" max="3586" width="8.44140625" style="83" customWidth="1"/>
    <col min="3587" max="3587" width="43.6640625" style="83" customWidth="1"/>
    <col min="3588" max="3618" width="3.33203125" style="83" customWidth="1"/>
    <col min="3619" max="3787" width="18.6640625" style="83" customWidth="1"/>
    <col min="3788" max="3840" width="11.44140625" style="83"/>
    <col min="3841" max="3841" width="2.109375" style="83" customWidth="1"/>
    <col min="3842" max="3842" width="8.44140625" style="83" customWidth="1"/>
    <col min="3843" max="3843" width="43.6640625" style="83" customWidth="1"/>
    <col min="3844" max="3874" width="3.33203125" style="83" customWidth="1"/>
    <col min="3875" max="4043" width="18.6640625" style="83" customWidth="1"/>
    <col min="4044" max="4096" width="11.44140625" style="83"/>
    <col min="4097" max="4097" width="2.109375" style="83" customWidth="1"/>
    <col min="4098" max="4098" width="8.44140625" style="83" customWidth="1"/>
    <col min="4099" max="4099" width="43.6640625" style="83" customWidth="1"/>
    <col min="4100" max="4130" width="3.33203125" style="83" customWidth="1"/>
    <col min="4131" max="4299" width="18.6640625" style="83" customWidth="1"/>
    <col min="4300" max="4352" width="11.44140625" style="83"/>
    <col min="4353" max="4353" width="2.109375" style="83" customWidth="1"/>
    <col min="4354" max="4354" width="8.44140625" style="83" customWidth="1"/>
    <col min="4355" max="4355" width="43.6640625" style="83" customWidth="1"/>
    <col min="4356" max="4386" width="3.33203125" style="83" customWidth="1"/>
    <col min="4387" max="4555" width="18.6640625" style="83" customWidth="1"/>
    <col min="4556" max="4608" width="11.44140625" style="83"/>
    <col min="4609" max="4609" width="2.109375" style="83" customWidth="1"/>
    <col min="4610" max="4610" width="8.44140625" style="83" customWidth="1"/>
    <col min="4611" max="4611" width="43.6640625" style="83" customWidth="1"/>
    <col min="4612" max="4642" width="3.33203125" style="83" customWidth="1"/>
    <col min="4643" max="4811" width="18.6640625" style="83" customWidth="1"/>
    <col min="4812" max="4864" width="11.44140625" style="83"/>
    <col min="4865" max="4865" width="2.109375" style="83" customWidth="1"/>
    <col min="4866" max="4866" width="8.44140625" style="83" customWidth="1"/>
    <col min="4867" max="4867" width="43.6640625" style="83" customWidth="1"/>
    <col min="4868" max="4898" width="3.33203125" style="83" customWidth="1"/>
    <col min="4899" max="5067" width="18.6640625" style="83" customWidth="1"/>
    <col min="5068" max="5120" width="11.44140625" style="83"/>
    <col min="5121" max="5121" width="2.109375" style="83" customWidth="1"/>
    <col min="5122" max="5122" width="8.44140625" style="83" customWidth="1"/>
    <col min="5123" max="5123" width="43.6640625" style="83" customWidth="1"/>
    <col min="5124" max="5154" width="3.33203125" style="83" customWidth="1"/>
    <col min="5155" max="5323" width="18.6640625" style="83" customWidth="1"/>
    <col min="5324" max="5376" width="11.44140625" style="83"/>
    <col min="5377" max="5377" width="2.109375" style="83" customWidth="1"/>
    <col min="5378" max="5378" width="8.44140625" style="83" customWidth="1"/>
    <col min="5379" max="5379" width="43.6640625" style="83" customWidth="1"/>
    <col min="5380" max="5410" width="3.33203125" style="83" customWidth="1"/>
    <col min="5411" max="5579" width="18.6640625" style="83" customWidth="1"/>
    <col min="5580" max="5632" width="11.44140625" style="83"/>
    <col min="5633" max="5633" width="2.109375" style="83" customWidth="1"/>
    <col min="5634" max="5634" width="8.44140625" style="83" customWidth="1"/>
    <col min="5635" max="5635" width="43.6640625" style="83" customWidth="1"/>
    <col min="5636" max="5666" width="3.33203125" style="83" customWidth="1"/>
    <col min="5667" max="5835" width="18.6640625" style="83" customWidth="1"/>
    <col min="5836" max="5888" width="11.44140625" style="83"/>
    <col min="5889" max="5889" width="2.109375" style="83" customWidth="1"/>
    <col min="5890" max="5890" width="8.44140625" style="83" customWidth="1"/>
    <col min="5891" max="5891" width="43.6640625" style="83" customWidth="1"/>
    <col min="5892" max="5922" width="3.33203125" style="83" customWidth="1"/>
    <col min="5923" max="6091" width="18.6640625" style="83" customWidth="1"/>
    <col min="6092" max="6144" width="11.44140625" style="83"/>
    <col min="6145" max="6145" width="2.109375" style="83" customWidth="1"/>
    <col min="6146" max="6146" width="8.44140625" style="83" customWidth="1"/>
    <col min="6147" max="6147" width="43.6640625" style="83" customWidth="1"/>
    <col min="6148" max="6178" width="3.33203125" style="83" customWidth="1"/>
    <col min="6179" max="6347" width="18.6640625" style="83" customWidth="1"/>
    <col min="6348" max="6400" width="11.44140625" style="83"/>
    <col min="6401" max="6401" width="2.109375" style="83" customWidth="1"/>
    <col min="6402" max="6402" width="8.44140625" style="83" customWidth="1"/>
    <col min="6403" max="6403" width="43.6640625" style="83" customWidth="1"/>
    <col min="6404" max="6434" width="3.33203125" style="83" customWidth="1"/>
    <col min="6435" max="6603" width="18.6640625" style="83" customWidth="1"/>
    <col min="6604" max="6656" width="11.44140625" style="83"/>
    <col min="6657" max="6657" width="2.109375" style="83" customWidth="1"/>
    <col min="6658" max="6658" width="8.44140625" style="83" customWidth="1"/>
    <col min="6659" max="6659" width="43.6640625" style="83" customWidth="1"/>
    <col min="6660" max="6690" width="3.33203125" style="83" customWidth="1"/>
    <col min="6691" max="6859" width="18.6640625" style="83" customWidth="1"/>
    <col min="6860" max="6912" width="11.44140625" style="83"/>
    <col min="6913" max="6913" width="2.109375" style="83" customWidth="1"/>
    <col min="6914" max="6914" width="8.44140625" style="83" customWidth="1"/>
    <col min="6915" max="6915" width="43.6640625" style="83" customWidth="1"/>
    <col min="6916" max="6946" width="3.33203125" style="83" customWidth="1"/>
    <col min="6947" max="7115" width="18.6640625" style="83" customWidth="1"/>
    <col min="7116" max="7168" width="11.44140625" style="83"/>
    <col min="7169" max="7169" width="2.109375" style="83" customWidth="1"/>
    <col min="7170" max="7170" width="8.44140625" style="83" customWidth="1"/>
    <col min="7171" max="7171" width="43.6640625" style="83" customWidth="1"/>
    <col min="7172" max="7202" width="3.33203125" style="83" customWidth="1"/>
    <col min="7203" max="7371" width="18.6640625" style="83" customWidth="1"/>
    <col min="7372" max="7424" width="11.44140625" style="83"/>
    <col min="7425" max="7425" width="2.109375" style="83" customWidth="1"/>
    <col min="7426" max="7426" width="8.44140625" style="83" customWidth="1"/>
    <col min="7427" max="7427" width="43.6640625" style="83" customWidth="1"/>
    <col min="7428" max="7458" width="3.33203125" style="83" customWidth="1"/>
    <col min="7459" max="7627" width="18.6640625" style="83" customWidth="1"/>
    <col min="7628" max="7680" width="11.44140625" style="83"/>
    <col min="7681" max="7681" width="2.109375" style="83" customWidth="1"/>
    <col min="7682" max="7682" width="8.44140625" style="83" customWidth="1"/>
    <col min="7683" max="7683" width="43.6640625" style="83" customWidth="1"/>
    <col min="7684" max="7714" width="3.33203125" style="83" customWidth="1"/>
    <col min="7715" max="7883" width="18.6640625" style="83" customWidth="1"/>
    <col min="7884" max="7936" width="11.44140625" style="83"/>
    <col min="7937" max="7937" width="2.109375" style="83" customWidth="1"/>
    <col min="7938" max="7938" width="8.44140625" style="83" customWidth="1"/>
    <col min="7939" max="7939" width="43.6640625" style="83" customWidth="1"/>
    <col min="7940" max="7970" width="3.33203125" style="83" customWidth="1"/>
    <col min="7971" max="8139" width="18.6640625" style="83" customWidth="1"/>
    <col min="8140" max="8192" width="11.44140625" style="83"/>
    <col min="8193" max="8193" width="2.109375" style="83" customWidth="1"/>
    <col min="8194" max="8194" width="8.44140625" style="83" customWidth="1"/>
    <col min="8195" max="8195" width="43.6640625" style="83" customWidth="1"/>
    <col min="8196" max="8226" width="3.33203125" style="83" customWidth="1"/>
    <col min="8227" max="8395" width="18.6640625" style="83" customWidth="1"/>
    <col min="8396" max="8448" width="11.44140625" style="83"/>
    <col min="8449" max="8449" width="2.109375" style="83" customWidth="1"/>
    <col min="8450" max="8450" width="8.44140625" style="83" customWidth="1"/>
    <col min="8451" max="8451" width="43.6640625" style="83" customWidth="1"/>
    <col min="8452" max="8482" width="3.33203125" style="83" customWidth="1"/>
    <col min="8483" max="8651" width="18.6640625" style="83" customWidth="1"/>
    <col min="8652" max="8704" width="11.44140625" style="83"/>
    <col min="8705" max="8705" width="2.109375" style="83" customWidth="1"/>
    <col min="8706" max="8706" width="8.44140625" style="83" customWidth="1"/>
    <col min="8707" max="8707" width="43.6640625" style="83" customWidth="1"/>
    <col min="8708" max="8738" width="3.33203125" style="83" customWidth="1"/>
    <col min="8739" max="8907" width="18.6640625" style="83" customWidth="1"/>
    <col min="8908" max="8960" width="11.44140625" style="83"/>
    <col min="8961" max="8961" width="2.109375" style="83" customWidth="1"/>
    <col min="8962" max="8962" width="8.44140625" style="83" customWidth="1"/>
    <col min="8963" max="8963" width="43.6640625" style="83" customWidth="1"/>
    <col min="8964" max="8994" width="3.33203125" style="83" customWidth="1"/>
    <col min="8995" max="9163" width="18.6640625" style="83" customWidth="1"/>
    <col min="9164" max="9216" width="11.44140625" style="83"/>
    <col min="9217" max="9217" width="2.109375" style="83" customWidth="1"/>
    <col min="9218" max="9218" width="8.44140625" style="83" customWidth="1"/>
    <col min="9219" max="9219" width="43.6640625" style="83" customWidth="1"/>
    <col min="9220" max="9250" width="3.33203125" style="83" customWidth="1"/>
    <col min="9251" max="9419" width="18.6640625" style="83" customWidth="1"/>
    <col min="9420" max="9472" width="11.44140625" style="83"/>
    <col min="9473" max="9473" width="2.109375" style="83" customWidth="1"/>
    <col min="9474" max="9474" width="8.44140625" style="83" customWidth="1"/>
    <col min="9475" max="9475" width="43.6640625" style="83" customWidth="1"/>
    <col min="9476" max="9506" width="3.33203125" style="83" customWidth="1"/>
    <col min="9507" max="9675" width="18.6640625" style="83" customWidth="1"/>
    <col min="9676" max="9728" width="11.44140625" style="83"/>
    <col min="9729" max="9729" width="2.109375" style="83" customWidth="1"/>
    <col min="9730" max="9730" width="8.44140625" style="83" customWidth="1"/>
    <col min="9731" max="9731" width="43.6640625" style="83" customWidth="1"/>
    <col min="9732" max="9762" width="3.33203125" style="83" customWidth="1"/>
    <col min="9763" max="9931" width="18.6640625" style="83" customWidth="1"/>
    <col min="9932" max="9984" width="11.44140625" style="83"/>
    <col min="9985" max="9985" width="2.109375" style="83" customWidth="1"/>
    <col min="9986" max="9986" width="8.44140625" style="83" customWidth="1"/>
    <col min="9987" max="9987" width="43.6640625" style="83" customWidth="1"/>
    <col min="9988" max="10018" width="3.33203125" style="83" customWidth="1"/>
    <col min="10019" max="10187" width="18.6640625" style="83" customWidth="1"/>
    <col min="10188" max="10240" width="11.44140625" style="83"/>
    <col min="10241" max="10241" width="2.109375" style="83" customWidth="1"/>
    <col min="10242" max="10242" width="8.44140625" style="83" customWidth="1"/>
    <col min="10243" max="10243" width="43.6640625" style="83" customWidth="1"/>
    <col min="10244" max="10274" width="3.33203125" style="83" customWidth="1"/>
    <col min="10275" max="10443" width="18.6640625" style="83" customWidth="1"/>
    <col min="10444" max="10496" width="11.44140625" style="83"/>
    <col min="10497" max="10497" width="2.109375" style="83" customWidth="1"/>
    <col min="10498" max="10498" width="8.44140625" style="83" customWidth="1"/>
    <col min="10499" max="10499" width="43.6640625" style="83" customWidth="1"/>
    <col min="10500" max="10530" width="3.33203125" style="83" customWidth="1"/>
    <col min="10531" max="10699" width="18.6640625" style="83" customWidth="1"/>
    <col min="10700" max="10752" width="11.44140625" style="83"/>
    <col min="10753" max="10753" width="2.109375" style="83" customWidth="1"/>
    <col min="10754" max="10754" width="8.44140625" style="83" customWidth="1"/>
    <col min="10755" max="10755" width="43.6640625" style="83" customWidth="1"/>
    <col min="10756" max="10786" width="3.33203125" style="83" customWidth="1"/>
    <col min="10787" max="10955" width="18.6640625" style="83" customWidth="1"/>
    <col min="10956" max="11008" width="11.44140625" style="83"/>
    <col min="11009" max="11009" width="2.109375" style="83" customWidth="1"/>
    <col min="11010" max="11010" width="8.44140625" style="83" customWidth="1"/>
    <col min="11011" max="11011" width="43.6640625" style="83" customWidth="1"/>
    <col min="11012" max="11042" width="3.33203125" style="83" customWidth="1"/>
    <col min="11043" max="11211" width="18.6640625" style="83" customWidth="1"/>
    <col min="11212" max="11264" width="11.44140625" style="83"/>
    <col min="11265" max="11265" width="2.109375" style="83" customWidth="1"/>
    <col min="11266" max="11266" width="8.44140625" style="83" customWidth="1"/>
    <col min="11267" max="11267" width="43.6640625" style="83" customWidth="1"/>
    <col min="11268" max="11298" width="3.33203125" style="83" customWidth="1"/>
    <col min="11299" max="11467" width="18.6640625" style="83" customWidth="1"/>
    <col min="11468" max="11520" width="11.44140625" style="83"/>
    <col min="11521" max="11521" width="2.109375" style="83" customWidth="1"/>
    <col min="11522" max="11522" width="8.44140625" style="83" customWidth="1"/>
    <col min="11523" max="11523" width="43.6640625" style="83" customWidth="1"/>
    <col min="11524" max="11554" width="3.33203125" style="83" customWidth="1"/>
    <col min="11555" max="11723" width="18.6640625" style="83" customWidth="1"/>
    <col min="11724" max="11776" width="11.44140625" style="83"/>
    <col min="11777" max="11777" width="2.109375" style="83" customWidth="1"/>
    <col min="11778" max="11778" width="8.44140625" style="83" customWidth="1"/>
    <col min="11779" max="11779" width="43.6640625" style="83" customWidth="1"/>
    <col min="11780" max="11810" width="3.33203125" style="83" customWidth="1"/>
    <col min="11811" max="11979" width="18.6640625" style="83" customWidth="1"/>
    <col min="11980" max="12032" width="11.44140625" style="83"/>
    <col min="12033" max="12033" width="2.109375" style="83" customWidth="1"/>
    <col min="12034" max="12034" width="8.44140625" style="83" customWidth="1"/>
    <col min="12035" max="12035" width="43.6640625" style="83" customWidth="1"/>
    <col min="12036" max="12066" width="3.33203125" style="83" customWidth="1"/>
    <col min="12067" max="12235" width="18.6640625" style="83" customWidth="1"/>
    <col min="12236" max="12288" width="11.44140625" style="83"/>
    <col min="12289" max="12289" width="2.109375" style="83" customWidth="1"/>
    <col min="12290" max="12290" width="8.44140625" style="83" customWidth="1"/>
    <col min="12291" max="12291" width="43.6640625" style="83" customWidth="1"/>
    <col min="12292" max="12322" width="3.33203125" style="83" customWidth="1"/>
    <col min="12323" max="12491" width="18.6640625" style="83" customWidth="1"/>
    <col min="12492" max="12544" width="11.44140625" style="83"/>
    <col min="12545" max="12545" width="2.109375" style="83" customWidth="1"/>
    <col min="12546" max="12546" width="8.44140625" style="83" customWidth="1"/>
    <col min="12547" max="12547" width="43.6640625" style="83" customWidth="1"/>
    <col min="12548" max="12578" width="3.33203125" style="83" customWidth="1"/>
    <col min="12579" max="12747" width="18.6640625" style="83" customWidth="1"/>
    <col min="12748" max="12800" width="11.44140625" style="83"/>
    <col min="12801" max="12801" width="2.109375" style="83" customWidth="1"/>
    <col min="12802" max="12802" width="8.44140625" style="83" customWidth="1"/>
    <col min="12803" max="12803" width="43.6640625" style="83" customWidth="1"/>
    <col min="12804" max="12834" width="3.33203125" style="83" customWidth="1"/>
    <col min="12835" max="13003" width="18.6640625" style="83" customWidth="1"/>
    <col min="13004" max="13056" width="11.44140625" style="83"/>
    <col min="13057" max="13057" width="2.109375" style="83" customWidth="1"/>
    <col min="13058" max="13058" width="8.44140625" style="83" customWidth="1"/>
    <col min="13059" max="13059" width="43.6640625" style="83" customWidth="1"/>
    <col min="13060" max="13090" width="3.33203125" style="83" customWidth="1"/>
    <col min="13091" max="13259" width="18.6640625" style="83" customWidth="1"/>
    <col min="13260" max="13312" width="11.44140625" style="83"/>
    <col min="13313" max="13313" width="2.109375" style="83" customWidth="1"/>
    <col min="13314" max="13314" width="8.44140625" style="83" customWidth="1"/>
    <col min="13315" max="13315" width="43.6640625" style="83" customWidth="1"/>
    <col min="13316" max="13346" width="3.33203125" style="83" customWidth="1"/>
    <col min="13347" max="13515" width="18.6640625" style="83" customWidth="1"/>
    <col min="13516" max="13568" width="11.44140625" style="83"/>
    <col min="13569" max="13569" width="2.109375" style="83" customWidth="1"/>
    <col min="13570" max="13570" width="8.44140625" style="83" customWidth="1"/>
    <col min="13571" max="13571" width="43.6640625" style="83" customWidth="1"/>
    <col min="13572" max="13602" width="3.33203125" style="83" customWidth="1"/>
    <col min="13603" max="13771" width="18.6640625" style="83" customWidth="1"/>
    <col min="13772" max="13824" width="11.44140625" style="83"/>
    <col min="13825" max="13825" width="2.109375" style="83" customWidth="1"/>
    <col min="13826" max="13826" width="8.44140625" style="83" customWidth="1"/>
    <col min="13827" max="13827" width="43.6640625" style="83" customWidth="1"/>
    <col min="13828" max="13858" width="3.33203125" style="83" customWidth="1"/>
    <col min="13859" max="14027" width="18.6640625" style="83" customWidth="1"/>
    <col min="14028" max="14080" width="11.44140625" style="83"/>
    <col min="14081" max="14081" width="2.109375" style="83" customWidth="1"/>
    <col min="14082" max="14082" width="8.44140625" style="83" customWidth="1"/>
    <col min="14083" max="14083" width="43.6640625" style="83" customWidth="1"/>
    <col min="14084" max="14114" width="3.33203125" style="83" customWidth="1"/>
    <col min="14115" max="14283" width="18.6640625" style="83" customWidth="1"/>
    <col min="14284" max="14336" width="11.44140625" style="83"/>
    <col min="14337" max="14337" width="2.109375" style="83" customWidth="1"/>
    <col min="14338" max="14338" width="8.44140625" style="83" customWidth="1"/>
    <col min="14339" max="14339" width="43.6640625" style="83" customWidth="1"/>
    <col min="14340" max="14370" width="3.33203125" style="83" customWidth="1"/>
    <col min="14371" max="14539" width="18.6640625" style="83" customWidth="1"/>
    <col min="14540" max="14592" width="11.44140625" style="83"/>
    <col min="14593" max="14593" width="2.109375" style="83" customWidth="1"/>
    <col min="14594" max="14594" width="8.44140625" style="83" customWidth="1"/>
    <col min="14595" max="14595" width="43.6640625" style="83" customWidth="1"/>
    <col min="14596" max="14626" width="3.33203125" style="83" customWidth="1"/>
    <col min="14627" max="14795" width="18.6640625" style="83" customWidth="1"/>
    <col min="14796" max="14848" width="11.44140625" style="83"/>
    <col min="14849" max="14849" width="2.109375" style="83" customWidth="1"/>
    <col min="14850" max="14850" width="8.44140625" style="83" customWidth="1"/>
    <col min="14851" max="14851" width="43.6640625" style="83" customWidth="1"/>
    <col min="14852" max="14882" width="3.33203125" style="83" customWidth="1"/>
    <col min="14883" max="15051" width="18.6640625" style="83" customWidth="1"/>
    <col min="15052" max="15104" width="11.44140625" style="83"/>
    <col min="15105" max="15105" width="2.109375" style="83" customWidth="1"/>
    <col min="15106" max="15106" width="8.44140625" style="83" customWidth="1"/>
    <col min="15107" max="15107" width="43.6640625" style="83" customWidth="1"/>
    <col min="15108" max="15138" width="3.33203125" style="83" customWidth="1"/>
    <col min="15139" max="15307" width="18.6640625" style="83" customWidth="1"/>
    <col min="15308" max="15360" width="11.44140625" style="83"/>
    <col min="15361" max="15361" width="2.109375" style="83" customWidth="1"/>
    <col min="15362" max="15362" width="8.44140625" style="83" customWidth="1"/>
    <col min="15363" max="15363" width="43.6640625" style="83" customWidth="1"/>
    <col min="15364" max="15394" width="3.33203125" style="83" customWidth="1"/>
    <col min="15395" max="15563" width="18.6640625" style="83" customWidth="1"/>
    <col min="15564" max="15616" width="11.44140625" style="83"/>
    <col min="15617" max="15617" width="2.109375" style="83" customWidth="1"/>
    <col min="15618" max="15618" width="8.44140625" style="83" customWidth="1"/>
    <col min="15619" max="15619" width="43.6640625" style="83" customWidth="1"/>
    <col min="15620" max="15650" width="3.33203125" style="83" customWidth="1"/>
    <col min="15651" max="15819" width="18.6640625" style="83" customWidth="1"/>
    <col min="15820" max="15872" width="11.44140625" style="83"/>
    <col min="15873" max="15873" width="2.109375" style="83" customWidth="1"/>
    <col min="15874" max="15874" width="8.44140625" style="83" customWidth="1"/>
    <col min="15875" max="15875" width="43.6640625" style="83" customWidth="1"/>
    <col min="15876" max="15906" width="3.33203125" style="83" customWidth="1"/>
    <col min="15907" max="16075" width="18.6640625" style="83" customWidth="1"/>
    <col min="16076" max="16128" width="11.44140625" style="83"/>
    <col min="16129" max="16129" width="2.109375" style="83" customWidth="1"/>
    <col min="16130" max="16130" width="8.44140625" style="83" customWidth="1"/>
    <col min="16131" max="16131" width="43.6640625" style="83" customWidth="1"/>
    <col min="16132" max="16162" width="3.33203125" style="83" customWidth="1"/>
    <col min="16163" max="16331" width="18.6640625" style="83" customWidth="1"/>
    <col min="16332" max="16384" width="11.44140625" style="83"/>
  </cols>
  <sheetData>
    <row r="1" spans="1:34" s="73" customFormat="1" ht="13.5" hidden="1" customHeight="1" x14ac:dyDescent="0.25">
      <c r="A1" s="72" t="s">
        <v>155</v>
      </c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</row>
    <row r="2" spans="1:34" s="73" customFormat="1" ht="13.5" customHeight="1" x14ac:dyDescent="0.25">
      <c r="A2" s="74"/>
      <c r="C2" s="75" t="s">
        <v>156</v>
      </c>
      <c r="D2" s="109" t="s">
        <v>157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</row>
    <row r="3" spans="1:34" s="73" customFormat="1" ht="13.5" customHeight="1" x14ac:dyDescent="0.25">
      <c r="A3" s="74"/>
      <c r="C3" s="75" t="s">
        <v>158</v>
      </c>
      <c r="D3" s="109" t="s">
        <v>159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10"/>
      <c r="AE3" s="111" t="s">
        <v>160</v>
      </c>
      <c r="AF3" s="111"/>
      <c r="AG3" s="109"/>
      <c r="AH3" s="109"/>
    </row>
    <row r="4" spans="1:34" s="73" customFormat="1" ht="13.5" customHeight="1" x14ac:dyDescent="0.25">
      <c r="A4" s="74"/>
      <c r="C4" s="75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12"/>
      <c r="AE4" s="111" t="s">
        <v>161</v>
      </c>
      <c r="AF4" s="111"/>
      <c r="AG4" s="109"/>
      <c r="AH4" s="109"/>
    </row>
    <row r="5" spans="1:34" s="73" customFormat="1" ht="13.5" customHeight="1" x14ac:dyDescent="0.25">
      <c r="A5" s="74"/>
      <c r="C5" s="75" t="s">
        <v>162</v>
      </c>
      <c r="D5" s="109" t="s">
        <v>163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13"/>
      <c r="AE5" s="111" t="s">
        <v>164</v>
      </c>
      <c r="AF5" s="111"/>
      <c r="AG5" s="109"/>
      <c r="AH5" s="109"/>
    </row>
    <row r="6" spans="1:34" s="76" customFormat="1" ht="13.5" customHeight="1" x14ac:dyDescent="0.25">
      <c r="A6" s="74"/>
      <c r="B6" s="73"/>
      <c r="C6" s="73"/>
      <c r="D6" s="114" t="s">
        <v>165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</row>
    <row r="7" spans="1:34" s="76" customFormat="1" ht="13.5" customHeight="1" x14ac:dyDescent="0.25">
      <c r="A7" s="74"/>
      <c r="C7" s="73"/>
      <c r="D7" s="115" t="s">
        <v>166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</row>
    <row r="8" spans="1:34" s="76" customFormat="1" ht="13.5" customHeight="1" x14ac:dyDescent="0.25">
      <c r="A8" s="77"/>
      <c r="B8" s="175" t="s">
        <v>167</v>
      </c>
      <c r="C8" s="175"/>
      <c r="D8" s="117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</row>
    <row r="9" spans="1:34" s="80" customFormat="1" ht="13.5" customHeight="1" x14ac:dyDescent="0.25">
      <c r="A9" s="74"/>
      <c r="B9" s="78" t="s">
        <v>0</v>
      </c>
      <c r="C9" s="79" t="s">
        <v>1</v>
      </c>
      <c r="D9" s="118">
        <v>1</v>
      </c>
      <c r="E9" s="118">
        <v>2</v>
      </c>
      <c r="F9" s="118">
        <v>3</v>
      </c>
      <c r="G9" s="118">
        <v>4</v>
      </c>
      <c r="H9" s="118">
        <v>5</v>
      </c>
      <c r="I9" s="118">
        <v>6</v>
      </c>
      <c r="J9" s="118">
        <v>7</v>
      </c>
      <c r="K9" s="118">
        <v>8</v>
      </c>
      <c r="L9" s="118">
        <v>9</v>
      </c>
      <c r="M9" s="118">
        <v>10</v>
      </c>
      <c r="N9" s="118">
        <v>11</v>
      </c>
      <c r="O9" s="118">
        <v>12</v>
      </c>
      <c r="P9" s="118">
        <v>13</v>
      </c>
      <c r="Q9" s="118">
        <v>14</v>
      </c>
      <c r="R9" s="118">
        <v>15</v>
      </c>
      <c r="S9" s="118">
        <v>16</v>
      </c>
      <c r="T9" s="118">
        <v>17</v>
      </c>
      <c r="U9" s="118">
        <v>18</v>
      </c>
      <c r="V9" s="118">
        <v>19</v>
      </c>
      <c r="W9" s="118">
        <v>20</v>
      </c>
      <c r="X9" s="118">
        <v>21</v>
      </c>
      <c r="Y9" s="118">
        <v>22</v>
      </c>
      <c r="Z9" s="118">
        <v>23</v>
      </c>
      <c r="AA9" s="118">
        <v>24</v>
      </c>
      <c r="AB9" s="118">
        <v>25</v>
      </c>
      <c r="AC9" s="118">
        <v>26</v>
      </c>
      <c r="AD9" s="118">
        <v>27</v>
      </c>
      <c r="AE9" s="118">
        <v>28</v>
      </c>
      <c r="AF9" s="118">
        <v>29</v>
      </c>
      <c r="AG9" s="118">
        <v>30</v>
      </c>
      <c r="AH9" s="118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09375" defaultRowHeight="14.4" x14ac:dyDescent="0.3"/>
  <cols>
    <col min="4" max="4" width="43.109375" bestFit="1" customWidth="1"/>
    <col min="5" max="5" width="10.44140625" bestFit="1" customWidth="1"/>
    <col min="9" max="9" width="15.5546875" bestFit="1" customWidth="1"/>
    <col min="10" max="10" width="10.44140625" bestFit="1" customWidth="1"/>
    <col min="11" max="11" width="16.33203125" bestFit="1" customWidth="1"/>
    <col min="12" max="12" width="10.44140625" bestFit="1" customWidth="1"/>
    <col min="13" max="13" width="8.5546875" bestFit="1" customWidth="1"/>
    <col min="15" max="15" width="12" bestFit="1" customWidth="1"/>
    <col min="16" max="16" width="10.5546875" bestFit="1" customWidth="1"/>
  </cols>
  <sheetData>
    <row r="1" spans="2:16" x14ac:dyDescent="0.3">
      <c r="E1" s="177" t="s">
        <v>184</v>
      </c>
      <c r="F1" s="179" t="s">
        <v>185</v>
      </c>
      <c r="G1" s="179"/>
      <c r="H1" s="179"/>
      <c r="I1" s="177" t="s">
        <v>186</v>
      </c>
      <c r="J1" s="177" t="s">
        <v>187</v>
      </c>
      <c r="K1" s="177" t="s">
        <v>188</v>
      </c>
      <c r="L1" s="177" t="s">
        <v>189</v>
      </c>
      <c r="M1" s="177" t="s">
        <v>190</v>
      </c>
    </row>
    <row r="2" spans="2:16" x14ac:dyDescent="0.3">
      <c r="E2" s="178"/>
      <c r="F2" s="107" t="s">
        <v>191</v>
      </c>
      <c r="G2" s="107" t="s">
        <v>192</v>
      </c>
      <c r="H2" s="107" t="s">
        <v>193</v>
      </c>
      <c r="I2" s="178"/>
      <c r="J2" s="178"/>
      <c r="K2" s="178"/>
      <c r="L2" s="178"/>
      <c r="M2" s="178"/>
      <c r="O2" t="s">
        <v>204</v>
      </c>
    </row>
    <row r="3" spans="2:16" x14ac:dyDescent="0.3">
      <c r="B3" s="176" t="s">
        <v>182</v>
      </c>
      <c r="C3">
        <v>11488</v>
      </c>
      <c r="D3" t="s">
        <v>14</v>
      </c>
      <c r="E3" s="99">
        <v>44562</v>
      </c>
      <c r="F3" s="100">
        <f ca="1">DATEDIF(E3,NOW(),"Y")</f>
        <v>2</v>
      </c>
      <c r="G3" s="100">
        <f ca="1">DATEDIF(E3,NOW(),"YM")</f>
        <v>9</v>
      </c>
      <c r="H3" s="100">
        <f ca="1">DATEDIF(E3,NOW(),"MD")</f>
        <v>9</v>
      </c>
      <c r="I3" s="105" t="s">
        <v>194</v>
      </c>
      <c r="J3" s="99">
        <v>45493</v>
      </c>
      <c r="K3" s="99">
        <v>45505</v>
      </c>
      <c r="L3" s="99">
        <f>K3+VLOOKUP(I3,TIPOS,2,FALSE)</f>
        <v>45540</v>
      </c>
      <c r="M3">
        <f ca="1">IFERROR(DATEDIF(NOW(),L3,"D"),0)</f>
        <v>0</v>
      </c>
      <c r="O3" s="105" t="s">
        <v>194</v>
      </c>
      <c r="P3" s="106">
        <v>35</v>
      </c>
    </row>
    <row r="4" spans="2:16" x14ac:dyDescent="0.3">
      <c r="B4" s="176"/>
      <c r="C4">
        <v>11467</v>
      </c>
      <c r="D4" t="s">
        <v>15</v>
      </c>
      <c r="E4" s="99">
        <v>45342</v>
      </c>
      <c r="F4" s="100">
        <f ca="1">DATEDIF(E4,NOW(),"Y")</f>
        <v>0</v>
      </c>
      <c r="G4" s="100">
        <f ca="1">DATEDIF(E4,NOW(),"YM")</f>
        <v>7</v>
      </c>
      <c r="H4" s="100">
        <f ca="1">DATEDIF(E4,NOW(),"MD")</f>
        <v>20</v>
      </c>
      <c r="I4" s="105" t="s">
        <v>195</v>
      </c>
      <c r="J4" s="99">
        <v>45488</v>
      </c>
      <c r="K4" s="99">
        <v>45505</v>
      </c>
      <c r="L4" s="99">
        <f>K4+VLOOKUP(I4,TIPOS,2,FALSE)</f>
        <v>45550</v>
      </c>
      <c r="M4">
        <f t="shared" ref="M4:M6" ca="1" si="0">IFERROR(DATEDIF(NOW(),L4,"D"),0)</f>
        <v>0</v>
      </c>
      <c r="O4" s="105" t="s">
        <v>195</v>
      </c>
      <c r="P4" s="106">
        <v>45</v>
      </c>
    </row>
    <row r="5" spans="2:16" x14ac:dyDescent="0.3">
      <c r="B5" s="176"/>
      <c r="C5">
        <v>11482</v>
      </c>
      <c r="D5" t="s">
        <v>17</v>
      </c>
      <c r="E5" s="99">
        <v>45488</v>
      </c>
      <c r="F5" s="100">
        <f ca="1">DATEDIF(E5,NOW(),"Y")</f>
        <v>0</v>
      </c>
      <c r="G5" s="100">
        <f ca="1">DATEDIF(E5,NOW(),"YM")</f>
        <v>2</v>
      </c>
      <c r="H5" s="100">
        <f ca="1">DATEDIF(E5,NOW(),"MD")</f>
        <v>25</v>
      </c>
      <c r="I5" s="105" t="s">
        <v>195</v>
      </c>
      <c r="J5" s="99">
        <v>45536</v>
      </c>
      <c r="K5" s="99">
        <v>45537</v>
      </c>
      <c r="L5" s="99">
        <f>K5+VLOOKUP(I5,TIPOS,2,FALSE)</f>
        <v>45582</v>
      </c>
      <c r="M5">
        <f t="shared" ca="1" si="0"/>
        <v>7</v>
      </c>
      <c r="O5" s="105"/>
      <c r="P5" s="106"/>
    </row>
    <row r="6" spans="2:16" x14ac:dyDescent="0.3">
      <c r="B6" s="176"/>
      <c r="C6">
        <v>11524</v>
      </c>
      <c r="D6" t="s">
        <v>116</v>
      </c>
      <c r="E6" s="99">
        <v>45489</v>
      </c>
      <c r="F6" s="100">
        <f ca="1">DATEDIF(E6,NOW(),"Y")</f>
        <v>0</v>
      </c>
      <c r="G6" s="100">
        <f ca="1">DATEDIF(E6,NOW(),"YM")</f>
        <v>2</v>
      </c>
      <c r="H6" s="100">
        <f ca="1">DATEDIF(E6,NOW(),"MD")</f>
        <v>24</v>
      </c>
      <c r="I6" s="105" t="s">
        <v>194</v>
      </c>
      <c r="J6" s="99">
        <v>45505</v>
      </c>
      <c r="K6" s="99">
        <v>45519</v>
      </c>
      <c r="L6" s="99">
        <f>K6+VLOOKUP(I6,TIPOS,2,FALSE)</f>
        <v>45554</v>
      </c>
      <c r="M6">
        <f t="shared" ca="1" si="0"/>
        <v>0</v>
      </c>
      <c r="O6" s="105"/>
      <c r="P6" s="106"/>
    </row>
    <row r="7" spans="2:16" x14ac:dyDescent="0.3">
      <c r="B7" s="176"/>
      <c r="C7">
        <v>11490</v>
      </c>
      <c r="D7" t="s">
        <v>93</v>
      </c>
      <c r="I7" s="106"/>
    </row>
    <row r="8" spans="2:16" x14ac:dyDescent="0.3">
      <c r="B8" s="176"/>
      <c r="C8">
        <v>11438</v>
      </c>
      <c r="D8" t="s">
        <v>2</v>
      </c>
      <c r="I8" s="106"/>
    </row>
    <row r="9" spans="2:16" x14ac:dyDescent="0.3">
      <c r="B9" s="176"/>
      <c r="C9">
        <v>11375</v>
      </c>
      <c r="D9" t="s">
        <v>98</v>
      </c>
      <c r="I9" s="106"/>
    </row>
    <row r="10" spans="2:16" x14ac:dyDescent="0.3">
      <c r="B10" s="176"/>
      <c r="C10">
        <v>11505</v>
      </c>
      <c r="D10" t="s">
        <v>99</v>
      </c>
      <c r="I10" s="106"/>
    </row>
    <row r="11" spans="2:16" x14ac:dyDescent="0.3">
      <c r="B11" s="176"/>
      <c r="C11">
        <v>11525</v>
      </c>
      <c r="D11" t="s">
        <v>118</v>
      </c>
      <c r="I11" s="106"/>
      <c r="O11" s="103" t="s">
        <v>196</v>
      </c>
      <c r="P11" s="104" t="s">
        <v>203</v>
      </c>
    </row>
    <row r="12" spans="2:16" x14ac:dyDescent="0.3">
      <c r="B12" s="176"/>
      <c r="C12">
        <v>2096</v>
      </c>
      <c r="D12" t="s">
        <v>7</v>
      </c>
      <c r="I12" s="106"/>
      <c r="O12" s="55" t="s">
        <v>197</v>
      </c>
      <c r="P12" s="104" t="s">
        <v>198</v>
      </c>
    </row>
    <row r="13" spans="2:16" x14ac:dyDescent="0.3">
      <c r="B13" s="176"/>
      <c r="C13">
        <v>11459</v>
      </c>
      <c r="D13" t="s">
        <v>47</v>
      </c>
      <c r="I13" s="106"/>
      <c r="O13" s="102" t="s">
        <v>199</v>
      </c>
      <c r="P13" s="104" t="s">
        <v>200</v>
      </c>
    </row>
    <row r="14" spans="2:16" x14ac:dyDescent="0.3">
      <c r="B14" s="176"/>
      <c r="C14">
        <v>11461</v>
      </c>
      <c r="D14" t="s">
        <v>49</v>
      </c>
      <c r="I14" s="106"/>
      <c r="O14" s="101" t="s">
        <v>201</v>
      </c>
      <c r="P14" s="104" t="s">
        <v>202</v>
      </c>
    </row>
    <row r="15" spans="2:16" x14ac:dyDescent="0.3">
      <c r="B15" s="176"/>
      <c r="C15">
        <v>11523</v>
      </c>
      <c r="D15" t="s">
        <v>117</v>
      </c>
      <c r="I15" s="106"/>
    </row>
    <row r="16" spans="2:16" x14ac:dyDescent="0.3">
      <c r="B16" s="176"/>
      <c r="C16">
        <v>11483</v>
      </c>
      <c r="D16" t="s">
        <v>18</v>
      </c>
      <c r="I16" s="106"/>
    </row>
    <row r="17" spans="2:9" x14ac:dyDescent="0.3">
      <c r="B17" s="176"/>
      <c r="C17">
        <v>11487</v>
      </c>
      <c r="D17" t="s">
        <v>19</v>
      </c>
      <c r="I17" s="106"/>
    </row>
    <row r="18" spans="2:9" x14ac:dyDescent="0.3">
      <c r="B18" s="176" t="s">
        <v>52</v>
      </c>
      <c r="C18">
        <v>11411</v>
      </c>
      <c r="D18" t="s">
        <v>21</v>
      </c>
      <c r="I18" s="106"/>
    </row>
    <row r="19" spans="2:9" x14ac:dyDescent="0.3">
      <c r="B19" s="176"/>
      <c r="C19">
        <v>11414</v>
      </c>
      <c r="D19" t="s">
        <v>22</v>
      </c>
      <c r="I19" s="106"/>
    </row>
    <row r="20" spans="2:9" x14ac:dyDescent="0.3">
      <c r="B20" s="176"/>
      <c r="C20">
        <v>11453</v>
      </c>
      <c r="D20" t="s">
        <v>23</v>
      </c>
      <c r="I20" s="106"/>
    </row>
    <row r="21" spans="2:9" x14ac:dyDescent="0.3">
      <c r="B21" s="176"/>
      <c r="C21">
        <v>11451</v>
      </c>
      <c r="D21" t="s">
        <v>24</v>
      </c>
      <c r="I21" s="106"/>
    </row>
    <row r="22" spans="2:9" x14ac:dyDescent="0.3">
      <c r="B22" s="176"/>
      <c r="C22">
        <v>11415</v>
      </c>
      <c r="D22" t="s">
        <v>25</v>
      </c>
      <c r="I22" s="106"/>
    </row>
    <row r="23" spans="2:9" x14ac:dyDescent="0.3">
      <c r="B23" s="176"/>
      <c r="C23">
        <v>11413</v>
      </c>
      <c r="D23" t="s">
        <v>26</v>
      </c>
      <c r="I23" s="106"/>
    </row>
    <row r="24" spans="2:9" x14ac:dyDescent="0.3">
      <c r="B24" s="176"/>
      <c r="C24">
        <v>11503</v>
      </c>
      <c r="D24" t="s">
        <v>16</v>
      </c>
      <c r="I24" s="106"/>
    </row>
    <row r="25" spans="2:9" x14ac:dyDescent="0.3">
      <c r="B25" s="176"/>
      <c r="C25">
        <v>11450</v>
      </c>
      <c r="D25" t="s">
        <v>27</v>
      </c>
      <c r="I25" s="106"/>
    </row>
    <row r="26" spans="2:9" x14ac:dyDescent="0.3">
      <c r="B26" s="176"/>
      <c r="C26">
        <v>11473</v>
      </c>
      <c r="D26" t="s">
        <v>28</v>
      </c>
      <c r="I26" s="106"/>
    </row>
    <row r="27" spans="2:9" x14ac:dyDescent="0.3">
      <c r="B27" s="176"/>
      <c r="C27">
        <v>11454</v>
      </c>
      <c r="D27" t="s">
        <v>29</v>
      </c>
      <c r="I27" s="106"/>
    </row>
    <row r="28" spans="2:9" x14ac:dyDescent="0.3">
      <c r="B28" s="176"/>
      <c r="C28">
        <v>11479</v>
      </c>
      <c r="D28" t="s">
        <v>30</v>
      </c>
      <c r="I28" s="106"/>
    </row>
    <row r="29" spans="2:9" x14ac:dyDescent="0.3">
      <c r="B29" s="176"/>
      <c r="C29">
        <v>11489</v>
      </c>
      <c r="D29" t="s">
        <v>31</v>
      </c>
      <c r="I29" s="106"/>
    </row>
    <row r="30" spans="2:9" x14ac:dyDescent="0.3">
      <c r="B30" s="176"/>
      <c r="C30">
        <v>11423</v>
      </c>
      <c r="D30" t="s">
        <v>32</v>
      </c>
      <c r="I30" s="106"/>
    </row>
    <row r="31" spans="2:9" x14ac:dyDescent="0.3">
      <c r="B31" s="176"/>
      <c r="C31">
        <v>11464</v>
      </c>
      <c r="D31" t="s">
        <v>96</v>
      </c>
      <c r="I31" s="106"/>
    </row>
    <row r="32" spans="2:9" x14ac:dyDescent="0.3">
      <c r="B32" s="176"/>
      <c r="C32">
        <v>11492</v>
      </c>
      <c r="D32" t="s">
        <v>94</v>
      </c>
      <c r="I32" s="106"/>
    </row>
    <row r="33" spans="2:9" x14ac:dyDescent="0.3">
      <c r="B33" s="176"/>
      <c r="C33">
        <v>11465</v>
      </c>
      <c r="D33" t="s">
        <v>33</v>
      </c>
      <c r="I33" s="106"/>
    </row>
    <row r="34" spans="2:9" x14ac:dyDescent="0.3">
      <c r="B34" s="176"/>
      <c r="C34">
        <v>11292</v>
      </c>
      <c r="D34" t="s">
        <v>4</v>
      </c>
    </row>
    <row r="35" spans="2:9" x14ac:dyDescent="0.3">
      <c r="B35" s="176"/>
      <c r="C35">
        <v>11474</v>
      </c>
      <c r="D35" t="s">
        <v>34</v>
      </c>
    </row>
    <row r="36" spans="2:9" x14ac:dyDescent="0.3">
      <c r="B36" s="176"/>
      <c r="C36">
        <v>11462</v>
      </c>
      <c r="D36" t="s">
        <v>35</v>
      </c>
    </row>
    <row r="37" spans="2:9" x14ac:dyDescent="0.3">
      <c r="B37" s="176"/>
      <c r="C37">
        <v>11441</v>
      </c>
      <c r="D37" t="s">
        <v>36</v>
      </c>
    </row>
    <row r="38" spans="2:9" x14ac:dyDescent="0.3">
      <c r="B38" s="176"/>
      <c r="C38">
        <v>11376</v>
      </c>
      <c r="D38" t="s">
        <v>37</v>
      </c>
    </row>
    <row r="39" spans="2:9" x14ac:dyDescent="0.3">
      <c r="B39" s="176"/>
      <c r="C39">
        <v>11420</v>
      </c>
      <c r="D39" t="s">
        <v>38</v>
      </c>
    </row>
    <row r="40" spans="2:9" x14ac:dyDescent="0.3">
      <c r="B40" s="176"/>
      <c r="C40">
        <v>11442</v>
      </c>
      <c r="D40" t="s">
        <v>39</v>
      </c>
    </row>
    <row r="41" spans="2:9" x14ac:dyDescent="0.3">
      <c r="B41" s="176"/>
      <c r="C41">
        <v>11439</v>
      </c>
      <c r="D41" t="s">
        <v>40</v>
      </c>
    </row>
    <row r="42" spans="2:9" x14ac:dyDescent="0.3">
      <c r="B42" s="176"/>
      <c r="C42">
        <v>11471</v>
      </c>
      <c r="D42" t="s">
        <v>41</v>
      </c>
    </row>
    <row r="43" spans="2:9" x14ac:dyDescent="0.3">
      <c r="B43" s="176"/>
      <c r="C43">
        <v>11472</v>
      </c>
      <c r="D43" t="s">
        <v>42</v>
      </c>
    </row>
    <row r="44" spans="2:9" x14ac:dyDescent="0.3">
      <c r="B44" s="176"/>
      <c r="C44">
        <v>11460</v>
      </c>
      <c r="D44" t="s">
        <v>43</v>
      </c>
    </row>
    <row r="45" spans="2:9" x14ac:dyDescent="0.3">
      <c r="B45" s="176"/>
      <c r="C45">
        <v>11419</v>
      </c>
      <c r="D45" t="s">
        <v>44</v>
      </c>
    </row>
    <row r="46" spans="2:9" x14ac:dyDescent="0.3">
      <c r="B46" s="176"/>
      <c r="C46">
        <v>11416</v>
      </c>
      <c r="D46" t="s">
        <v>45</v>
      </c>
    </row>
    <row r="47" spans="2:9" x14ac:dyDescent="0.3">
      <c r="B47" s="176"/>
      <c r="C47">
        <v>11452</v>
      </c>
      <c r="D47" t="s">
        <v>46</v>
      </c>
    </row>
    <row r="48" spans="2:9" x14ac:dyDescent="0.3">
      <c r="B48" s="176"/>
      <c r="C48">
        <v>11470</v>
      </c>
      <c r="D48" t="s">
        <v>48</v>
      </c>
    </row>
    <row r="49" spans="1:5" x14ac:dyDescent="0.3">
      <c r="B49" s="176"/>
      <c r="C49">
        <v>11491</v>
      </c>
      <c r="D49" t="s">
        <v>95</v>
      </c>
    </row>
    <row r="50" spans="1:5" x14ac:dyDescent="0.3">
      <c r="B50" s="176"/>
      <c r="C50">
        <v>11412</v>
      </c>
      <c r="D50" t="s">
        <v>50</v>
      </c>
    </row>
    <row r="51" spans="1:5" x14ac:dyDescent="0.3">
      <c r="B51" s="176"/>
      <c r="C51">
        <v>11418</v>
      </c>
      <c r="D51" t="s">
        <v>51</v>
      </c>
    </row>
    <row r="52" spans="1:5" x14ac:dyDescent="0.3">
      <c r="A52" s="176" t="s">
        <v>183</v>
      </c>
      <c r="B52" s="176" t="s">
        <v>81</v>
      </c>
      <c r="C52">
        <v>11290</v>
      </c>
      <c r="D52" t="s">
        <v>3</v>
      </c>
      <c r="E52" s="81">
        <v>11430</v>
      </c>
    </row>
    <row r="53" spans="1:5" x14ac:dyDescent="0.3">
      <c r="A53" s="176"/>
      <c r="B53" s="176"/>
      <c r="C53">
        <v>11291</v>
      </c>
      <c r="D53" t="s">
        <v>6</v>
      </c>
      <c r="E53" s="81">
        <v>11431</v>
      </c>
    </row>
    <row r="54" spans="1:5" x14ac:dyDescent="0.3">
      <c r="A54" s="176"/>
      <c r="B54" s="176"/>
      <c r="C54">
        <v>11363</v>
      </c>
      <c r="D54" t="s">
        <v>5</v>
      </c>
      <c r="E54" s="81">
        <v>11448</v>
      </c>
    </row>
    <row r="55" spans="1:5" x14ac:dyDescent="0.3">
      <c r="A55" s="176"/>
      <c r="B55" s="176"/>
      <c r="C55">
        <v>11401</v>
      </c>
      <c r="D55" t="s">
        <v>108</v>
      </c>
      <c r="E55" s="81">
        <v>11494</v>
      </c>
    </row>
    <row r="56" spans="1:5" x14ac:dyDescent="0.3">
      <c r="A56" s="176"/>
      <c r="B56" s="176"/>
      <c r="C56">
        <v>11406</v>
      </c>
      <c r="D56" t="s">
        <v>73</v>
      </c>
      <c r="E56" s="81">
        <v>11433</v>
      </c>
    </row>
    <row r="57" spans="1:5" x14ac:dyDescent="0.3">
      <c r="A57" s="176"/>
      <c r="B57" s="176"/>
      <c r="C57">
        <v>11407</v>
      </c>
      <c r="D57" t="s">
        <v>80</v>
      </c>
      <c r="E57" s="81">
        <v>11511</v>
      </c>
    </row>
    <row r="58" spans="1:5" x14ac:dyDescent="0.3">
      <c r="A58" s="176"/>
      <c r="B58" s="176"/>
      <c r="C58">
        <v>11408</v>
      </c>
      <c r="D58" t="s">
        <v>64</v>
      </c>
      <c r="E58" s="81">
        <v>11449</v>
      </c>
    </row>
    <row r="59" spans="1:5" x14ac:dyDescent="0.3">
      <c r="A59" s="176"/>
      <c r="B59" s="176"/>
      <c r="C59">
        <v>11421</v>
      </c>
      <c r="D59" t="s">
        <v>62</v>
      </c>
      <c r="E59" s="81">
        <v>11401</v>
      </c>
    </row>
    <row r="60" spans="1:5" x14ac:dyDescent="0.3">
      <c r="A60" s="176"/>
      <c r="B60" s="176"/>
      <c r="C60">
        <v>11422</v>
      </c>
      <c r="D60" t="s">
        <v>69</v>
      </c>
      <c r="E60" s="81">
        <v>11485</v>
      </c>
    </row>
    <row r="61" spans="1:5" x14ac:dyDescent="0.3">
      <c r="A61" s="176"/>
      <c r="B61" s="176"/>
      <c r="C61">
        <v>11428</v>
      </c>
      <c r="D61" t="s">
        <v>65</v>
      </c>
      <c r="E61" s="81">
        <v>11499</v>
      </c>
    </row>
    <row r="62" spans="1:5" x14ac:dyDescent="0.3">
      <c r="A62" s="176"/>
      <c r="B62" s="176"/>
      <c r="C62">
        <v>11430</v>
      </c>
      <c r="D62" t="s">
        <v>53</v>
      </c>
      <c r="E62" s="81">
        <v>11421</v>
      </c>
    </row>
    <row r="63" spans="1:5" x14ac:dyDescent="0.3">
      <c r="A63" s="176"/>
      <c r="B63" s="176"/>
      <c r="C63">
        <v>11431</v>
      </c>
      <c r="D63" t="s">
        <v>54</v>
      </c>
      <c r="E63" s="81">
        <v>11484</v>
      </c>
    </row>
    <row r="64" spans="1:5" x14ac:dyDescent="0.3">
      <c r="A64" s="176"/>
      <c r="B64" s="176"/>
      <c r="C64">
        <v>11432</v>
      </c>
      <c r="D64" t="s">
        <v>68</v>
      </c>
      <c r="E64" s="81">
        <v>11502</v>
      </c>
    </row>
    <row r="65" spans="1:5" x14ac:dyDescent="0.3">
      <c r="A65" s="176"/>
      <c r="B65" s="176"/>
      <c r="C65">
        <v>11433</v>
      </c>
      <c r="D65" t="s">
        <v>57</v>
      </c>
      <c r="E65" s="81">
        <v>11408</v>
      </c>
    </row>
    <row r="66" spans="1:5" x14ac:dyDescent="0.3">
      <c r="A66" s="176"/>
      <c r="B66" s="176"/>
      <c r="C66">
        <v>11434</v>
      </c>
      <c r="D66" t="s">
        <v>76</v>
      </c>
      <c r="E66" s="81">
        <v>11428</v>
      </c>
    </row>
    <row r="67" spans="1:5" x14ac:dyDescent="0.3">
      <c r="A67" s="176"/>
      <c r="B67" s="176"/>
      <c r="C67">
        <v>11444</v>
      </c>
      <c r="D67" t="s">
        <v>75</v>
      </c>
      <c r="E67" s="81">
        <v>11445</v>
      </c>
    </row>
    <row r="68" spans="1:5" x14ac:dyDescent="0.3">
      <c r="A68" s="176"/>
      <c r="B68" s="176"/>
      <c r="C68">
        <v>11445</v>
      </c>
      <c r="D68" t="s">
        <v>67</v>
      </c>
      <c r="E68" s="81">
        <v>11432</v>
      </c>
    </row>
    <row r="69" spans="1:5" x14ac:dyDescent="0.3">
      <c r="A69" s="176"/>
      <c r="B69" s="176"/>
      <c r="C69">
        <v>11448</v>
      </c>
      <c r="D69" t="s">
        <v>55</v>
      </c>
      <c r="E69" s="81">
        <v>11422</v>
      </c>
    </row>
    <row r="70" spans="1:5" x14ac:dyDescent="0.3">
      <c r="A70" s="176"/>
      <c r="B70" s="176"/>
      <c r="C70">
        <v>11449</v>
      </c>
      <c r="D70" t="s">
        <v>58</v>
      </c>
      <c r="E70" s="81">
        <v>11506</v>
      </c>
    </row>
    <row r="71" spans="1:5" x14ac:dyDescent="0.3">
      <c r="A71" s="176"/>
      <c r="B71" s="176"/>
      <c r="C71">
        <v>11455</v>
      </c>
      <c r="D71" t="s">
        <v>77</v>
      </c>
      <c r="E71" s="81">
        <v>11478</v>
      </c>
    </row>
    <row r="72" spans="1:5" x14ac:dyDescent="0.3">
      <c r="A72" s="176"/>
      <c r="B72" s="176"/>
      <c r="C72">
        <v>11456</v>
      </c>
      <c r="D72" t="s">
        <v>72</v>
      </c>
      <c r="E72" s="81">
        <v>11477</v>
      </c>
    </row>
    <row r="73" spans="1:5" x14ac:dyDescent="0.3">
      <c r="A73" s="176"/>
      <c r="B73" s="176"/>
      <c r="C73">
        <v>11457</v>
      </c>
      <c r="D73" t="s">
        <v>61</v>
      </c>
      <c r="E73" s="81">
        <v>11517</v>
      </c>
    </row>
    <row r="74" spans="1:5" x14ac:dyDescent="0.3">
      <c r="A74" s="176"/>
      <c r="B74" s="176"/>
      <c r="C74">
        <v>11458</v>
      </c>
      <c r="D74" t="s">
        <v>60</v>
      </c>
      <c r="E74" s="81">
        <v>11514</v>
      </c>
    </row>
    <row r="75" spans="1:5" x14ac:dyDescent="0.3">
      <c r="A75" s="176"/>
      <c r="B75" s="176"/>
      <c r="C75">
        <v>11463</v>
      </c>
      <c r="D75" t="s">
        <v>79</v>
      </c>
      <c r="E75" s="81">
        <v>11500</v>
      </c>
    </row>
    <row r="76" spans="1:5" x14ac:dyDescent="0.3">
      <c r="A76" s="176"/>
      <c r="B76" s="176"/>
      <c r="C76">
        <v>11469</v>
      </c>
      <c r="D76" t="s">
        <v>74</v>
      </c>
      <c r="E76" s="81">
        <v>11501</v>
      </c>
    </row>
    <row r="77" spans="1:5" x14ac:dyDescent="0.3">
      <c r="A77" s="176"/>
      <c r="B77" s="176"/>
      <c r="C77">
        <v>11475</v>
      </c>
      <c r="D77" t="s">
        <v>56</v>
      </c>
      <c r="E77" s="81">
        <v>11456</v>
      </c>
    </row>
    <row r="78" spans="1:5" x14ac:dyDescent="0.3">
      <c r="A78" s="176"/>
      <c r="B78" s="176"/>
      <c r="C78">
        <v>11477</v>
      </c>
      <c r="D78" t="s">
        <v>71</v>
      </c>
      <c r="E78" s="81">
        <v>11495</v>
      </c>
    </row>
    <row r="79" spans="1:5" x14ac:dyDescent="0.3">
      <c r="A79" s="176"/>
      <c r="B79" s="176"/>
      <c r="C79">
        <v>11478</v>
      </c>
      <c r="D79" t="s">
        <v>70</v>
      </c>
      <c r="E79" s="81">
        <v>11496</v>
      </c>
    </row>
    <row r="80" spans="1:5" x14ac:dyDescent="0.3">
      <c r="A80" s="176"/>
      <c r="B80" s="176"/>
      <c r="C80">
        <v>11480</v>
      </c>
      <c r="D80" t="s">
        <v>66</v>
      </c>
      <c r="E80" s="81">
        <v>11493</v>
      </c>
    </row>
    <row r="81" spans="1:5" x14ac:dyDescent="0.3">
      <c r="A81" s="176"/>
      <c r="B81" s="176"/>
      <c r="C81">
        <v>11484</v>
      </c>
      <c r="D81" t="s">
        <v>63</v>
      </c>
      <c r="E81" s="81">
        <v>11406</v>
      </c>
    </row>
    <row r="82" spans="1:5" x14ac:dyDescent="0.3">
      <c r="A82" s="176"/>
      <c r="B82" s="176"/>
      <c r="C82">
        <v>11485</v>
      </c>
      <c r="D82" t="s">
        <v>59</v>
      </c>
      <c r="E82" s="81">
        <v>11497</v>
      </c>
    </row>
    <row r="83" spans="1:5" x14ac:dyDescent="0.3">
      <c r="A83" s="176"/>
      <c r="B83" s="176" t="s">
        <v>82</v>
      </c>
      <c r="C83">
        <v>11493</v>
      </c>
      <c r="D83" t="s">
        <v>83</v>
      </c>
      <c r="E83" s="81">
        <v>11531</v>
      </c>
    </row>
    <row r="84" spans="1:5" x14ac:dyDescent="0.3">
      <c r="A84" s="176"/>
      <c r="B84" s="176"/>
      <c r="C84">
        <v>11494</v>
      </c>
      <c r="D84" t="s">
        <v>84</v>
      </c>
      <c r="E84" s="81">
        <v>11469</v>
      </c>
    </row>
    <row r="85" spans="1:5" x14ac:dyDescent="0.3">
      <c r="A85" s="176"/>
      <c r="B85" s="176"/>
      <c r="C85">
        <v>11495</v>
      </c>
      <c r="D85" t="s">
        <v>92</v>
      </c>
      <c r="E85" s="81">
        <v>11444</v>
      </c>
    </row>
    <row r="86" spans="1:5" x14ac:dyDescent="0.3">
      <c r="A86" s="176"/>
      <c r="B86" s="176"/>
      <c r="C86">
        <v>11496</v>
      </c>
      <c r="D86" t="s">
        <v>86</v>
      </c>
      <c r="E86" s="81">
        <v>11434</v>
      </c>
    </row>
    <row r="87" spans="1:5" x14ac:dyDescent="0.3">
      <c r="A87" s="176"/>
      <c r="B87" s="176"/>
      <c r="C87">
        <v>11497</v>
      </c>
      <c r="D87" t="s">
        <v>87</v>
      </c>
      <c r="E87" s="81">
        <v>11498</v>
      </c>
    </row>
    <row r="88" spans="1:5" x14ac:dyDescent="0.3">
      <c r="A88" s="176"/>
      <c r="B88" s="176"/>
      <c r="C88">
        <v>11498</v>
      </c>
      <c r="D88" t="s">
        <v>88</v>
      </c>
      <c r="E88" s="81">
        <v>11455</v>
      </c>
    </row>
    <row r="89" spans="1:5" x14ac:dyDescent="0.3">
      <c r="A89" s="176"/>
      <c r="B89" s="176"/>
      <c r="C89">
        <v>11499</v>
      </c>
      <c r="D89" t="s">
        <v>89</v>
      </c>
      <c r="E89" s="81">
        <v>11463</v>
      </c>
    </row>
    <row r="90" spans="1:5" x14ac:dyDescent="0.3">
      <c r="A90" s="176"/>
      <c r="B90" s="176"/>
      <c r="C90">
        <v>11500</v>
      </c>
      <c r="D90" t="s">
        <v>90</v>
      </c>
      <c r="E90" s="81">
        <v>11528</v>
      </c>
    </row>
    <row r="91" spans="1:5" x14ac:dyDescent="0.3">
      <c r="A91" s="176"/>
      <c r="B91" s="176"/>
      <c r="C91">
        <v>11501</v>
      </c>
      <c r="D91" t="s">
        <v>85</v>
      </c>
      <c r="E91" s="81">
        <v>11526</v>
      </c>
    </row>
    <row r="92" spans="1:5" x14ac:dyDescent="0.3">
      <c r="A92" s="176"/>
      <c r="B92" s="176"/>
      <c r="C92">
        <v>11502</v>
      </c>
      <c r="D92" t="s">
        <v>91</v>
      </c>
      <c r="E92" s="81">
        <v>11407</v>
      </c>
    </row>
    <row r="93" spans="1:5" x14ac:dyDescent="0.3">
      <c r="A93" s="176"/>
      <c r="B93" s="176"/>
      <c r="C93">
        <v>11504</v>
      </c>
      <c r="D93" t="s">
        <v>78</v>
      </c>
    </row>
    <row r="94" spans="1:5" x14ac:dyDescent="0.3">
      <c r="A94" s="176"/>
      <c r="B94" s="176"/>
      <c r="C94">
        <v>11506</v>
      </c>
      <c r="D94" t="s">
        <v>100</v>
      </c>
    </row>
    <row r="95" spans="1:5" x14ac:dyDescent="0.3">
      <c r="A95" s="176"/>
      <c r="B95" s="176"/>
      <c r="C95">
        <v>11507</v>
      </c>
      <c r="D95" t="s">
        <v>97</v>
      </c>
    </row>
    <row r="96" spans="1:5" x14ac:dyDescent="0.3">
      <c r="A96" s="176"/>
      <c r="B96" s="176"/>
      <c r="C96">
        <v>11509</v>
      </c>
      <c r="D96" t="s">
        <v>102</v>
      </c>
    </row>
    <row r="97" spans="1:4" x14ac:dyDescent="0.3">
      <c r="A97" s="176"/>
      <c r="B97" s="176"/>
      <c r="C97">
        <v>11510</v>
      </c>
      <c r="D97" t="s">
        <v>101</v>
      </c>
    </row>
    <row r="98" spans="1:4" x14ac:dyDescent="0.3">
      <c r="A98" s="176"/>
      <c r="B98" s="176"/>
      <c r="C98">
        <v>11511</v>
      </c>
      <c r="D98" t="s">
        <v>103</v>
      </c>
    </row>
    <row r="99" spans="1:4" x14ac:dyDescent="0.3">
      <c r="A99" s="176"/>
      <c r="B99" s="176"/>
      <c r="C99">
        <v>11514</v>
      </c>
      <c r="D99" t="s">
        <v>107</v>
      </c>
    </row>
    <row r="100" spans="1:4" x14ac:dyDescent="0.3">
      <c r="A100" s="176"/>
      <c r="B100" s="176"/>
      <c r="C100">
        <v>11515</v>
      </c>
      <c r="D100" t="s">
        <v>109</v>
      </c>
    </row>
    <row r="101" spans="1:4" x14ac:dyDescent="0.3">
      <c r="A101" s="176"/>
      <c r="B101" s="176"/>
      <c r="C101">
        <v>11516</v>
      </c>
      <c r="D101" t="s">
        <v>104</v>
      </c>
    </row>
    <row r="102" spans="1:4" x14ac:dyDescent="0.3">
      <c r="A102" s="176"/>
      <c r="B102" s="176"/>
      <c r="C102">
        <v>11517</v>
      </c>
      <c r="D102" t="s">
        <v>105</v>
      </c>
    </row>
    <row r="103" spans="1:4" x14ac:dyDescent="0.3">
      <c r="A103" s="176"/>
      <c r="B103" s="176"/>
      <c r="C103">
        <v>11518</v>
      </c>
      <c r="D103" t="s">
        <v>106</v>
      </c>
    </row>
    <row r="104" spans="1:4" x14ac:dyDescent="0.3">
      <c r="A104" s="176"/>
      <c r="B104" s="176"/>
      <c r="C104">
        <v>11520</v>
      </c>
      <c r="D104" t="s">
        <v>111</v>
      </c>
    </row>
    <row r="105" spans="1:4" x14ac:dyDescent="0.3">
      <c r="A105" s="176"/>
      <c r="B105" s="176"/>
      <c r="C105">
        <v>11521</v>
      </c>
      <c r="D105" t="s">
        <v>113</v>
      </c>
    </row>
    <row r="106" spans="1:4" x14ac:dyDescent="0.3">
      <c r="A106" s="176"/>
      <c r="B106" s="176"/>
      <c r="C106">
        <v>11522</v>
      </c>
      <c r="D106" t="s">
        <v>112</v>
      </c>
    </row>
    <row r="107" spans="1:4" x14ac:dyDescent="0.3">
      <c r="A107" s="176"/>
      <c r="B107" s="176"/>
      <c r="C107">
        <v>11526</v>
      </c>
      <c r="D107" t="s">
        <v>114</v>
      </c>
    </row>
    <row r="108" spans="1:4" x14ac:dyDescent="0.3">
      <c r="A108" s="176"/>
      <c r="B108" s="176"/>
      <c r="C108">
        <v>11527</v>
      </c>
      <c r="D108" t="s">
        <v>115</v>
      </c>
    </row>
    <row r="109" spans="1:4" x14ac:dyDescent="0.3">
      <c r="A109" s="176"/>
      <c r="B109" s="176"/>
      <c r="C109">
        <v>11528</v>
      </c>
      <c r="D109" t="s">
        <v>121</v>
      </c>
    </row>
    <row r="110" spans="1:4" x14ac:dyDescent="0.3">
      <c r="A110" s="176"/>
      <c r="B110" s="176"/>
      <c r="C110">
        <v>11529</v>
      </c>
      <c r="D110" t="s">
        <v>119</v>
      </c>
    </row>
    <row r="111" spans="1:4" x14ac:dyDescent="0.3">
      <c r="A111" s="176"/>
      <c r="B111" s="176"/>
      <c r="C111">
        <v>11530</v>
      </c>
      <c r="D111" t="s">
        <v>120</v>
      </c>
    </row>
    <row r="112" spans="1:4" x14ac:dyDescent="0.3">
      <c r="A112" s="176"/>
      <c r="B112" s="176"/>
      <c r="C112">
        <v>11531</v>
      </c>
      <c r="D112" t="s">
        <v>122</v>
      </c>
    </row>
    <row r="113" spans="1:4" x14ac:dyDescent="0.3">
      <c r="A113" s="176"/>
      <c r="B113" s="176"/>
      <c r="C113">
        <v>11533</v>
      </c>
      <c r="D113" t="s">
        <v>154</v>
      </c>
    </row>
    <row r="114" spans="1:4" x14ac:dyDescent="0.3">
      <c r="A114" s="176"/>
      <c r="B114" s="176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140" priority="10"/>
  </conditionalFormatting>
  <conditionalFormatting sqref="M3:M15">
    <cfRule type="cellIs" dxfId="139" priority="6" operator="greaterThan">
      <formula>10</formula>
    </cfRule>
    <cfRule type="cellIs" dxfId="138" priority="8" operator="between">
      <formula>1</formula>
      <formula>5</formula>
    </cfRule>
    <cfRule type="cellIs" dxfId="137" priority="11" operator="between">
      <formula>6</formula>
      <formula>10</formula>
    </cfRule>
  </conditionalFormatting>
  <conditionalFormatting sqref="M3:M15">
    <cfRule type="containsBlanks" dxfId="136" priority="3">
      <formula>LEN(TRIM(M3))=0</formula>
    </cfRule>
    <cfRule type="cellIs" dxfId="13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sqref="A1:XFD1048576"/>
    </sheetView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189" t="s">
        <v>1050</v>
      </c>
      <c r="E2" s="190"/>
      <c r="F2" s="190"/>
      <c r="G2" s="191"/>
      <c r="H2" s="180" t="s">
        <v>1051</v>
      </c>
      <c r="I2" s="181"/>
      <c r="J2" s="181"/>
      <c r="K2" s="182"/>
      <c r="L2" s="180" t="s">
        <v>1052</v>
      </c>
      <c r="M2" s="181"/>
      <c r="N2" s="181"/>
      <c r="O2" s="182"/>
      <c r="P2" s="180" t="s">
        <v>1053</v>
      </c>
      <c r="Q2" s="181"/>
      <c r="R2" s="181"/>
      <c r="S2" s="182"/>
      <c r="T2" s="180" t="s">
        <v>1054</v>
      </c>
      <c r="U2" s="181"/>
      <c r="V2" s="181"/>
      <c r="W2" s="182"/>
      <c r="X2" s="180" t="s">
        <v>1055</v>
      </c>
      <c r="Y2" s="181"/>
      <c r="Z2" s="181"/>
      <c r="AA2" s="182"/>
      <c r="AB2" s="183" t="s">
        <v>1056</v>
      </c>
      <c r="AC2" s="181"/>
      <c r="AD2" s="181"/>
      <c r="AE2" s="182"/>
      <c r="AF2" s="184" t="s">
        <v>12</v>
      </c>
      <c r="AH2" t="s">
        <v>151</v>
      </c>
      <c r="AI2">
        <v>2024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98">
        <v>1</v>
      </c>
      <c r="B4" s="86"/>
      <c r="C4" s="15"/>
      <c r="D4" s="87"/>
      <c r="E4" s="88"/>
      <c r="F4" s="158"/>
      <c r="G4" s="89"/>
      <c r="H4" s="87"/>
      <c r="I4" s="88"/>
      <c r="J4" s="158"/>
      <c r="K4" s="89"/>
      <c r="L4" s="87"/>
      <c r="M4" s="88"/>
      <c r="N4" s="159"/>
      <c r="O4" s="89"/>
      <c r="P4" s="87"/>
      <c r="Q4" s="88"/>
      <c r="R4" s="158"/>
      <c r="S4" s="89"/>
      <c r="T4" s="87"/>
      <c r="U4" s="88"/>
      <c r="V4" s="158"/>
      <c r="W4" s="89"/>
      <c r="X4" s="87"/>
      <c r="Y4" s="88"/>
      <c r="Z4" s="156"/>
      <c r="AA4" s="89"/>
      <c r="AB4" s="87"/>
      <c r="AC4" s="88"/>
      <c r="AD4" s="156"/>
      <c r="AE4" s="89"/>
      <c r="AF4" s="90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134" priority="20094"/>
  </conditionalFormatting>
  <conditionalFormatting sqref="B4:B7">
    <cfRule type="duplicateValues" dxfId="133" priority="20095"/>
    <cfRule type="duplicateValues" dxfId="132" priority="20096"/>
    <cfRule type="duplicateValues" dxfId="131" priority="20097"/>
  </conditionalFormatting>
  <conditionalFormatting sqref="B4:B19888">
    <cfRule type="duplicateValues" dxfId="130" priority="20099"/>
    <cfRule type="duplicateValues" dxfId="129" priority="20100"/>
  </conditionalFormatting>
  <conditionalFormatting sqref="B4:B19887">
    <cfRule type="duplicateValues" dxfId="128" priority="20103"/>
  </conditionalFormatting>
  <conditionalFormatting sqref="B4:B19886">
    <cfRule type="duplicateValues" dxfId="127" priority="20105"/>
  </conditionalFormatting>
  <conditionalFormatting sqref="B4:B19677">
    <cfRule type="duplicateValues" dxfId="126" priority="20108"/>
  </conditionalFormatting>
  <conditionalFormatting sqref="B4:B19674">
    <cfRule type="duplicateValues" dxfId="125" priority="20110"/>
  </conditionalFormatting>
  <conditionalFormatting sqref="B4:B19676">
    <cfRule type="duplicateValues" dxfId="124" priority="20112"/>
  </conditionalFormatting>
  <conditionalFormatting sqref="B4:B19673">
    <cfRule type="duplicateValues" dxfId="123" priority="20114"/>
  </conditionalFormatting>
  <conditionalFormatting sqref="B4:B19559">
    <cfRule type="duplicateValues" dxfId="122" priority="20116"/>
    <cfRule type="duplicateValues" dxfId="121" priority="20117"/>
    <cfRule type="duplicateValues" dxfId="120" priority="20118"/>
    <cfRule type="duplicateValues" dxfId="119" priority="20119"/>
    <cfRule type="duplicateValues" dxfId="118" priority="20120"/>
    <cfRule type="duplicateValues" dxfId="117" priority="20121"/>
    <cfRule type="duplicateValues" dxfId="116" priority="20122"/>
    <cfRule type="duplicateValues" dxfId="115" priority="20123"/>
    <cfRule type="duplicateValues" dxfId="114" priority="20124"/>
    <cfRule type="duplicateValues" dxfId="113" priority="20125"/>
    <cfRule type="duplicateValues" dxfId="112" priority="20126"/>
    <cfRule type="duplicateValues" dxfId="111" priority="20127"/>
    <cfRule type="duplicateValues" dxfId="110" priority="20128"/>
  </conditionalFormatting>
  <conditionalFormatting sqref="B4:B19559">
    <cfRule type="duplicateValues" dxfId="109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sqref="A1:G1489"/>
    </sheetView>
  </sheetViews>
  <sheetFormatPr baseColWidth="10" defaultColWidth="9.109375" defaultRowHeight="14.4" x14ac:dyDescent="0.3"/>
  <cols>
    <col min="1" max="1" width="16.5546875" bestFit="1" customWidth="1"/>
    <col min="2" max="2" width="18.88671875" bestFit="1" customWidth="1"/>
    <col min="3" max="3" width="25.77734375" bestFit="1" customWidth="1"/>
    <col min="4" max="4" width="19.33203125" bestFit="1" customWidth="1"/>
    <col min="5" max="5" width="14.44140625" bestFit="1" customWidth="1"/>
    <col min="6" max="6" width="12" bestFit="1" customWidth="1"/>
    <col min="7" max="7" width="80.88671875" bestFit="1" customWidth="1"/>
    <col min="8" max="8" width="10.6640625" bestFit="1" customWidth="1"/>
  </cols>
  <sheetData>
    <row r="1" spans="1:27" x14ac:dyDescent="0.3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Z1" t="s">
        <v>1071</v>
      </c>
      <c r="AA1" t="s">
        <v>1071</v>
      </c>
    </row>
    <row r="2" spans="1:27" x14ac:dyDescent="0.3">
      <c r="A2">
        <v>6</v>
      </c>
      <c r="B2" t="s">
        <v>386</v>
      </c>
      <c r="C2" t="s">
        <v>387</v>
      </c>
      <c r="D2" t="s">
        <v>275</v>
      </c>
      <c r="E2" t="s">
        <v>1105</v>
      </c>
      <c r="F2">
        <v>0</v>
      </c>
    </row>
    <row r="3" spans="1:27" x14ac:dyDescent="0.3">
      <c r="E3" t="s">
        <v>1106</v>
      </c>
      <c r="F3">
        <v>0</v>
      </c>
    </row>
    <row r="4" spans="1:27" x14ac:dyDescent="0.3">
      <c r="E4" t="s">
        <v>1107</v>
      </c>
      <c r="F4">
        <v>0</v>
      </c>
    </row>
    <row r="5" spans="1:27" x14ac:dyDescent="0.3">
      <c r="E5" t="s">
        <v>1108</v>
      </c>
      <c r="F5">
        <v>0</v>
      </c>
    </row>
    <row r="6" spans="1:27" x14ac:dyDescent="0.3">
      <c r="E6" t="s">
        <v>1109</v>
      </c>
      <c r="F6">
        <v>0.29374999999999996</v>
      </c>
      <c r="G6" t="s">
        <v>1110</v>
      </c>
    </row>
    <row r="7" spans="1:27" x14ac:dyDescent="0.3">
      <c r="E7" t="s">
        <v>1111</v>
      </c>
      <c r="F7">
        <v>0.30624999999999991</v>
      </c>
      <c r="G7" t="s">
        <v>1112</v>
      </c>
    </row>
    <row r="8" spans="1:27" x14ac:dyDescent="0.3">
      <c r="E8" t="s">
        <v>1113</v>
      </c>
      <c r="F8">
        <v>0.20625000000000004</v>
      </c>
      <c r="G8" t="s">
        <v>1114</v>
      </c>
    </row>
    <row r="9" spans="1:27" x14ac:dyDescent="0.3">
      <c r="E9" t="s">
        <v>1115</v>
      </c>
      <c r="F9">
        <v>0</v>
      </c>
    </row>
    <row r="10" spans="1:27" x14ac:dyDescent="0.3">
      <c r="E10" t="s">
        <v>1116</v>
      </c>
      <c r="F10">
        <v>0.29166666666666674</v>
      </c>
      <c r="G10" t="s">
        <v>1117</v>
      </c>
    </row>
    <row r="11" spans="1:27" x14ac:dyDescent="0.3">
      <c r="E11" t="s">
        <v>1118</v>
      </c>
      <c r="F11">
        <v>0.2895833333333333</v>
      </c>
      <c r="G11" t="s">
        <v>1119</v>
      </c>
    </row>
    <row r="12" spans="1:27" x14ac:dyDescent="0.3">
      <c r="E12" t="s">
        <v>1120</v>
      </c>
      <c r="F12">
        <v>0.29166666666666674</v>
      </c>
      <c r="G12" t="s">
        <v>1121</v>
      </c>
    </row>
    <row r="13" spans="1:27" x14ac:dyDescent="0.3">
      <c r="E13" t="s">
        <v>1122</v>
      </c>
      <c r="F13">
        <v>0.29097222222222219</v>
      </c>
      <c r="G13" t="s">
        <v>1123</v>
      </c>
    </row>
    <row r="14" spans="1:27" x14ac:dyDescent="0.3">
      <c r="E14" t="s">
        <v>1124</v>
      </c>
      <c r="F14">
        <v>0.33402777777777781</v>
      </c>
      <c r="G14" t="s">
        <v>1125</v>
      </c>
    </row>
    <row r="15" spans="1:27" x14ac:dyDescent="0.3">
      <c r="E15" t="s">
        <v>1126</v>
      </c>
      <c r="F15">
        <v>0.21111111111111103</v>
      </c>
      <c r="G15" t="s">
        <v>1127</v>
      </c>
    </row>
    <row r="16" spans="1:27" x14ac:dyDescent="0.3">
      <c r="E16" t="s">
        <v>1128</v>
      </c>
      <c r="F16">
        <v>0</v>
      </c>
    </row>
    <row r="17" spans="5:7" x14ac:dyDescent="0.3">
      <c r="E17" t="s">
        <v>1129</v>
      </c>
      <c r="F17">
        <v>0.29930555555555549</v>
      </c>
      <c r="G17" t="s">
        <v>1130</v>
      </c>
    </row>
    <row r="18" spans="5:7" x14ac:dyDescent="0.3">
      <c r="E18" t="s">
        <v>1131</v>
      </c>
      <c r="F18">
        <v>0.29444444444444451</v>
      </c>
      <c r="G18" t="s">
        <v>1132</v>
      </c>
    </row>
    <row r="19" spans="5:7" x14ac:dyDescent="0.3">
      <c r="E19" t="s">
        <v>1133</v>
      </c>
      <c r="F19">
        <v>0.29374999999999996</v>
      </c>
      <c r="G19" t="s">
        <v>1134</v>
      </c>
    </row>
    <row r="20" spans="5:7" x14ac:dyDescent="0.3">
      <c r="E20" t="s">
        <v>1135</v>
      </c>
      <c r="F20">
        <v>0.29583333333333339</v>
      </c>
      <c r="G20" t="s">
        <v>1136</v>
      </c>
    </row>
    <row r="21" spans="5:7" x14ac:dyDescent="0.3">
      <c r="E21" t="s">
        <v>1137</v>
      </c>
      <c r="F21">
        <v>0.29166666666666674</v>
      </c>
      <c r="G21" t="s">
        <v>1138</v>
      </c>
    </row>
    <row r="22" spans="5:7" x14ac:dyDescent="0.3">
      <c r="E22" t="s">
        <v>1139</v>
      </c>
      <c r="F22">
        <v>0.20902777777777781</v>
      </c>
      <c r="G22" t="s">
        <v>1140</v>
      </c>
    </row>
    <row r="23" spans="5:7" x14ac:dyDescent="0.3">
      <c r="E23" t="s">
        <v>1141</v>
      </c>
      <c r="F23">
        <v>0</v>
      </c>
    </row>
    <row r="24" spans="5:7" x14ac:dyDescent="0.3">
      <c r="E24" t="s">
        <v>1142</v>
      </c>
      <c r="F24">
        <v>0.29652777777777772</v>
      </c>
      <c r="G24" t="s">
        <v>1143</v>
      </c>
    </row>
    <row r="25" spans="5:7" x14ac:dyDescent="0.3">
      <c r="E25" t="s">
        <v>1144</v>
      </c>
      <c r="F25">
        <v>0.3354166666666667</v>
      </c>
      <c r="G25" t="s">
        <v>1145</v>
      </c>
    </row>
    <row r="26" spans="5:7" x14ac:dyDescent="0.3">
      <c r="E26" t="s">
        <v>1146</v>
      </c>
      <c r="F26">
        <v>0.33819444444444446</v>
      </c>
      <c r="G26" t="s">
        <v>1147</v>
      </c>
    </row>
    <row r="27" spans="5:7" x14ac:dyDescent="0.3">
      <c r="E27" t="s">
        <v>1148</v>
      </c>
      <c r="F27">
        <v>0.33749999999999991</v>
      </c>
      <c r="G27" t="s">
        <v>1149</v>
      </c>
    </row>
    <row r="28" spans="5:7" x14ac:dyDescent="0.3">
      <c r="E28" t="s">
        <v>1150</v>
      </c>
      <c r="F28">
        <v>0.33333333333333326</v>
      </c>
      <c r="G28" t="s">
        <v>1151</v>
      </c>
    </row>
    <row r="29" spans="5:7" x14ac:dyDescent="0.3">
      <c r="E29" t="s">
        <v>1152</v>
      </c>
      <c r="F29">
        <v>0</v>
      </c>
    </row>
    <row r="30" spans="5:7" x14ac:dyDescent="0.3">
      <c r="E30" t="s">
        <v>1153</v>
      </c>
      <c r="F30">
        <v>0</v>
      </c>
    </row>
    <row r="31" spans="5:7" x14ac:dyDescent="0.3">
      <c r="E31" t="s">
        <v>1154</v>
      </c>
      <c r="F31">
        <v>0.33402777777777781</v>
      </c>
      <c r="G31" t="s">
        <v>1155</v>
      </c>
    </row>
    <row r="32" spans="5:7" x14ac:dyDescent="0.3">
      <c r="E32" t="s">
        <v>1156</v>
      </c>
      <c r="F32">
        <v>6.1743055555555557</v>
      </c>
      <c r="G32" t="s">
        <v>1157</v>
      </c>
    </row>
    <row r="33" spans="1:7" x14ac:dyDescent="0.3">
      <c r="A33">
        <v>76</v>
      </c>
      <c r="B33" t="s">
        <v>654</v>
      </c>
      <c r="C33" t="s">
        <v>655</v>
      </c>
      <c r="D33" t="s">
        <v>296</v>
      </c>
      <c r="E33" t="s">
        <v>1105</v>
      </c>
      <c r="F33">
        <v>0</v>
      </c>
    </row>
    <row r="34" spans="1:7" x14ac:dyDescent="0.3">
      <c r="E34" t="s">
        <v>1106</v>
      </c>
      <c r="F34">
        <v>0</v>
      </c>
    </row>
    <row r="35" spans="1:7" x14ac:dyDescent="0.3">
      <c r="E35" t="s">
        <v>1107</v>
      </c>
      <c r="F35">
        <v>0.31666666666666665</v>
      </c>
      <c r="G35" t="s">
        <v>1158</v>
      </c>
    </row>
    <row r="36" spans="1:7" x14ac:dyDescent="0.3">
      <c r="E36" t="s">
        <v>1108</v>
      </c>
      <c r="F36">
        <v>0.29305555555555562</v>
      </c>
      <c r="G36" t="s">
        <v>1159</v>
      </c>
    </row>
    <row r="37" spans="1:7" x14ac:dyDescent="0.3">
      <c r="E37" t="s">
        <v>1109</v>
      </c>
      <c r="F37">
        <v>0.29444444444444451</v>
      </c>
      <c r="G37" t="s">
        <v>1160</v>
      </c>
    </row>
    <row r="38" spans="1:7" x14ac:dyDescent="0.3">
      <c r="E38" t="s">
        <v>1111</v>
      </c>
      <c r="F38">
        <v>0.37847222222222232</v>
      </c>
      <c r="G38" t="s">
        <v>1161</v>
      </c>
    </row>
    <row r="39" spans="1:7" x14ac:dyDescent="0.3">
      <c r="E39" t="s">
        <v>1113</v>
      </c>
      <c r="F39">
        <v>0.20486111111111116</v>
      </c>
      <c r="G39" t="s">
        <v>1162</v>
      </c>
    </row>
    <row r="40" spans="1:7" x14ac:dyDescent="0.3">
      <c r="E40" t="s">
        <v>1115</v>
      </c>
      <c r="F40">
        <v>0</v>
      </c>
    </row>
    <row r="41" spans="1:7" x14ac:dyDescent="0.3">
      <c r="E41" t="s">
        <v>1116</v>
      </c>
      <c r="F41">
        <v>0.29444444444444451</v>
      </c>
      <c r="G41" t="s">
        <v>1163</v>
      </c>
    </row>
    <row r="42" spans="1:7" x14ac:dyDescent="0.3">
      <c r="E42" t="s">
        <v>1118</v>
      </c>
      <c r="F42">
        <v>0.29583333333333339</v>
      </c>
      <c r="G42" t="s">
        <v>1164</v>
      </c>
    </row>
    <row r="43" spans="1:7" x14ac:dyDescent="0.3">
      <c r="E43" t="s">
        <v>1120</v>
      </c>
      <c r="F43">
        <v>0.29374999999999996</v>
      </c>
      <c r="G43" t="s">
        <v>1165</v>
      </c>
    </row>
    <row r="44" spans="1:7" x14ac:dyDescent="0.3">
      <c r="E44" t="s">
        <v>1122</v>
      </c>
      <c r="F44">
        <v>0.29305555555555562</v>
      </c>
      <c r="G44" t="s">
        <v>1166</v>
      </c>
    </row>
    <row r="45" spans="1:7" x14ac:dyDescent="0.3">
      <c r="E45" t="s">
        <v>1124</v>
      </c>
      <c r="F45">
        <v>0.33263888888888893</v>
      </c>
      <c r="G45" t="s">
        <v>1167</v>
      </c>
    </row>
    <row r="46" spans="1:7" x14ac:dyDescent="0.3">
      <c r="E46" t="s">
        <v>1126</v>
      </c>
      <c r="F46">
        <v>0.2138888888888888</v>
      </c>
      <c r="G46" t="s">
        <v>1168</v>
      </c>
    </row>
    <row r="47" spans="1:7" x14ac:dyDescent="0.3">
      <c r="E47" t="s">
        <v>1128</v>
      </c>
      <c r="F47">
        <v>0</v>
      </c>
    </row>
    <row r="48" spans="1:7" x14ac:dyDescent="0.3">
      <c r="E48" t="s">
        <v>1129</v>
      </c>
      <c r="F48">
        <v>0.29027777777777786</v>
      </c>
      <c r="G48" t="s">
        <v>1169</v>
      </c>
    </row>
    <row r="49" spans="1:7" x14ac:dyDescent="0.3">
      <c r="E49" t="s">
        <v>1131</v>
      </c>
      <c r="F49">
        <v>0.29166666666666674</v>
      </c>
      <c r="G49" t="s">
        <v>1170</v>
      </c>
    </row>
    <row r="50" spans="1:7" x14ac:dyDescent="0.3">
      <c r="E50" t="s">
        <v>1133</v>
      </c>
      <c r="F50">
        <v>0.2895833333333333</v>
      </c>
      <c r="G50" t="s">
        <v>1171</v>
      </c>
    </row>
    <row r="51" spans="1:7" x14ac:dyDescent="0.3">
      <c r="E51" t="s">
        <v>1135</v>
      </c>
      <c r="F51">
        <v>0.29861111111111116</v>
      </c>
      <c r="G51" t="s">
        <v>1172</v>
      </c>
    </row>
    <row r="52" spans="1:7" x14ac:dyDescent="0.3">
      <c r="E52" t="s">
        <v>1137</v>
      </c>
      <c r="F52">
        <v>0.29791666666666661</v>
      </c>
      <c r="G52" t="s">
        <v>1173</v>
      </c>
    </row>
    <row r="53" spans="1:7" x14ac:dyDescent="0.3">
      <c r="E53" t="s">
        <v>1139</v>
      </c>
      <c r="F53">
        <v>0.20972222222222214</v>
      </c>
      <c r="G53" t="s">
        <v>1174</v>
      </c>
    </row>
    <row r="54" spans="1:7" x14ac:dyDescent="0.3">
      <c r="E54" t="s">
        <v>1141</v>
      </c>
      <c r="F54">
        <v>0</v>
      </c>
    </row>
    <row r="55" spans="1:7" x14ac:dyDescent="0.3">
      <c r="E55" t="s">
        <v>1142</v>
      </c>
      <c r="F55">
        <v>0.29722222222222228</v>
      </c>
      <c r="G55" t="s">
        <v>1175</v>
      </c>
    </row>
    <row r="56" spans="1:7" x14ac:dyDescent="0.3">
      <c r="E56" t="s">
        <v>1144</v>
      </c>
      <c r="F56">
        <v>0.3388888888888888</v>
      </c>
      <c r="G56" t="s">
        <v>1176</v>
      </c>
    </row>
    <row r="57" spans="1:7" x14ac:dyDescent="0.3">
      <c r="E57" t="s">
        <v>1146</v>
      </c>
      <c r="F57">
        <v>0.33402777777777781</v>
      </c>
      <c r="G57" t="s">
        <v>1177</v>
      </c>
    </row>
    <row r="58" spans="1:7" x14ac:dyDescent="0.3">
      <c r="E58" t="s">
        <v>1148</v>
      </c>
      <c r="F58">
        <v>0.33333333333333326</v>
      </c>
      <c r="G58" t="s">
        <v>1178</v>
      </c>
    </row>
    <row r="59" spans="1:7" x14ac:dyDescent="0.3">
      <c r="E59" t="s">
        <v>1150</v>
      </c>
      <c r="F59">
        <v>0.17361111111111116</v>
      </c>
      <c r="G59" t="s">
        <v>1179</v>
      </c>
    </row>
    <row r="60" spans="1:7" x14ac:dyDescent="0.3">
      <c r="E60" t="s">
        <v>1152</v>
      </c>
      <c r="F60">
        <v>0</v>
      </c>
    </row>
    <row r="61" spans="1:7" x14ac:dyDescent="0.3">
      <c r="E61" t="s">
        <v>1153</v>
      </c>
      <c r="F61">
        <v>0</v>
      </c>
    </row>
    <row r="62" spans="1:7" x14ac:dyDescent="0.3">
      <c r="E62" t="s">
        <v>1154</v>
      </c>
      <c r="F62">
        <v>0.3354166666666667</v>
      </c>
      <c r="G62" t="s">
        <v>1180</v>
      </c>
    </row>
    <row r="63" spans="1:7" x14ac:dyDescent="0.3">
      <c r="E63" t="s">
        <v>1156</v>
      </c>
      <c r="F63">
        <v>6.7013888888888893</v>
      </c>
      <c r="G63" t="s">
        <v>1157</v>
      </c>
    </row>
    <row r="64" spans="1:7" x14ac:dyDescent="0.3">
      <c r="A64">
        <v>41</v>
      </c>
      <c r="B64" t="s">
        <v>532</v>
      </c>
      <c r="C64" t="s">
        <v>1181</v>
      </c>
      <c r="D64" t="s">
        <v>1182</v>
      </c>
      <c r="E64" t="s">
        <v>1105</v>
      </c>
      <c r="F64">
        <v>0</v>
      </c>
    </row>
    <row r="65" spans="5:7" x14ac:dyDescent="0.3">
      <c r="E65" t="s">
        <v>1106</v>
      </c>
      <c r="F65">
        <v>0.30833333333333335</v>
      </c>
      <c r="G65" t="s">
        <v>1183</v>
      </c>
    </row>
    <row r="66" spans="5:7" x14ac:dyDescent="0.3">
      <c r="E66" t="s">
        <v>1107</v>
      </c>
      <c r="F66">
        <v>0.32638888888888884</v>
      </c>
      <c r="G66" t="s">
        <v>1184</v>
      </c>
    </row>
    <row r="67" spans="5:7" x14ac:dyDescent="0.3">
      <c r="E67" t="s">
        <v>1108</v>
      </c>
      <c r="F67">
        <v>0.30000000000000004</v>
      </c>
      <c r="G67" t="s">
        <v>1185</v>
      </c>
    </row>
    <row r="68" spans="5:7" x14ac:dyDescent="0.3">
      <c r="E68" t="s">
        <v>1109</v>
      </c>
      <c r="F68">
        <v>0.30000000000000004</v>
      </c>
      <c r="G68" t="s">
        <v>1186</v>
      </c>
    </row>
    <row r="69" spans="5:7" x14ac:dyDescent="0.3">
      <c r="E69" t="s">
        <v>1111</v>
      </c>
      <c r="F69">
        <v>0.31180555555555545</v>
      </c>
      <c r="G69" t="s">
        <v>1187</v>
      </c>
    </row>
    <row r="70" spans="5:7" x14ac:dyDescent="0.3">
      <c r="E70" t="s">
        <v>1113</v>
      </c>
      <c r="F70">
        <v>0.2138888888888888</v>
      </c>
      <c r="G70" t="s">
        <v>1188</v>
      </c>
    </row>
    <row r="71" spans="5:7" x14ac:dyDescent="0.3">
      <c r="E71" t="s">
        <v>1115</v>
      </c>
      <c r="F71">
        <v>0</v>
      </c>
    </row>
    <row r="72" spans="5:7" x14ac:dyDescent="0.3">
      <c r="E72" t="s">
        <v>1116</v>
      </c>
      <c r="F72">
        <v>0.29722222222222228</v>
      </c>
      <c r="G72" t="s">
        <v>1189</v>
      </c>
    </row>
    <row r="73" spans="5:7" x14ac:dyDescent="0.3">
      <c r="E73" t="s">
        <v>1118</v>
      </c>
      <c r="F73">
        <v>0.29374999999999996</v>
      </c>
      <c r="G73" t="s">
        <v>1190</v>
      </c>
    </row>
    <row r="74" spans="5:7" x14ac:dyDescent="0.3">
      <c r="E74" t="s">
        <v>1120</v>
      </c>
      <c r="F74">
        <v>0.29861111111111116</v>
      </c>
      <c r="G74" t="s">
        <v>1191</v>
      </c>
    </row>
    <row r="75" spans="5:7" x14ac:dyDescent="0.3">
      <c r="E75" t="s">
        <v>1122</v>
      </c>
      <c r="F75">
        <v>0.29930555555555549</v>
      </c>
      <c r="G75" t="s">
        <v>1192</v>
      </c>
    </row>
    <row r="76" spans="5:7" x14ac:dyDescent="0.3">
      <c r="E76" t="s">
        <v>1124</v>
      </c>
      <c r="F76">
        <v>0.33819444444444446</v>
      </c>
      <c r="G76" t="s">
        <v>1193</v>
      </c>
    </row>
    <row r="77" spans="5:7" x14ac:dyDescent="0.3">
      <c r="E77" t="s">
        <v>1126</v>
      </c>
      <c r="F77">
        <v>0.22083333333333344</v>
      </c>
      <c r="G77" t="s">
        <v>1194</v>
      </c>
    </row>
    <row r="78" spans="5:7" x14ac:dyDescent="0.3">
      <c r="E78" t="s">
        <v>1128</v>
      </c>
      <c r="F78">
        <v>0</v>
      </c>
    </row>
    <row r="79" spans="5:7" x14ac:dyDescent="0.3">
      <c r="E79" t="s">
        <v>1129</v>
      </c>
      <c r="F79">
        <v>0.30555555555555558</v>
      </c>
      <c r="G79" t="s">
        <v>1195</v>
      </c>
    </row>
    <row r="80" spans="5:7" x14ac:dyDescent="0.3">
      <c r="E80" t="s">
        <v>1131</v>
      </c>
      <c r="F80">
        <v>0.30347222222222214</v>
      </c>
      <c r="G80" t="s">
        <v>1196</v>
      </c>
    </row>
    <row r="81" spans="1:7" x14ac:dyDescent="0.3">
      <c r="E81" t="s">
        <v>1133</v>
      </c>
      <c r="F81">
        <v>0.31319444444444455</v>
      </c>
      <c r="G81" t="s">
        <v>1197</v>
      </c>
    </row>
    <row r="82" spans="1:7" x14ac:dyDescent="0.3">
      <c r="E82" t="s">
        <v>1135</v>
      </c>
      <c r="F82">
        <v>0.30972222222222223</v>
      </c>
      <c r="G82" t="s">
        <v>1198</v>
      </c>
    </row>
    <row r="83" spans="1:7" x14ac:dyDescent="0.3">
      <c r="E83" t="s">
        <v>1137</v>
      </c>
      <c r="F83">
        <v>0.30347222222222214</v>
      </c>
      <c r="G83" t="s">
        <v>1199</v>
      </c>
    </row>
    <row r="84" spans="1:7" x14ac:dyDescent="0.3">
      <c r="E84" t="s">
        <v>1139</v>
      </c>
      <c r="F84">
        <v>0.19861111111111107</v>
      </c>
      <c r="G84" t="s">
        <v>1200</v>
      </c>
    </row>
    <row r="85" spans="1:7" x14ac:dyDescent="0.3">
      <c r="E85" t="s">
        <v>1141</v>
      </c>
      <c r="F85">
        <v>0</v>
      </c>
    </row>
    <row r="86" spans="1:7" x14ac:dyDescent="0.3">
      <c r="E86" t="s">
        <v>1142</v>
      </c>
      <c r="F86">
        <v>0.31180555555555545</v>
      </c>
      <c r="G86" t="s">
        <v>1201</v>
      </c>
    </row>
    <row r="87" spans="1:7" x14ac:dyDescent="0.3">
      <c r="E87" t="s">
        <v>1144</v>
      </c>
      <c r="F87">
        <v>0.34166666666666656</v>
      </c>
      <c r="G87" t="s">
        <v>1202</v>
      </c>
    </row>
    <row r="88" spans="1:7" x14ac:dyDescent="0.3">
      <c r="E88" t="s">
        <v>1146</v>
      </c>
      <c r="F88">
        <v>0.3486111111111112</v>
      </c>
      <c r="G88" t="s">
        <v>1203</v>
      </c>
    </row>
    <row r="89" spans="1:7" x14ac:dyDescent="0.3">
      <c r="E89" t="s">
        <v>1148</v>
      </c>
      <c r="F89">
        <v>0.3388888888888888</v>
      </c>
      <c r="G89" t="s">
        <v>1204</v>
      </c>
    </row>
    <row r="90" spans="1:7" x14ac:dyDescent="0.3">
      <c r="E90" t="s">
        <v>1150</v>
      </c>
      <c r="F90">
        <v>0.17708333333333326</v>
      </c>
      <c r="G90" t="s">
        <v>1205</v>
      </c>
    </row>
    <row r="91" spans="1:7" x14ac:dyDescent="0.3">
      <c r="E91" t="s">
        <v>1152</v>
      </c>
      <c r="F91">
        <v>0</v>
      </c>
    </row>
    <row r="92" spans="1:7" x14ac:dyDescent="0.3">
      <c r="E92" t="s">
        <v>1153</v>
      </c>
      <c r="F92">
        <v>0</v>
      </c>
    </row>
    <row r="93" spans="1:7" x14ac:dyDescent="0.3">
      <c r="E93" t="s">
        <v>1154</v>
      </c>
      <c r="F93">
        <v>0.34097222222222223</v>
      </c>
      <c r="G93" t="s">
        <v>1206</v>
      </c>
    </row>
    <row r="94" spans="1:7" x14ac:dyDescent="0.3">
      <c r="E94" t="s">
        <v>1156</v>
      </c>
      <c r="F94">
        <v>7.1013888888888896</v>
      </c>
      <c r="G94" t="s">
        <v>1157</v>
      </c>
    </row>
    <row r="95" spans="1:7" x14ac:dyDescent="0.3">
      <c r="A95">
        <v>68</v>
      </c>
      <c r="B95" t="s">
        <v>1207</v>
      </c>
      <c r="C95" t="s">
        <v>1208</v>
      </c>
      <c r="D95" t="s">
        <v>234</v>
      </c>
      <c r="E95" t="s">
        <v>1105</v>
      </c>
      <c r="F95">
        <v>0</v>
      </c>
    </row>
    <row r="96" spans="1:7" x14ac:dyDescent="0.3">
      <c r="E96" t="s">
        <v>1106</v>
      </c>
      <c r="F96">
        <v>0.40902777777777777</v>
      </c>
      <c r="G96" t="s">
        <v>1209</v>
      </c>
    </row>
    <row r="97" spans="5:7" x14ac:dyDescent="0.3">
      <c r="E97" t="s">
        <v>1107</v>
      </c>
      <c r="F97">
        <v>0.36458333333333326</v>
      </c>
      <c r="G97" t="s">
        <v>1210</v>
      </c>
    </row>
    <row r="98" spans="5:7" x14ac:dyDescent="0.3">
      <c r="E98" t="s">
        <v>1108</v>
      </c>
      <c r="F98">
        <v>0.36041666666666661</v>
      </c>
      <c r="G98" t="s">
        <v>1211</v>
      </c>
    </row>
    <row r="99" spans="5:7" x14ac:dyDescent="0.3">
      <c r="E99" t="s">
        <v>1109</v>
      </c>
      <c r="F99">
        <v>0.38749999999999996</v>
      </c>
      <c r="G99" t="s">
        <v>1212</v>
      </c>
    </row>
    <row r="100" spans="5:7" x14ac:dyDescent="0.3">
      <c r="E100" t="s">
        <v>1111</v>
      </c>
      <c r="F100">
        <v>0.39166666666666661</v>
      </c>
      <c r="G100" t="s">
        <v>1213</v>
      </c>
    </row>
    <row r="101" spans="5:7" x14ac:dyDescent="0.3">
      <c r="E101" t="s">
        <v>1113</v>
      </c>
      <c r="F101">
        <v>0.16874999999999996</v>
      </c>
      <c r="G101" t="s">
        <v>1214</v>
      </c>
    </row>
    <row r="102" spans="5:7" x14ac:dyDescent="0.3">
      <c r="E102" t="s">
        <v>1115</v>
      </c>
      <c r="F102">
        <v>0</v>
      </c>
    </row>
    <row r="103" spans="5:7" x14ac:dyDescent="0.3">
      <c r="E103" t="s">
        <v>1116</v>
      </c>
      <c r="F103">
        <v>0.40277777777777768</v>
      </c>
      <c r="G103" t="s">
        <v>1215</v>
      </c>
    </row>
    <row r="104" spans="5:7" x14ac:dyDescent="0.3">
      <c r="E104" t="s">
        <v>1118</v>
      </c>
      <c r="F104">
        <v>0.39166666666666661</v>
      </c>
      <c r="G104" t="s">
        <v>1216</v>
      </c>
    </row>
    <row r="105" spans="5:7" x14ac:dyDescent="0.3">
      <c r="E105" t="s">
        <v>1120</v>
      </c>
      <c r="F105">
        <v>0.40625</v>
      </c>
      <c r="G105" t="s">
        <v>1217</v>
      </c>
    </row>
    <row r="106" spans="5:7" x14ac:dyDescent="0.3">
      <c r="E106" t="s">
        <v>1122</v>
      </c>
      <c r="F106">
        <v>0.39305555555555549</v>
      </c>
      <c r="G106" t="s">
        <v>1218</v>
      </c>
    </row>
    <row r="107" spans="5:7" x14ac:dyDescent="0.3">
      <c r="E107" t="s">
        <v>1124</v>
      </c>
      <c r="F107">
        <v>0.21111111111111103</v>
      </c>
      <c r="G107" t="s">
        <v>1219</v>
      </c>
    </row>
    <row r="108" spans="5:7" x14ac:dyDescent="0.3">
      <c r="E108" t="s">
        <v>1126</v>
      </c>
      <c r="F108">
        <v>0.36805555555555558</v>
      </c>
      <c r="G108" t="s">
        <v>1220</v>
      </c>
    </row>
    <row r="109" spans="5:7" x14ac:dyDescent="0.3">
      <c r="E109" t="s">
        <v>1128</v>
      </c>
      <c r="F109">
        <v>0.38125000000000009</v>
      </c>
      <c r="G109" t="s">
        <v>1221</v>
      </c>
    </row>
    <row r="110" spans="5:7" x14ac:dyDescent="0.3">
      <c r="E110" t="s">
        <v>1129</v>
      </c>
      <c r="F110">
        <v>0.38680555555555562</v>
      </c>
      <c r="G110" t="s">
        <v>1222</v>
      </c>
    </row>
    <row r="111" spans="5:7" x14ac:dyDescent="0.3">
      <c r="E111" t="s">
        <v>1131</v>
      </c>
      <c r="F111">
        <v>0.39999999999999991</v>
      </c>
      <c r="G111" t="s">
        <v>1223</v>
      </c>
    </row>
    <row r="112" spans="5:7" x14ac:dyDescent="0.3">
      <c r="E112" t="s">
        <v>1133</v>
      </c>
      <c r="F112">
        <v>0.38888888888888884</v>
      </c>
      <c r="G112" t="s">
        <v>1224</v>
      </c>
    </row>
    <row r="113" spans="1:7" x14ac:dyDescent="0.3">
      <c r="E113" t="s">
        <v>1135</v>
      </c>
      <c r="F113">
        <v>0.39583333333333326</v>
      </c>
      <c r="G113" t="s">
        <v>1225</v>
      </c>
    </row>
    <row r="114" spans="1:7" x14ac:dyDescent="0.3">
      <c r="E114" t="s">
        <v>1137</v>
      </c>
      <c r="F114">
        <v>0.39513888888888893</v>
      </c>
      <c r="G114" t="s">
        <v>1226</v>
      </c>
    </row>
    <row r="115" spans="1:7" x14ac:dyDescent="0.3">
      <c r="E115" t="s">
        <v>1139</v>
      </c>
      <c r="F115">
        <v>0.22847222222222219</v>
      </c>
      <c r="G115" t="s">
        <v>1227</v>
      </c>
    </row>
    <row r="116" spans="1:7" x14ac:dyDescent="0.3">
      <c r="E116" t="s">
        <v>1141</v>
      </c>
      <c r="F116">
        <v>0</v>
      </c>
    </row>
    <row r="117" spans="1:7" x14ac:dyDescent="0.3">
      <c r="E117" t="s">
        <v>1142</v>
      </c>
      <c r="F117">
        <v>0.38611111111111107</v>
      </c>
      <c r="G117" t="s">
        <v>1228</v>
      </c>
    </row>
    <row r="118" spans="1:7" x14ac:dyDescent="0.3">
      <c r="E118" t="s">
        <v>1144</v>
      </c>
      <c r="F118">
        <v>0.38611111111111107</v>
      </c>
      <c r="G118" t="s">
        <v>1229</v>
      </c>
    </row>
    <row r="119" spans="1:7" x14ac:dyDescent="0.3">
      <c r="E119" t="s">
        <v>1146</v>
      </c>
      <c r="F119">
        <v>0.41666666666666674</v>
      </c>
      <c r="G119" t="s">
        <v>1230</v>
      </c>
    </row>
    <row r="120" spans="1:7" x14ac:dyDescent="0.3">
      <c r="E120" t="s">
        <v>1148</v>
      </c>
      <c r="F120">
        <v>0.38888888888888884</v>
      </c>
      <c r="G120" t="s">
        <v>1231</v>
      </c>
    </row>
    <row r="121" spans="1:7" x14ac:dyDescent="0.3">
      <c r="E121" t="s">
        <v>1150</v>
      </c>
      <c r="F121">
        <v>0.38472222222222219</v>
      </c>
      <c r="G121" t="s">
        <v>1232</v>
      </c>
    </row>
    <row r="122" spans="1:7" x14ac:dyDescent="0.3">
      <c r="E122" t="s">
        <v>1152</v>
      </c>
      <c r="F122">
        <v>0</v>
      </c>
    </row>
    <row r="123" spans="1:7" x14ac:dyDescent="0.3">
      <c r="E123" t="s">
        <v>1153</v>
      </c>
      <c r="F123">
        <v>0.38125000000000009</v>
      </c>
      <c r="G123" t="s">
        <v>1233</v>
      </c>
    </row>
    <row r="124" spans="1:7" x14ac:dyDescent="0.3">
      <c r="E124" t="s">
        <v>1154</v>
      </c>
      <c r="F124">
        <v>0.37916666666666665</v>
      </c>
      <c r="G124" t="s">
        <v>1234</v>
      </c>
    </row>
    <row r="125" spans="1:7" x14ac:dyDescent="0.3">
      <c r="E125" t="s">
        <v>1156</v>
      </c>
      <c r="F125">
        <v>9.5541666666666671</v>
      </c>
      <c r="G125" t="s">
        <v>1157</v>
      </c>
    </row>
    <row r="126" spans="1:7" x14ac:dyDescent="0.3">
      <c r="A126">
        <v>3</v>
      </c>
      <c r="B126" t="s">
        <v>372</v>
      </c>
      <c r="C126" t="s">
        <v>1235</v>
      </c>
      <c r="D126" t="s">
        <v>1236</v>
      </c>
      <c r="E126" t="s">
        <v>1105</v>
      </c>
      <c r="F126">
        <v>0</v>
      </c>
    </row>
    <row r="127" spans="1:7" x14ac:dyDescent="0.3">
      <c r="E127" t="s">
        <v>1106</v>
      </c>
      <c r="F127">
        <v>0</v>
      </c>
    </row>
    <row r="128" spans="1:7" x14ac:dyDescent="0.3">
      <c r="E128" t="s">
        <v>1107</v>
      </c>
      <c r="F128">
        <v>0</v>
      </c>
    </row>
    <row r="129" spans="5:7" x14ac:dyDescent="0.3">
      <c r="E129" t="s">
        <v>1108</v>
      </c>
      <c r="F129">
        <v>0</v>
      </c>
    </row>
    <row r="130" spans="5:7" x14ac:dyDescent="0.3">
      <c r="E130" t="s">
        <v>1109</v>
      </c>
      <c r="F130">
        <v>0</v>
      </c>
    </row>
    <row r="131" spans="5:7" x14ac:dyDescent="0.3">
      <c r="E131" t="s">
        <v>1111</v>
      </c>
      <c r="F131">
        <v>0</v>
      </c>
    </row>
    <row r="132" spans="5:7" x14ac:dyDescent="0.3">
      <c r="E132" t="s">
        <v>1113</v>
      </c>
      <c r="F132">
        <v>0</v>
      </c>
    </row>
    <row r="133" spans="5:7" x14ac:dyDescent="0.3">
      <c r="E133" t="s">
        <v>1115</v>
      </c>
      <c r="F133">
        <v>0</v>
      </c>
    </row>
    <row r="134" spans="5:7" x14ac:dyDescent="0.3">
      <c r="E134" t="s">
        <v>1116</v>
      </c>
      <c r="F134">
        <v>0.42222222222222228</v>
      </c>
      <c r="G134" t="s">
        <v>1237</v>
      </c>
    </row>
    <row r="135" spans="5:7" x14ac:dyDescent="0.3">
      <c r="E135" t="s">
        <v>1118</v>
      </c>
      <c r="F135">
        <v>0</v>
      </c>
    </row>
    <row r="136" spans="5:7" x14ac:dyDescent="0.3">
      <c r="E136" t="s">
        <v>1120</v>
      </c>
      <c r="F136">
        <v>0.41388888888888897</v>
      </c>
      <c r="G136" t="s">
        <v>1238</v>
      </c>
    </row>
    <row r="137" spans="5:7" x14ac:dyDescent="0.3">
      <c r="E137" t="s">
        <v>1122</v>
      </c>
      <c r="F137">
        <v>0.40347222222222223</v>
      </c>
      <c r="G137" t="s">
        <v>1239</v>
      </c>
    </row>
    <row r="138" spans="5:7" x14ac:dyDescent="0.3">
      <c r="E138" t="s">
        <v>1124</v>
      </c>
      <c r="F138">
        <v>0</v>
      </c>
    </row>
    <row r="139" spans="5:7" x14ac:dyDescent="0.3">
      <c r="E139" t="s">
        <v>1126</v>
      </c>
      <c r="F139">
        <v>0</v>
      </c>
    </row>
    <row r="140" spans="5:7" x14ac:dyDescent="0.3">
      <c r="E140" t="s">
        <v>1128</v>
      </c>
      <c r="F140">
        <v>0</v>
      </c>
    </row>
    <row r="141" spans="5:7" x14ac:dyDescent="0.3">
      <c r="E141" t="s">
        <v>1129</v>
      </c>
      <c r="F141">
        <v>0</v>
      </c>
    </row>
    <row r="142" spans="5:7" x14ac:dyDescent="0.3">
      <c r="E142" t="s">
        <v>1131</v>
      </c>
      <c r="F142">
        <v>0</v>
      </c>
    </row>
    <row r="143" spans="5:7" x14ac:dyDescent="0.3">
      <c r="E143" t="s">
        <v>1133</v>
      </c>
      <c r="F143">
        <v>0</v>
      </c>
    </row>
    <row r="144" spans="5:7" x14ac:dyDescent="0.3">
      <c r="E144" t="s">
        <v>1135</v>
      </c>
      <c r="F144">
        <v>0</v>
      </c>
    </row>
    <row r="145" spans="1:7" x14ac:dyDescent="0.3">
      <c r="E145" t="s">
        <v>1137</v>
      </c>
      <c r="F145">
        <v>0</v>
      </c>
    </row>
    <row r="146" spans="1:7" x14ac:dyDescent="0.3">
      <c r="E146" t="s">
        <v>1139</v>
      </c>
      <c r="F146">
        <v>0</v>
      </c>
    </row>
    <row r="147" spans="1:7" x14ac:dyDescent="0.3">
      <c r="E147" t="s">
        <v>1141</v>
      </c>
      <c r="F147">
        <v>0</v>
      </c>
    </row>
    <row r="148" spans="1:7" x14ac:dyDescent="0.3">
      <c r="E148" t="s">
        <v>1142</v>
      </c>
      <c r="F148">
        <v>0</v>
      </c>
    </row>
    <row r="149" spans="1:7" x14ac:dyDescent="0.3">
      <c r="E149" t="s">
        <v>1144</v>
      </c>
      <c r="F149">
        <v>0</v>
      </c>
    </row>
    <row r="150" spans="1:7" x14ac:dyDescent="0.3">
      <c r="E150" t="s">
        <v>1146</v>
      </c>
      <c r="F150">
        <v>0</v>
      </c>
    </row>
    <row r="151" spans="1:7" x14ac:dyDescent="0.3">
      <c r="E151" t="s">
        <v>1148</v>
      </c>
      <c r="F151">
        <v>0</v>
      </c>
    </row>
    <row r="152" spans="1:7" x14ac:dyDescent="0.3">
      <c r="E152" t="s">
        <v>1150</v>
      </c>
      <c r="F152">
        <v>0</v>
      </c>
    </row>
    <row r="153" spans="1:7" x14ac:dyDescent="0.3">
      <c r="E153" t="s">
        <v>1152</v>
      </c>
      <c r="F153">
        <v>0</v>
      </c>
    </row>
    <row r="154" spans="1:7" x14ac:dyDescent="0.3">
      <c r="E154" t="s">
        <v>1153</v>
      </c>
      <c r="F154">
        <v>0</v>
      </c>
    </row>
    <row r="155" spans="1:7" x14ac:dyDescent="0.3">
      <c r="E155" t="s">
        <v>1154</v>
      </c>
      <c r="F155">
        <v>0</v>
      </c>
    </row>
    <row r="156" spans="1:7" x14ac:dyDescent="0.3">
      <c r="E156" t="s">
        <v>1156</v>
      </c>
      <c r="F156">
        <v>1.2395833333333335</v>
      </c>
      <c r="G156" t="s">
        <v>1157</v>
      </c>
    </row>
    <row r="157" spans="1:7" x14ac:dyDescent="0.3">
      <c r="A157">
        <v>38</v>
      </c>
      <c r="B157" t="s">
        <v>518</v>
      </c>
      <c r="C157" t="s">
        <v>1240</v>
      </c>
      <c r="D157" t="s">
        <v>1241</v>
      </c>
      <c r="E157" t="s">
        <v>1105</v>
      </c>
      <c r="F157">
        <v>0</v>
      </c>
    </row>
    <row r="158" spans="1:7" x14ac:dyDescent="0.3">
      <c r="E158" t="s">
        <v>1106</v>
      </c>
      <c r="F158">
        <v>0.43472222222222223</v>
      </c>
      <c r="G158" t="s">
        <v>1242</v>
      </c>
    </row>
    <row r="159" spans="1:7" x14ac:dyDescent="0.3">
      <c r="E159" t="s">
        <v>1107</v>
      </c>
      <c r="F159">
        <v>0.42222222222222228</v>
      </c>
      <c r="G159" t="s">
        <v>1243</v>
      </c>
    </row>
    <row r="160" spans="1:7" x14ac:dyDescent="0.3">
      <c r="E160" t="s">
        <v>1108</v>
      </c>
      <c r="F160">
        <v>0.3979166666666667</v>
      </c>
      <c r="G160" t="s">
        <v>1244</v>
      </c>
    </row>
    <row r="161" spans="5:7" x14ac:dyDescent="0.3">
      <c r="E161" t="s">
        <v>1109</v>
      </c>
      <c r="F161">
        <v>0.45833333333333326</v>
      </c>
      <c r="G161" t="s">
        <v>1245</v>
      </c>
    </row>
    <row r="162" spans="5:7" x14ac:dyDescent="0.3">
      <c r="E162" t="s">
        <v>1111</v>
      </c>
      <c r="F162">
        <v>0.28680555555555554</v>
      </c>
      <c r="G162" t="s">
        <v>1246</v>
      </c>
    </row>
    <row r="163" spans="5:7" x14ac:dyDescent="0.3">
      <c r="E163" t="s">
        <v>1113</v>
      </c>
      <c r="F163">
        <v>0.45694444444444438</v>
      </c>
      <c r="G163" t="s">
        <v>1247</v>
      </c>
    </row>
    <row r="164" spans="5:7" x14ac:dyDescent="0.3">
      <c r="E164" t="s">
        <v>1115</v>
      </c>
      <c r="F164">
        <v>0</v>
      </c>
    </row>
    <row r="165" spans="5:7" x14ac:dyDescent="0.3">
      <c r="E165" t="s">
        <v>1116</v>
      </c>
      <c r="F165">
        <v>0.45902777777777781</v>
      </c>
      <c r="G165" t="s">
        <v>1248</v>
      </c>
    </row>
    <row r="166" spans="5:7" x14ac:dyDescent="0.3">
      <c r="E166" t="s">
        <v>1118</v>
      </c>
      <c r="F166">
        <v>0.45416666666666661</v>
      </c>
      <c r="G166" t="s">
        <v>1249</v>
      </c>
    </row>
    <row r="167" spans="5:7" x14ac:dyDescent="0.3">
      <c r="E167" t="s">
        <v>1120</v>
      </c>
      <c r="F167">
        <v>0.44513888888888897</v>
      </c>
      <c r="G167" t="s">
        <v>1250</v>
      </c>
    </row>
    <row r="168" spans="5:7" x14ac:dyDescent="0.3">
      <c r="E168" t="s">
        <v>1122</v>
      </c>
      <c r="F168">
        <v>0.43541666666666656</v>
      </c>
      <c r="G168" t="s">
        <v>1251</v>
      </c>
    </row>
    <row r="169" spans="5:7" x14ac:dyDescent="0.3">
      <c r="E169" t="s">
        <v>1124</v>
      </c>
      <c r="F169">
        <v>0.36250000000000004</v>
      </c>
      <c r="G169" t="s">
        <v>1252</v>
      </c>
    </row>
    <row r="170" spans="5:7" x14ac:dyDescent="0.3">
      <c r="E170" t="s">
        <v>1126</v>
      </c>
      <c r="F170">
        <v>0.42083333333333339</v>
      </c>
      <c r="G170" t="s">
        <v>1253</v>
      </c>
    </row>
    <row r="171" spans="5:7" x14ac:dyDescent="0.3">
      <c r="E171" t="s">
        <v>1128</v>
      </c>
      <c r="F171">
        <v>0</v>
      </c>
    </row>
    <row r="172" spans="5:7" x14ac:dyDescent="0.3">
      <c r="E172" t="s">
        <v>1129</v>
      </c>
      <c r="F172">
        <v>0.45833333333333326</v>
      </c>
      <c r="G172" t="s">
        <v>1254</v>
      </c>
    </row>
    <row r="173" spans="5:7" x14ac:dyDescent="0.3">
      <c r="E173" t="s">
        <v>1131</v>
      </c>
      <c r="F173">
        <v>0.45763888888888893</v>
      </c>
      <c r="G173" t="s">
        <v>1255</v>
      </c>
    </row>
    <row r="174" spans="5:7" x14ac:dyDescent="0.3">
      <c r="E174" t="s">
        <v>1133</v>
      </c>
      <c r="F174">
        <v>0.56805555555555554</v>
      </c>
      <c r="G174" t="s">
        <v>1256</v>
      </c>
    </row>
    <row r="175" spans="5:7" x14ac:dyDescent="0.3">
      <c r="E175" t="s">
        <v>1135</v>
      </c>
      <c r="F175">
        <v>0.36388888888888893</v>
      </c>
      <c r="G175" t="s">
        <v>1257</v>
      </c>
    </row>
    <row r="176" spans="5:7" x14ac:dyDescent="0.3">
      <c r="E176" t="s">
        <v>1137</v>
      </c>
      <c r="F176">
        <v>0.11111111111111116</v>
      </c>
      <c r="G176" t="s">
        <v>1258</v>
      </c>
    </row>
    <row r="177" spans="1:7" x14ac:dyDescent="0.3">
      <c r="E177" t="s">
        <v>1139</v>
      </c>
      <c r="F177">
        <v>0.41666666666666674</v>
      </c>
      <c r="G177" t="s">
        <v>1259</v>
      </c>
    </row>
    <row r="178" spans="1:7" x14ac:dyDescent="0.3">
      <c r="E178" t="s">
        <v>1141</v>
      </c>
      <c r="F178">
        <v>0</v>
      </c>
    </row>
    <row r="179" spans="1:7" x14ac:dyDescent="0.3">
      <c r="E179" t="s">
        <v>1142</v>
      </c>
      <c r="F179">
        <v>0</v>
      </c>
    </row>
    <row r="180" spans="1:7" x14ac:dyDescent="0.3">
      <c r="E180" t="s">
        <v>1144</v>
      </c>
      <c r="F180">
        <v>0.38402777777777786</v>
      </c>
      <c r="G180" t="s">
        <v>1260</v>
      </c>
    </row>
    <row r="181" spans="1:7" x14ac:dyDescent="0.3">
      <c r="E181" t="s">
        <v>1146</v>
      </c>
      <c r="F181">
        <v>0.38472222222222219</v>
      </c>
      <c r="G181" t="s">
        <v>1261</v>
      </c>
    </row>
    <row r="182" spans="1:7" x14ac:dyDescent="0.3">
      <c r="E182" t="s">
        <v>1148</v>
      </c>
      <c r="F182">
        <v>0.38125000000000009</v>
      </c>
      <c r="G182" t="s">
        <v>1262</v>
      </c>
    </row>
    <row r="183" spans="1:7" x14ac:dyDescent="0.3">
      <c r="E183" t="s">
        <v>1150</v>
      </c>
      <c r="F183">
        <v>0.32013888888888897</v>
      </c>
      <c r="G183" t="s">
        <v>1263</v>
      </c>
    </row>
    <row r="184" spans="1:7" x14ac:dyDescent="0.3">
      <c r="E184" t="s">
        <v>1152</v>
      </c>
      <c r="F184">
        <v>0.40625</v>
      </c>
      <c r="G184" t="s">
        <v>1264</v>
      </c>
    </row>
    <row r="185" spans="1:7" x14ac:dyDescent="0.3">
      <c r="E185" t="s">
        <v>1153</v>
      </c>
      <c r="F185">
        <v>0</v>
      </c>
    </row>
    <row r="186" spans="1:7" x14ac:dyDescent="0.3">
      <c r="E186" t="s">
        <v>1154</v>
      </c>
      <c r="F186">
        <v>0.34305555555555545</v>
      </c>
      <c r="G186" t="s">
        <v>1265</v>
      </c>
    </row>
    <row r="187" spans="1:7" x14ac:dyDescent="0.3">
      <c r="E187" t="s">
        <v>1156</v>
      </c>
      <c r="F187">
        <v>9.6291666666666664</v>
      </c>
      <c r="G187" t="s">
        <v>1157</v>
      </c>
    </row>
    <row r="188" spans="1:7" x14ac:dyDescent="0.3">
      <c r="A188">
        <v>44</v>
      </c>
      <c r="B188" t="s">
        <v>1266</v>
      </c>
      <c r="C188" t="s">
        <v>1267</v>
      </c>
      <c r="D188" t="s">
        <v>1268</v>
      </c>
      <c r="E188" t="s">
        <v>1105</v>
      </c>
      <c r="F188">
        <v>0</v>
      </c>
    </row>
    <row r="189" spans="1:7" x14ac:dyDescent="0.3">
      <c r="E189" t="s">
        <v>1106</v>
      </c>
      <c r="F189">
        <v>0.29722222222222228</v>
      </c>
      <c r="G189" t="s">
        <v>1269</v>
      </c>
    </row>
    <row r="190" spans="1:7" x14ac:dyDescent="0.3">
      <c r="E190" t="s">
        <v>1107</v>
      </c>
      <c r="F190">
        <v>0</v>
      </c>
    </row>
    <row r="191" spans="1:7" x14ac:dyDescent="0.3">
      <c r="E191" t="s">
        <v>1108</v>
      </c>
      <c r="F191">
        <v>0.29722222222222228</v>
      </c>
      <c r="G191" t="s">
        <v>1270</v>
      </c>
    </row>
    <row r="192" spans="1:7" x14ac:dyDescent="0.3">
      <c r="E192" t="s">
        <v>1109</v>
      </c>
      <c r="F192">
        <v>0.29305555555555562</v>
      </c>
      <c r="G192" t="s">
        <v>1271</v>
      </c>
    </row>
    <row r="193" spans="5:7" x14ac:dyDescent="0.3">
      <c r="E193" t="s">
        <v>1111</v>
      </c>
      <c r="F193">
        <v>0.30624999999999991</v>
      </c>
      <c r="G193" t="s">
        <v>1272</v>
      </c>
    </row>
    <row r="194" spans="5:7" x14ac:dyDescent="0.3">
      <c r="E194" t="s">
        <v>1113</v>
      </c>
      <c r="F194">
        <v>0.20694444444444438</v>
      </c>
      <c r="G194" t="s">
        <v>1273</v>
      </c>
    </row>
    <row r="195" spans="5:7" x14ac:dyDescent="0.3">
      <c r="E195" t="s">
        <v>1115</v>
      </c>
      <c r="F195">
        <v>0</v>
      </c>
    </row>
    <row r="196" spans="5:7" x14ac:dyDescent="0.3">
      <c r="E196" t="s">
        <v>1116</v>
      </c>
      <c r="F196">
        <v>0.29166666666666674</v>
      </c>
      <c r="G196" t="s">
        <v>1274</v>
      </c>
    </row>
    <row r="197" spans="5:7" x14ac:dyDescent="0.3">
      <c r="E197" t="s">
        <v>1118</v>
      </c>
      <c r="F197">
        <v>0.29583333333333339</v>
      </c>
      <c r="G197" t="s">
        <v>1275</v>
      </c>
    </row>
    <row r="198" spans="5:7" x14ac:dyDescent="0.3">
      <c r="E198" t="s">
        <v>1120</v>
      </c>
      <c r="F198">
        <v>0.29513888888888884</v>
      </c>
      <c r="G198" t="s">
        <v>1276</v>
      </c>
    </row>
    <row r="199" spans="5:7" x14ac:dyDescent="0.3">
      <c r="E199" t="s">
        <v>1122</v>
      </c>
      <c r="F199">
        <v>0.40972222222222232</v>
      </c>
      <c r="G199" t="s">
        <v>1277</v>
      </c>
    </row>
    <row r="200" spans="5:7" x14ac:dyDescent="0.3">
      <c r="E200" t="s">
        <v>1124</v>
      </c>
      <c r="F200">
        <v>0.33472222222222214</v>
      </c>
      <c r="G200" t="s">
        <v>1278</v>
      </c>
    </row>
    <row r="201" spans="5:7" x14ac:dyDescent="0.3">
      <c r="E201" t="s">
        <v>1126</v>
      </c>
      <c r="F201">
        <v>0.2138888888888888</v>
      </c>
      <c r="G201" t="s">
        <v>1279</v>
      </c>
    </row>
    <row r="202" spans="5:7" x14ac:dyDescent="0.3">
      <c r="E202" t="s">
        <v>1128</v>
      </c>
      <c r="F202">
        <v>0</v>
      </c>
    </row>
    <row r="203" spans="5:7" x14ac:dyDescent="0.3">
      <c r="E203" t="s">
        <v>1129</v>
      </c>
      <c r="F203">
        <v>0.29583333333333339</v>
      </c>
      <c r="G203" t="s">
        <v>1280</v>
      </c>
    </row>
    <row r="204" spans="5:7" x14ac:dyDescent="0.3">
      <c r="E204" t="s">
        <v>1131</v>
      </c>
      <c r="F204">
        <v>0.29583333333333339</v>
      </c>
      <c r="G204" t="s">
        <v>1281</v>
      </c>
    </row>
    <row r="205" spans="5:7" x14ac:dyDescent="0.3">
      <c r="E205" t="s">
        <v>1133</v>
      </c>
      <c r="F205">
        <v>0.29583333333333339</v>
      </c>
      <c r="G205" t="s">
        <v>1282</v>
      </c>
    </row>
    <row r="206" spans="5:7" x14ac:dyDescent="0.3">
      <c r="E206" t="s">
        <v>1135</v>
      </c>
      <c r="F206">
        <v>0.29583333333333339</v>
      </c>
      <c r="G206" t="s">
        <v>1283</v>
      </c>
    </row>
    <row r="207" spans="5:7" x14ac:dyDescent="0.3">
      <c r="E207" t="s">
        <v>1137</v>
      </c>
      <c r="F207">
        <v>0.30486111111111103</v>
      </c>
      <c r="G207" t="s">
        <v>1284</v>
      </c>
    </row>
    <row r="208" spans="5:7" x14ac:dyDescent="0.3">
      <c r="E208" t="s">
        <v>1139</v>
      </c>
      <c r="F208">
        <v>0.21458333333333335</v>
      </c>
      <c r="G208" t="s">
        <v>1285</v>
      </c>
    </row>
    <row r="209" spans="1:7" x14ac:dyDescent="0.3">
      <c r="E209" t="s">
        <v>1141</v>
      </c>
      <c r="F209">
        <v>0</v>
      </c>
    </row>
    <row r="210" spans="1:7" x14ac:dyDescent="0.3">
      <c r="E210" t="s">
        <v>1142</v>
      </c>
      <c r="F210">
        <v>0.30347222222222214</v>
      </c>
      <c r="G210" t="s">
        <v>1286</v>
      </c>
    </row>
    <row r="211" spans="1:7" x14ac:dyDescent="0.3">
      <c r="E211" t="s">
        <v>1144</v>
      </c>
      <c r="F211">
        <v>0.33958333333333335</v>
      </c>
      <c r="G211" t="s">
        <v>1287</v>
      </c>
    </row>
    <row r="212" spans="1:7" x14ac:dyDescent="0.3">
      <c r="E212" t="s">
        <v>1146</v>
      </c>
      <c r="F212">
        <v>0.33819444444444446</v>
      </c>
      <c r="G212" t="s">
        <v>1288</v>
      </c>
    </row>
    <row r="213" spans="1:7" x14ac:dyDescent="0.3">
      <c r="E213" t="s">
        <v>1148</v>
      </c>
      <c r="F213">
        <v>0.33611111111111103</v>
      </c>
      <c r="G213" t="s">
        <v>1289</v>
      </c>
    </row>
    <row r="214" spans="1:7" x14ac:dyDescent="0.3">
      <c r="E214" t="s">
        <v>1150</v>
      </c>
      <c r="F214">
        <v>0.17708333333333326</v>
      </c>
      <c r="G214" t="s">
        <v>1290</v>
      </c>
    </row>
    <row r="215" spans="1:7" x14ac:dyDescent="0.3">
      <c r="E215" t="s">
        <v>1152</v>
      </c>
      <c r="F215">
        <v>0</v>
      </c>
    </row>
    <row r="216" spans="1:7" x14ac:dyDescent="0.3">
      <c r="E216" t="s">
        <v>1153</v>
      </c>
      <c r="F216">
        <v>0</v>
      </c>
    </row>
    <row r="217" spans="1:7" x14ac:dyDescent="0.3">
      <c r="E217" t="s">
        <v>1154</v>
      </c>
      <c r="F217">
        <v>0.33749999999999991</v>
      </c>
      <c r="G217" t="s">
        <v>1291</v>
      </c>
    </row>
    <row r="218" spans="1:7" x14ac:dyDescent="0.3">
      <c r="E218" t="s">
        <v>1156</v>
      </c>
      <c r="F218">
        <v>6.7763888888888886</v>
      </c>
      <c r="G218" t="s">
        <v>1157</v>
      </c>
    </row>
    <row r="219" spans="1:7" x14ac:dyDescent="0.3">
      <c r="A219">
        <v>18</v>
      </c>
      <c r="B219" t="s">
        <v>1292</v>
      </c>
      <c r="C219" t="s">
        <v>1293</v>
      </c>
      <c r="D219" t="s">
        <v>280</v>
      </c>
      <c r="E219" t="s">
        <v>1105</v>
      </c>
      <c r="F219">
        <v>0</v>
      </c>
    </row>
    <row r="220" spans="1:7" x14ac:dyDescent="0.3">
      <c r="E220" t="s">
        <v>1106</v>
      </c>
      <c r="F220">
        <v>0.29513888888888884</v>
      </c>
      <c r="G220" t="s">
        <v>1294</v>
      </c>
    </row>
    <row r="221" spans="1:7" x14ac:dyDescent="0.3">
      <c r="E221" t="s">
        <v>1107</v>
      </c>
      <c r="F221">
        <v>0.3208333333333333</v>
      </c>
      <c r="G221" t="s">
        <v>1295</v>
      </c>
    </row>
    <row r="222" spans="1:7" x14ac:dyDescent="0.3">
      <c r="E222" t="s">
        <v>1108</v>
      </c>
      <c r="F222">
        <v>0.29166666666666674</v>
      </c>
      <c r="G222" t="s">
        <v>1296</v>
      </c>
    </row>
    <row r="223" spans="1:7" x14ac:dyDescent="0.3">
      <c r="E223" t="s">
        <v>1109</v>
      </c>
      <c r="F223">
        <v>0</v>
      </c>
    </row>
    <row r="224" spans="1:7" x14ac:dyDescent="0.3">
      <c r="E224" t="s">
        <v>1111</v>
      </c>
      <c r="F224">
        <v>0</v>
      </c>
    </row>
    <row r="225" spans="5:7" x14ac:dyDescent="0.3">
      <c r="E225" t="s">
        <v>1113</v>
      </c>
      <c r="F225">
        <v>0.20347222222222228</v>
      </c>
      <c r="G225" t="s">
        <v>1297</v>
      </c>
    </row>
    <row r="226" spans="5:7" x14ac:dyDescent="0.3">
      <c r="E226" t="s">
        <v>1115</v>
      </c>
      <c r="F226">
        <v>0</v>
      </c>
    </row>
    <row r="227" spans="5:7" x14ac:dyDescent="0.3">
      <c r="E227" t="s">
        <v>1116</v>
      </c>
      <c r="F227">
        <v>0.28680555555555554</v>
      </c>
      <c r="G227" t="s">
        <v>1298</v>
      </c>
    </row>
    <row r="228" spans="5:7" x14ac:dyDescent="0.3">
      <c r="E228" t="s">
        <v>1118</v>
      </c>
      <c r="F228">
        <v>0.29444444444444451</v>
      </c>
      <c r="G228" t="s">
        <v>1299</v>
      </c>
    </row>
    <row r="229" spans="5:7" x14ac:dyDescent="0.3">
      <c r="E229" t="s">
        <v>1120</v>
      </c>
      <c r="F229">
        <v>0.28888888888888897</v>
      </c>
      <c r="G229" t="s">
        <v>1300</v>
      </c>
    </row>
    <row r="230" spans="5:7" x14ac:dyDescent="0.3">
      <c r="E230" t="s">
        <v>1122</v>
      </c>
      <c r="F230">
        <v>0.29236111111111107</v>
      </c>
      <c r="G230" t="s">
        <v>1301</v>
      </c>
    </row>
    <row r="231" spans="5:7" x14ac:dyDescent="0.3">
      <c r="E231" t="s">
        <v>1124</v>
      </c>
      <c r="F231">
        <v>0.32638888888888884</v>
      </c>
      <c r="G231" t="s">
        <v>1302</v>
      </c>
    </row>
    <row r="232" spans="5:7" x14ac:dyDescent="0.3">
      <c r="E232" t="s">
        <v>1126</v>
      </c>
      <c r="F232">
        <v>0</v>
      </c>
    </row>
    <row r="233" spans="5:7" x14ac:dyDescent="0.3">
      <c r="E233" t="s">
        <v>1128</v>
      </c>
      <c r="F233">
        <v>0</v>
      </c>
    </row>
    <row r="234" spans="5:7" x14ac:dyDescent="0.3">
      <c r="E234" t="s">
        <v>1129</v>
      </c>
      <c r="F234">
        <v>0.28888888888888897</v>
      </c>
      <c r="G234" t="s">
        <v>1303</v>
      </c>
    </row>
    <row r="235" spans="5:7" x14ac:dyDescent="0.3">
      <c r="E235" t="s">
        <v>1131</v>
      </c>
      <c r="F235">
        <v>0.28680555555555554</v>
      </c>
      <c r="G235" t="s">
        <v>1304</v>
      </c>
    </row>
    <row r="236" spans="5:7" x14ac:dyDescent="0.3">
      <c r="E236" t="s">
        <v>1133</v>
      </c>
      <c r="F236">
        <v>0.32569444444444451</v>
      </c>
      <c r="G236" t="s">
        <v>1305</v>
      </c>
    </row>
    <row r="237" spans="5:7" x14ac:dyDescent="0.3">
      <c r="E237" t="s">
        <v>1135</v>
      </c>
      <c r="F237">
        <v>0.29374999999999996</v>
      </c>
      <c r="G237" t="s">
        <v>1306</v>
      </c>
    </row>
    <row r="238" spans="5:7" x14ac:dyDescent="0.3">
      <c r="E238" t="s">
        <v>1137</v>
      </c>
      <c r="F238">
        <v>0</v>
      </c>
    </row>
    <row r="239" spans="5:7" x14ac:dyDescent="0.3">
      <c r="E239" t="s">
        <v>1139</v>
      </c>
      <c r="F239">
        <v>0.20416666666666661</v>
      </c>
      <c r="G239" t="s">
        <v>1307</v>
      </c>
    </row>
    <row r="240" spans="5:7" x14ac:dyDescent="0.3">
      <c r="E240" t="s">
        <v>1141</v>
      </c>
      <c r="F240">
        <v>0</v>
      </c>
    </row>
    <row r="241" spans="1:7" x14ac:dyDescent="0.3">
      <c r="E241" t="s">
        <v>1142</v>
      </c>
      <c r="F241">
        <v>0.29305555555555562</v>
      </c>
      <c r="G241" t="s">
        <v>1308</v>
      </c>
    </row>
    <row r="242" spans="1:7" x14ac:dyDescent="0.3">
      <c r="E242" t="s">
        <v>1144</v>
      </c>
      <c r="F242">
        <v>0.33333333333333326</v>
      </c>
      <c r="G242" t="s">
        <v>1309</v>
      </c>
    </row>
    <row r="243" spans="1:7" x14ac:dyDescent="0.3">
      <c r="E243" t="s">
        <v>1146</v>
      </c>
      <c r="F243">
        <v>0.32430555555555562</v>
      </c>
      <c r="G243" t="s">
        <v>1310</v>
      </c>
    </row>
    <row r="244" spans="1:7" x14ac:dyDescent="0.3">
      <c r="E244" t="s">
        <v>1148</v>
      </c>
      <c r="F244">
        <v>0.33263888888888893</v>
      </c>
      <c r="G244" t="s">
        <v>1311</v>
      </c>
    </row>
    <row r="245" spans="1:7" x14ac:dyDescent="0.3">
      <c r="E245" t="s">
        <v>1150</v>
      </c>
      <c r="F245">
        <v>0.17083333333333339</v>
      </c>
      <c r="G245" t="s">
        <v>1312</v>
      </c>
    </row>
    <row r="246" spans="1:7" x14ac:dyDescent="0.3">
      <c r="E246" t="s">
        <v>1152</v>
      </c>
      <c r="F246">
        <v>0</v>
      </c>
    </row>
    <row r="247" spans="1:7" x14ac:dyDescent="0.3">
      <c r="E247" t="s">
        <v>1153</v>
      </c>
      <c r="F247">
        <v>0</v>
      </c>
    </row>
    <row r="248" spans="1:7" x14ac:dyDescent="0.3">
      <c r="E248" t="s">
        <v>1154</v>
      </c>
      <c r="F248">
        <v>0</v>
      </c>
    </row>
    <row r="249" spans="1:7" x14ac:dyDescent="0.3">
      <c r="E249" t="s">
        <v>1156</v>
      </c>
      <c r="F249">
        <v>5.4534722222222225</v>
      </c>
      <c r="G249" t="s">
        <v>1157</v>
      </c>
    </row>
    <row r="250" spans="1:7" x14ac:dyDescent="0.3">
      <c r="A250">
        <v>64</v>
      </c>
      <c r="B250" t="s">
        <v>1313</v>
      </c>
      <c r="C250" t="s">
        <v>1314</v>
      </c>
      <c r="D250" t="s">
        <v>287</v>
      </c>
      <c r="E250" t="s">
        <v>1105</v>
      </c>
      <c r="F250">
        <v>0</v>
      </c>
    </row>
    <row r="251" spans="1:7" x14ac:dyDescent="0.3">
      <c r="E251" t="s">
        <v>1106</v>
      </c>
      <c r="F251">
        <v>0</v>
      </c>
    </row>
    <row r="252" spans="1:7" x14ac:dyDescent="0.3">
      <c r="E252" t="s">
        <v>1107</v>
      </c>
      <c r="F252">
        <v>0.34930555555555554</v>
      </c>
      <c r="G252" t="s">
        <v>1315</v>
      </c>
    </row>
    <row r="253" spans="1:7" x14ac:dyDescent="0.3">
      <c r="E253" t="s">
        <v>1108</v>
      </c>
      <c r="F253">
        <v>0.22430555555555554</v>
      </c>
      <c r="G253" t="s">
        <v>1316</v>
      </c>
    </row>
    <row r="254" spans="1:7" x14ac:dyDescent="0.3">
      <c r="E254" t="s">
        <v>1109</v>
      </c>
      <c r="F254">
        <v>0.29861111111111116</v>
      </c>
      <c r="G254" t="s">
        <v>1317</v>
      </c>
    </row>
    <row r="255" spans="1:7" x14ac:dyDescent="0.3">
      <c r="E255" t="s">
        <v>1111</v>
      </c>
      <c r="F255">
        <v>0.31388888888888888</v>
      </c>
      <c r="G255" t="s">
        <v>1318</v>
      </c>
    </row>
    <row r="256" spans="1:7" x14ac:dyDescent="0.3">
      <c r="E256" t="s">
        <v>1113</v>
      </c>
      <c r="F256">
        <v>0.43958333333333344</v>
      </c>
      <c r="G256" t="s">
        <v>1319</v>
      </c>
    </row>
    <row r="257" spans="5:7" x14ac:dyDescent="0.3">
      <c r="E257" t="s">
        <v>1115</v>
      </c>
      <c r="F257">
        <v>0</v>
      </c>
    </row>
    <row r="258" spans="5:7" x14ac:dyDescent="0.3">
      <c r="E258" t="s">
        <v>1116</v>
      </c>
      <c r="F258">
        <v>0.1298611111111112</v>
      </c>
      <c r="G258" t="s">
        <v>1320</v>
      </c>
    </row>
    <row r="259" spans="5:7" x14ac:dyDescent="0.3">
      <c r="E259" t="s">
        <v>1118</v>
      </c>
      <c r="F259">
        <v>0.29652777777777772</v>
      </c>
      <c r="G259" t="s">
        <v>1321</v>
      </c>
    </row>
    <row r="260" spans="5:7" x14ac:dyDescent="0.3">
      <c r="E260" t="s">
        <v>1120</v>
      </c>
      <c r="F260">
        <v>0.30208333333333326</v>
      </c>
      <c r="G260" t="s">
        <v>1322</v>
      </c>
    </row>
    <row r="261" spans="5:7" x14ac:dyDescent="0.3">
      <c r="E261" t="s">
        <v>1122</v>
      </c>
      <c r="F261">
        <v>0.32708333333333339</v>
      </c>
      <c r="G261" t="s">
        <v>1323</v>
      </c>
    </row>
    <row r="262" spans="5:7" x14ac:dyDescent="0.3">
      <c r="E262" t="s">
        <v>1124</v>
      </c>
      <c r="F262">
        <v>0.37222222222222223</v>
      </c>
      <c r="G262" t="s">
        <v>1324</v>
      </c>
    </row>
    <row r="263" spans="5:7" x14ac:dyDescent="0.3">
      <c r="E263" t="s">
        <v>1126</v>
      </c>
      <c r="F263">
        <v>0.21944444444444455</v>
      </c>
      <c r="G263" t="s">
        <v>1325</v>
      </c>
    </row>
    <row r="264" spans="5:7" x14ac:dyDescent="0.3">
      <c r="E264" t="s">
        <v>1128</v>
      </c>
      <c r="F264">
        <v>0</v>
      </c>
    </row>
    <row r="265" spans="5:7" x14ac:dyDescent="0.3">
      <c r="E265" t="s">
        <v>1129</v>
      </c>
      <c r="F265">
        <v>0.30347222222222214</v>
      </c>
      <c r="G265" t="s">
        <v>1326</v>
      </c>
    </row>
    <row r="266" spans="5:7" x14ac:dyDescent="0.3">
      <c r="E266" t="s">
        <v>1131</v>
      </c>
      <c r="F266">
        <v>0.30347222222222214</v>
      </c>
      <c r="G266" t="s">
        <v>1327</v>
      </c>
    </row>
    <row r="267" spans="5:7" x14ac:dyDescent="0.3">
      <c r="E267" t="s">
        <v>1133</v>
      </c>
      <c r="F267">
        <v>0.30138888888888893</v>
      </c>
      <c r="G267" t="s">
        <v>1328</v>
      </c>
    </row>
    <row r="268" spans="5:7" x14ac:dyDescent="0.3">
      <c r="E268" t="s">
        <v>1135</v>
      </c>
      <c r="F268">
        <v>0.29791666666666661</v>
      </c>
      <c r="G268" t="s">
        <v>1329</v>
      </c>
    </row>
    <row r="269" spans="5:7" x14ac:dyDescent="0.3">
      <c r="E269" t="s">
        <v>1137</v>
      </c>
      <c r="F269">
        <v>0.24583333333333335</v>
      </c>
      <c r="G269" t="s">
        <v>1330</v>
      </c>
    </row>
    <row r="270" spans="5:7" x14ac:dyDescent="0.3">
      <c r="E270" t="s">
        <v>1139</v>
      </c>
      <c r="F270">
        <v>0.21527777777777768</v>
      </c>
      <c r="G270" t="s">
        <v>1331</v>
      </c>
    </row>
    <row r="271" spans="5:7" x14ac:dyDescent="0.3">
      <c r="E271" t="s">
        <v>1141</v>
      </c>
      <c r="F271">
        <v>0</v>
      </c>
    </row>
    <row r="272" spans="5:7" x14ac:dyDescent="0.3">
      <c r="E272" t="s">
        <v>1142</v>
      </c>
      <c r="F272">
        <v>0.29791666666666661</v>
      </c>
      <c r="G272" t="s">
        <v>1332</v>
      </c>
    </row>
    <row r="273" spans="1:7" x14ac:dyDescent="0.3">
      <c r="E273" t="s">
        <v>1144</v>
      </c>
      <c r="F273">
        <v>0.34097222222222223</v>
      </c>
      <c r="G273" t="s">
        <v>1333</v>
      </c>
    </row>
    <row r="274" spans="1:7" x14ac:dyDescent="0.3">
      <c r="E274" t="s">
        <v>1146</v>
      </c>
      <c r="F274">
        <v>0.33125000000000004</v>
      </c>
      <c r="G274" t="s">
        <v>1334</v>
      </c>
    </row>
    <row r="275" spans="1:7" x14ac:dyDescent="0.3">
      <c r="E275" t="s">
        <v>1148</v>
      </c>
      <c r="F275">
        <v>0.34097222222222223</v>
      </c>
      <c r="G275" t="s">
        <v>1335</v>
      </c>
    </row>
    <row r="276" spans="1:7" x14ac:dyDescent="0.3">
      <c r="E276" t="s">
        <v>1150</v>
      </c>
      <c r="F276">
        <v>0.17708333333333326</v>
      </c>
      <c r="G276" t="s">
        <v>1336</v>
      </c>
    </row>
    <row r="277" spans="1:7" x14ac:dyDescent="0.3">
      <c r="E277" t="s">
        <v>1152</v>
      </c>
      <c r="F277">
        <v>0</v>
      </c>
    </row>
    <row r="278" spans="1:7" x14ac:dyDescent="0.3">
      <c r="E278" t="s">
        <v>1153</v>
      </c>
      <c r="F278">
        <v>0</v>
      </c>
    </row>
    <row r="279" spans="1:7" x14ac:dyDescent="0.3">
      <c r="E279" t="s">
        <v>1154</v>
      </c>
      <c r="F279">
        <v>0.33749999999999991</v>
      </c>
      <c r="G279" t="s">
        <v>1337</v>
      </c>
    </row>
    <row r="280" spans="1:7" x14ac:dyDescent="0.3">
      <c r="E280" t="s">
        <v>1156</v>
      </c>
      <c r="F280">
        <v>6.7659722222222225</v>
      </c>
      <c r="G280" t="s">
        <v>1157</v>
      </c>
    </row>
    <row r="281" spans="1:7" x14ac:dyDescent="0.3">
      <c r="A281">
        <v>53</v>
      </c>
      <c r="B281" t="s">
        <v>1338</v>
      </c>
      <c r="C281" t="s">
        <v>1339</v>
      </c>
      <c r="D281" t="s">
        <v>249</v>
      </c>
      <c r="E281" t="s">
        <v>1105</v>
      </c>
      <c r="F281">
        <v>0</v>
      </c>
    </row>
    <row r="282" spans="1:7" x14ac:dyDescent="0.3">
      <c r="E282" t="s">
        <v>1106</v>
      </c>
      <c r="F282">
        <v>0.29861111111111116</v>
      </c>
      <c r="G282" t="s">
        <v>1340</v>
      </c>
    </row>
    <row r="283" spans="1:7" x14ac:dyDescent="0.3">
      <c r="E283" t="s">
        <v>1107</v>
      </c>
      <c r="F283">
        <v>0.31875000000000009</v>
      </c>
      <c r="G283" t="s">
        <v>1341</v>
      </c>
    </row>
    <row r="284" spans="1:7" x14ac:dyDescent="0.3">
      <c r="E284" t="s">
        <v>1108</v>
      </c>
      <c r="F284">
        <v>0.2270833333333333</v>
      </c>
      <c r="G284" t="s">
        <v>1342</v>
      </c>
    </row>
    <row r="285" spans="1:7" x14ac:dyDescent="0.3">
      <c r="E285" t="s">
        <v>1109</v>
      </c>
      <c r="F285">
        <v>0.29652777777777772</v>
      </c>
      <c r="G285" t="s">
        <v>1343</v>
      </c>
    </row>
    <row r="286" spans="1:7" x14ac:dyDescent="0.3">
      <c r="E286" t="s">
        <v>1111</v>
      </c>
      <c r="F286">
        <v>0</v>
      </c>
    </row>
    <row r="287" spans="1:7" x14ac:dyDescent="0.3">
      <c r="E287" t="s">
        <v>1113</v>
      </c>
      <c r="F287">
        <v>0.21249999999999991</v>
      </c>
      <c r="G287" t="s">
        <v>1344</v>
      </c>
    </row>
    <row r="288" spans="1:7" x14ac:dyDescent="0.3">
      <c r="E288" t="s">
        <v>1115</v>
      </c>
      <c r="F288">
        <v>0</v>
      </c>
    </row>
    <row r="289" spans="5:7" x14ac:dyDescent="0.3">
      <c r="E289" t="s">
        <v>1116</v>
      </c>
      <c r="F289">
        <v>0.30138888888888893</v>
      </c>
      <c r="G289" t="s">
        <v>1345</v>
      </c>
    </row>
    <row r="290" spans="5:7" x14ac:dyDescent="0.3">
      <c r="E290" t="s">
        <v>1118</v>
      </c>
      <c r="F290">
        <v>0.29444444444444451</v>
      </c>
      <c r="G290" t="s">
        <v>1346</v>
      </c>
    </row>
    <row r="291" spans="5:7" x14ac:dyDescent="0.3">
      <c r="E291" t="s">
        <v>1120</v>
      </c>
      <c r="F291">
        <v>0.29583333333333339</v>
      </c>
      <c r="G291" t="s">
        <v>1347</v>
      </c>
    </row>
    <row r="292" spans="5:7" x14ac:dyDescent="0.3">
      <c r="E292" t="s">
        <v>1122</v>
      </c>
      <c r="F292">
        <v>0.30138888888888893</v>
      </c>
      <c r="G292" t="s">
        <v>1348</v>
      </c>
    </row>
    <row r="293" spans="5:7" x14ac:dyDescent="0.3">
      <c r="E293" t="s">
        <v>1124</v>
      </c>
      <c r="F293">
        <v>0.34305555555555545</v>
      </c>
      <c r="G293" t="s">
        <v>1349</v>
      </c>
    </row>
    <row r="294" spans="5:7" x14ac:dyDescent="0.3">
      <c r="E294" t="s">
        <v>1126</v>
      </c>
      <c r="F294">
        <v>0.22013888888888888</v>
      </c>
      <c r="G294" t="s">
        <v>1350</v>
      </c>
    </row>
    <row r="295" spans="5:7" x14ac:dyDescent="0.3">
      <c r="E295" t="s">
        <v>1128</v>
      </c>
      <c r="F295">
        <v>0</v>
      </c>
    </row>
    <row r="296" spans="5:7" x14ac:dyDescent="0.3">
      <c r="E296" t="s">
        <v>1129</v>
      </c>
      <c r="F296">
        <v>0.3041666666666667</v>
      </c>
      <c r="G296" t="s">
        <v>1351</v>
      </c>
    </row>
    <row r="297" spans="5:7" x14ac:dyDescent="0.3">
      <c r="E297" t="s">
        <v>1131</v>
      </c>
      <c r="F297">
        <v>0.30208333333333326</v>
      </c>
      <c r="G297" t="s">
        <v>1352</v>
      </c>
    </row>
    <row r="298" spans="5:7" x14ac:dyDescent="0.3">
      <c r="E298" t="s">
        <v>1133</v>
      </c>
      <c r="F298">
        <v>0.30694444444444446</v>
      </c>
      <c r="G298" t="s">
        <v>1353</v>
      </c>
    </row>
    <row r="299" spans="5:7" x14ac:dyDescent="0.3">
      <c r="E299" t="s">
        <v>1135</v>
      </c>
      <c r="F299">
        <v>0.30069444444444438</v>
      </c>
      <c r="G299" t="s">
        <v>1354</v>
      </c>
    </row>
    <row r="300" spans="5:7" x14ac:dyDescent="0.3">
      <c r="E300" t="s">
        <v>1137</v>
      </c>
      <c r="F300">
        <v>0.30000000000000004</v>
      </c>
      <c r="G300" t="s">
        <v>1355</v>
      </c>
    </row>
    <row r="301" spans="5:7" x14ac:dyDescent="0.3">
      <c r="E301" t="s">
        <v>1139</v>
      </c>
      <c r="F301">
        <v>0.21249999999999991</v>
      </c>
      <c r="G301" t="s">
        <v>1356</v>
      </c>
    </row>
    <row r="302" spans="5:7" x14ac:dyDescent="0.3">
      <c r="E302" t="s">
        <v>1141</v>
      </c>
      <c r="F302">
        <v>0</v>
      </c>
    </row>
    <row r="303" spans="5:7" x14ac:dyDescent="0.3">
      <c r="E303" t="s">
        <v>1142</v>
      </c>
      <c r="F303">
        <v>0.29930555555555549</v>
      </c>
      <c r="G303" t="s">
        <v>1357</v>
      </c>
    </row>
    <row r="304" spans="5:7" x14ac:dyDescent="0.3">
      <c r="E304" t="s">
        <v>1144</v>
      </c>
      <c r="F304">
        <v>0.35555555555555562</v>
      </c>
      <c r="G304" t="s">
        <v>1358</v>
      </c>
    </row>
    <row r="305" spans="1:7" x14ac:dyDescent="0.3">
      <c r="E305" t="s">
        <v>1146</v>
      </c>
      <c r="F305">
        <v>0.34166666666666656</v>
      </c>
      <c r="G305" t="s">
        <v>1359</v>
      </c>
    </row>
    <row r="306" spans="1:7" x14ac:dyDescent="0.3">
      <c r="E306" t="s">
        <v>1148</v>
      </c>
      <c r="F306">
        <v>0.34305555555555545</v>
      </c>
      <c r="G306" t="s">
        <v>1360</v>
      </c>
    </row>
    <row r="307" spans="1:7" x14ac:dyDescent="0.3">
      <c r="E307" t="s">
        <v>1150</v>
      </c>
      <c r="F307">
        <v>0.18055555555555558</v>
      </c>
      <c r="G307" t="s">
        <v>1361</v>
      </c>
    </row>
    <row r="308" spans="1:7" x14ac:dyDescent="0.3">
      <c r="E308" t="s">
        <v>1152</v>
      </c>
      <c r="F308">
        <v>0</v>
      </c>
    </row>
    <row r="309" spans="1:7" x14ac:dyDescent="0.3">
      <c r="E309" t="s">
        <v>1153</v>
      </c>
      <c r="F309">
        <v>0</v>
      </c>
    </row>
    <row r="310" spans="1:7" x14ac:dyDescent="0.3">
      <c r="E310" t="s">
        <v>1154</v>
      </c>
      <c r="F310">
        <v>0.34166666666666656</v>
      </c>
      <c r="G310" t="s">
        <v>1362</v>
      </c>
    </row>
    <row r="311" spans="1:7" x14ac:dyDescent="0.3">
      <c r="E311" t="s">
        <v>1156</v>
      </c>
      <c r="F311">
        <v>6.697916666666667</v>
      </c>
      <c r="G311" t="s">
        <v>1157</v>
      </c>
    </row>
    <row r="312" spans="1:7" x14ac:dyDescent="0.3">
      <c r="A312">
        <v>17</v>
      </c>
      <c r="B312" t="s">
        <v>1363</v>
      </c>
      <c r="C312" t="s">
        <v>1364</v>
      </c>
      <c r="D312" t="s">
        <v>278</v>
      </c>
      <c r="E312" t="s">
        <v>1105</v>
      </c>
      <c r="F312">
        <v>0</v>
      </c>
    </row>
    <row r="313" spans="1:7" x14ac:dyDescent="0.3">
      <c r="E313" t="s">
        <v>1106</v>
      </c>
      <c r="F313">
        <v>0.29513888888888884</v>
      </c>
      <c r="G313" t="s">
        <v>1365</v>
      </c>
    </row>
    <row r="314" spans="1:7" x14ac:dyDescent="0.3">
      <c r="E314" t="s">
        <v>1107</v>
      </c>
      <c r="F314">
        <v>0.29027777777777786</v>
      </c>
      <c r="G314" t="s">
        <v>1366</v>
      </c>
    </row>
    <row r="315" spans="1:7" x14ac:dyDescent="0.3">
      <c r="E315" t="s">
        <v>1108</v>
      </c>
      <c r="F315">
        <v>0.29166666666666674</v>
      </c>
      <c r="G315" t="s">
        <v>1367</v>
      </c>
    </row>
    <row r="316" spans="1:7" x14ac:dyDescent="0.3">
      <c r="E316" t="s">
        <v>1109</v>
      </c>
      <c r="F316">
        <v>0.29513888888888884</v>
      </c>
      <c r="G316" t="s">
        <v>1368</v>
      </c>
    </row>
    <row r="317" spans="1:7" x14ac:dyDescent="0.3">
      <c r="E317" t="s">
        <v>1111</v>
      </c>
      <c r="F317">
        <v>0.30208333333333326</v>
      </c>
      <c r="G317" t="s">
        <v>1369</v>
      </c>
    </row>
    <row r="318" spans="1:7" x14ac:dyDescent="0.3">
      <c r="E318" t="s">
        <v>1113</v>
      </c>
      <c r="F318">
        <v>0.20555555555555549</v>
      </c>
      <c r="G318" t="s">
        <v>1370</v>
      </c>
    </row>
    <row r="319" spans="1:7" x14ac:dyDescent="0.3">
      <c r="E319" t="s">
        <v>1115</v>
      </c>
      <c r="F319">
        <v>0</v>
      </c>
    </row>
    <row r="320" spans="1:7" x14ac:dyDescent="0.3">
      <c r="E320" t="s">
        <v>1116</v>
      </c>
      <c r="F320">
        <v>0.29236111111111107</v>
      </c>
      <c r="G320" t="s">
        <v>1371</v>
      </c>
    </row>
    <row r="321" spans="5:7" x14ac:dyDescent="0.3">
      <c r="E321" t="s">
        <v>1118</v>
      </c>
      <c r="F321">
        <v>0</v>
      </c>
    </row>
    <row r="322" spans="5:7" x14ac:dyDescent="0.3">
      <c r="E322" t="s">
        <v>1120</v>
      </c>
      <c r="F322">
        <v>0</v>
      </c>
    </row>
    <row r="323" spans="5:7" x14ac:dyDescent="0.3">
      <c r="E323" t="s">
        <v>1122</v>
      </c>
      <c r="F323">
        <v>0.29166666666666674</v>
      </c>
      <c r="G323" t="s">
        <v>1372</v>
      </c>
    </row>
    <row r="324" spans="5:7" x14ac:dyDescent="0.3">
      <c r="E324" t="s">
        <v>1124</v>
      </c>
      <c r="F324">
        <v>0.35833333333333339</v>
      </c>
      <c r="G324" t="s">
        <v>1373</v>
      </c>
    </row>
    <row r="325" spans="5:7" x14ac:dyDescent="0.3">
      <c r="E325" t="s">
        <v>1126</v>
      </c>
      <c r="F325">
        <v>0.20972222222222214</v>
      </c>
      <c r="G325" t="s">
        <v>1374</v>
      </c>
    </row>
    <row r="326" spans="5:7" x14ac:dyDescent="0.3">
      <c r="E326" t="s">
        <v>1128</v>
      </c>
      <c r="F326">
        <v>0</v>
      </c>
    </row>
    <row r="327" spans="5:7" x14ac:dyDescent="0.3">
      <c r="E327" t="s">
        <v>1129</v>
      </c>
      <c r="F327">
        <v>0.29513888888888884</v>
      </c>
      <c r="G327" t="s">
        <v>1375</v>
      </c>
    </row>
    <row r="328" spans="5:7" x14ac:dyDescent="0.3">
      <c r="E328" t="s">
        <v>1131</v>
      </c>
      <c r="F328">
        <v>0.29374999999999996</v>
      </c>
      <c r="G328" t="s">
        <v>1376</v>
      </c>
    </row>
    <row r="329" spans="5:7" x14ac:dyDescent="0.3">
      <c r="E329" t="s">
        <v>1133</v>
      </c>
      <c r="F329">
        <v>0.29583333333333339</v>
      </c>
      <c r="G329" t="s">
        <v>1377</v>
      </c>
    </row>
    <row r="330" spans="5:7" x14ac:dyDescent="0.3">
      <c r="E330" t="s">
        <v>1135</v>
      </c>
      <c r="F330">
        <v>0.3041666666666667</v>
      </c>
      <c r="G330" t="s">
        <v>1378</v>
      </c>
    </row>
    <row r="331" spans="5:7" x14ac:dyDescent="0.3">
      <c r="E331" t="s">
        <v>1137</v>
      </c>
      <c r="F331">
        <v>0.29374999999999996</v>
      </c>
      <c r="G331" t="s">
        <v>1379</v>
      </c>
    </row>
    <row r="332" spans="5:7" x14ac:dyDescent="0.3">
      <c r="E332" t="s">
        <v>1139</v>
      </c>
      <c r="F332">
        <v>0.20833333333333326</v>
      </c>
      <c r="G332" t="s">
        <v>1380</v>
      </c>
    </row>
    <row r="333" spans="5:7" x14ac:dyDescent="0.3">
      <c r="E333" t="s">
        <v>1141</v>
      </c>
      <c r="F333">
        <v>0</v>
      </c>
    </row>
    <row r="334" spans="5:7" x14ac:dyDescent="0.3">
      <c r="E334" t="s">
        <v>1142</v>
      </c>
      <c r="F334">
        <v>0.29652777777777772</v>
      </c>
      <c r="G334" t="s">
        <v>1381</v>
      </c>
    </row>
    <row r="335" spans="5:7" x14ac:dyDescent="0.3">
      <c r="E335" t="s">
        <v>1144</v>
      </c>
      <c r="F335">
        <v>0.33333333333333326</v>
      </c>
      <c r="G335" t="s">
        <v>1382</v>
      </c>
    </row>
    <row r="336" spans="5:7" x14ac:dyDescent="0.3">
      <c r="E336" t="s">
        <v>1146</v>
      </c>
      <c r="F336">
        <v>0.3388888888888888</v>
      </c>
      <c r="G336" t="s">
        <v>1383</v>
      </c>
    </row>
    <row r="337" spans="1:7" x14ac:dyDescent="0.3">
      <c r="E337" t="s">
        <v>1148</v>
      </c>
      <c r="F337">
        <v>0.3388888888888888</v>
      </c>
      <c r="G337" t="s">
        <v>1384</v>
      </c>
    </row>
    <row r="338" spans="1:7" x14ac:dyDescent="0.3">
      <c r="E338" t="s">
        <v>1150</v>
      </c>
      <c r="F338">
        <v>0.17361111111111116</v>
      </c>
      <c r="G338" t="s">
        <v>1385</v>
      </c>
    </row>
    <row r="339" spans="1:7" x14ac:dyDescent="0.3">
      <c r="E339" t="s">
        <v>1152</v>
      </c>
      <c r="F339">
        <v>0</v>
      </c>
    </row>
    <row r="340" spans="1:7" x14ac:dyDescent="0.3">
      <c r="E340" t="s">
        <v>1153</v>
      </c>
      <c r="F340">
        <v>0</v>
      </c>
    </row>
    <row r="341" spans="1:7" x14ac:dyDescent="0.3">
      <c r="E341" t="s">
        <v>1154</v>
      </c>
      <c r="F341">
        <v>0.33472222222222214</v>
      </c>
      <c r="G341" t="s">
        <v>1386</v>
      </c>
    </row>
    <row r="342" spans="1:7" x14ac:dyDescent="0.3">
      <c r="E342" t="s">
        <v>1156</v>
      </c>
      <c r="F342">
        <v>6.3388888888888886</v>
      </c>
      <c r="G342" t="s">
        <v>1157</v>
      </c>
    </row>
    <row r="343" spans="1:7" x14ac:dyDescent="0.3">
      <c r="A343">
        <v>7</v>
      </c>
      <c r="B343" t="s">
        <v>391</v>
      </c>
      <c r="C343" t="s">
        <v>392</v>
      </c>
      <c r="D343" t="s">
        <v>276</v>
      </c>
      <c r="E343" t="s">
        <v>1105</v>
      </c>
      <c r="F343">
        <v>0</v>
      </c>
    </row>
    <row r="344" spans="1:7" x14ac:dyDescent="0.3">
      <c r="E344" t="s">
        <v>1106</v>
      </c>
      <c r="F344">
        <v>0</v>
      </c>
    </row>
    <row r="345" spans="1:7" x14ac:dyDescent="0.3">
      <c r="E345" t="s">
        <v>1107</v>
      </c>
      <c r="F345">
        <v>0</v>
      </c>
    </row>
    <row r="346" spans="1:7" x14ac:dyDescent="0.3">
      <c r="E346" t="s">
        <v>1108</v>
      </c>
      <c r="F346">
        <v>0</v>
      </c>
    </row>
    <row r="347" spans="1:7" x14ac:dyDescent="0.3">
      <c r="E347" t="s">
        <v>1109</v>
      </c>
      <c r="F347">
        <v>0</v>
      </c>
    </row>
    <row r="348" spans="1:7" x14ac:dyDescent="0.3">
      <c r="E348" t="s">
        <v>1111</v>
      </c>
      <c r="F348">
        <v>0</v>
      </c>
    </row>
    <row r="349" spans="1:7" x14ac:dyDescent="0.3">
      <c r="E349" t="s">
        <v>1113</v>
      </c>
      <c r="F349">
        <v>0</v>
      </c>
    </row>
    <row r="350" spans="1:7" x14ac:dyDescent="0.3">
      <c r="E350" t="s">
        <v>1115</v>
      </c>
      <c r="F350">
        <v>0</v>
      </c>
    </row>
    <row r="351" spans="1:7" x14ac:dyDescent="0.3">
      <c r="E351" t="s">
        <v>1116</v>
      </c>
      <c r="F351">
        <v>0.30347222222222214</v>
      </c>
      <c r="G351" t="s">
        <v>1387</v>
      </c>
    </row>
    <row r="352" spans="1:7" x14ac:dyDescent="0.3">
      <c r="E352" t="s">
        <v>1118</v>
      </c>
      <c r="F352">
        <v>0.30347222222222214</v>
      </c>
      <c r="G352" t="s">
        <v>1388</v>
      </c>
    </row>
    <row r="353" spans="5:7" x14ac:dyDescent="0.3">
      <c r="E353" t="s">
        <v>1120</v>
      </c>
      <c r="F353">
        <v>0.32013888888888897</v>
      </c>
      <c r="G353" t="s">
        <v>1389</v>
      </c>
    </row>
    <row r="354" spans="5:7" x14ac:dyDescent="0.3">
      <c r="E354" t="s">
        <v>1122</v>
      </c>
      <c r="F354">
        <v>0.44305555555555554</v>
      </c>
      <c r="G354" t="s">
        <v>1390</v>
      </c>
    </row>
    <row r="355" spans="5:7" x14ac:dyDescent="0.3">
      <c r="E355" t="s">
        <v>1124</v>
      </c>
      <c r="F355">
        <v>0</v>
      </c>
    </row>
    <row r="356" spans="5:7" x14ac:dyDescent="0.3">
      <c r="E356" t="s">
        <v>1126</v>
      </c>
      <c r="F356">
        <v>0.13472222222222219</v>
      </c>
      <c r="G356" t="s">
        <v>1391</v>
      </c>
    </row>
    <row r="357" spans="5:7" x14ac:dyDescent="0.3">
      <c r="E357" t="s">
        <v>1128</v>
      </c>
      <c r="F357">
        <v>0</v>
      </c>
    </row>
    <row r="358" spans="5:7" x14ac:dyDescent="0.3">
      <c r="E358" t="s">
        <v>1129</v>
      </c>
      <c r="F358">
        <v>0.32291666666666674</v>
      </c>
      <c r="G358" t="s">
        <v>1392</v>
      </c>
    </row>
    <row r="359" spans="5:7" x14ac:dyDescent="0.3">
      <c r="E359" t="s">
        <v>1131</v>
      </c>
      <c r="F359">
        <v>0.42430555555555549</v>
      </c>
      <c r="G359" t="s">
        <v>1393</v>
      </c>
    </row>
    <row r="360" spans="5:7" x14ac:dyDescent="0.3">
      <c r="E360" t="s">
        <v>1133</v>
      </c>
      <c r="F360">
        <v>0.38888888888888884</v>
      </c>
      <c r="G360" t="s">
        <v>1394</v>
      </c>
    </row>
    <row r="361" spans="5:7" x14ac:dyDescent="0.3">
      <c r="E361" t="s">
        <v>1135</v>
      </c>
      <c r="F361">
        <v>0.41527777777777786</v>
      </c>
      <c r="G361" t="s">
        <v>1395</v>
      </c>
    </row>
    <row r="362" spans="5:7" x14ac:dyDescent="0.3">
      <c r="E362" t="s">
        <v>1137</v>
      </c>
      <c r="F362">
        <v>0.43055555555555558</v>
      </c>
      <c r="G362" t="s">
        <v>1396</v>
      </c>
    </row>
    <row r="363" spans="5:7" x14ac:dyDescent="0.3">
      <c r="E363" t="s">
        <v>1139</v>
      </c>
      <c r="F363">
        <v>0</v>
      </c>
    </row>
    <row r="364" spans="5:7" x14ac:dyDescent="0.3">
      <c r="E364" t="s">
        <v>1141</v>
      </c>
      <c r="F364">
        <v>0</v>
      </c>
    </row>
    <row r="365" spans="5:7" x14ac:dyDescent="0.3">
      <c r="E365" t="s">
        <v>1142</v>
      </c>
      <c r="F365">
        <v>0.4145833333333333</v>
      </c>
      <c r="G365" t="s">
        <v>1397</v>
      </c>
    </row>
    <row r="366" spans="5:7" x14ac:dyDescent="0.3">
      <c r="E366" t="s">
        <v>1144</v>
      </c>
      <c r="F366">
        <v>0.45347222222222228</v>
      </c>
      <c r="G366" t="s">
        <v>1398</v>
      </c>
    </row>
    <row r="367" spans="5:7" x14ac:dyDescent="0.3">
      <c r="E367" t="s">
        <v>1146</v>
      </c>
      <c r="F367">
        <v>0.43055555555555558</v>
      </c>
      <c r="G367" t="s">
        <v>1399</v>
      </c>
    </row>
    <row r="368" spans="5:7" x14ac:dyDescent="0.3">
      <c r="E368" t="s">
        <v>1148</v>
      </c>
      <c r="F368">
        <v>0.38680555555555562</v>
      </c>
      <c r="G368" t="s">
        <v>1400</v>
      </c>
    </row>
    <row r="369" spans="1:7" x14ac:dyDescent="0.3">
      <c r="E369" t="s">
        <v>1150</v>
      </c>
      <c r="F369">
        <v>0.35069444444444442</v>
      </c>
      <c r="G369" t="s">
        <v>1401</v>
      </c>
    </row>
    <row r="370" spans="1:7" x14ac:dyDescent="0.3">
      <c r="E370" t="s">
        <v>1152</v>
      </c>
      <c r="F370">
        <v>0</v>
      </c>
    </row>
    <row r="371" spans="1:7" x14ac:dyDescent="0.3">
      <c r="E371" t="s">
        <v>1153</v>
      </c>
      <c r="F371">
        <v>0</v>
      </c>
    </row>
    <row r="372" spans="1:7" x14ac:dyDescent="0.3">
      <c r="E372" t="s">
        <v>1154</v>
      </c>
      <c r="F372">
        <v>0.45138888888888884</v>
      </c>
      <c r="G372" t="s">
        <v>1402</v>
      </c>
    </row>
    <row r="373" spans="1:7" x14ac:dyDescent="0.3">
      <c r="E373" t="s">
        <v>1156</v>
      </c>
      <c r="F373">
        <v>5.9743055555555555</v>
      </c>
      <c r="G373" t="s">
        <v>1157</v>
      </c>
    </row>
    <row r="374" spans="1:7" x14ac:dyDescent="0.3">
      <c r="A374">
        <v>29</v>
      </c>
      <c r="B374" t="s">
        <v>1403</v>
      </c>
      <c r="C374" t="s">
        <v>1404</v>
      </c>
      <c r="D374" t="s">
        <v>1405</v>
      </c>
      <c r="E374" t="s">
        <v>1105</v>
      </c>
      <c r="F374">
        <v>0</v>
      </c>
    </row>
    <row r="375" spans="1:7" x14ac:dyDescent="0.3">
      <c r="E375" t="s">
        <v>1106</v>
      </c>
      <c r="F375">
        <v>0.3076388888888888</v>
      </c>
      <c r="G375" t="s">
        <v>1406</v>
      </c>
    </row>
    <row r="376" spans="1:7" x14ac:dyDescent="0.3">
      <c r="E376" t="s">
        <v>1107</v>
      </c>
      <c r="F376">
        <v>0.32916666666666661</v>
      </c>
      <c r="G376" t="s">
        <v>1407</v>
      </c>
    </row>
    <row r="377" spans="1:7" x14ac:dyDescent="0.3">
      <c r="E377" t="s">
        <v>1108</v>
      </c>
      <c r="F377">
        <v>0.2895833333333333</v>
      </c>
      <c r="G377" t="s">
        <v>1408</v>
      </c>
    </row>
    <row r="378" spans="1:7" x14ac:dyDescent="0.3">
      <c r="E378" t="s">
        <v>1109</v>
      </c>
      <c r="F378">
        <v>0.30138888888888893</v>
      </c>
      <c r="G378" t="s">
        <v>1409</v>
      </c>
    </row>
    <row r="379" spans="1:7" x14ac:dyDescent="0.3">
      <c r="E379" t="s">
        <v>1111</v>
      </c>
      <c r="F379">
        <v>0.31597222222222232</v>
      </c>
      <c r="G379" t="s">
        <v>1410</v>
      </c>
    </row>
    <row r="380" spans="1:7" x14ac:dyDescent="0.3">
      <c r="E380" t="s">
        <v>1113</v>
      </c>
      <c r="F380">
        <v>0</v>
      </c>
    </row>
    <row r="381" spans="1:7" x14ac:dyDescent="0.3">
      <c r="E381" t="s">
        <v>1115</v>
      </c>
      <c r="F381">
        <v>0</v>
      </c>
    </row>
    <row r="382" spans="1:7" x14ac:dyDescent="0.3">
      <c r="E382" t="s">
        <v>1116</v>
      </c>
      <c r="F382">
        <v>0.30277777777777781</v>
      </c>
      <c r="G382" t="s">
        <v>1411</v>
      </c>
    </row>
    <row r="383" spans="1:7" x14ac:dyDescent="0.3">
      <c r="E383" t="s">
        <v>1118</v>
      </c>
      <c r="F383">
        <v>0.29236111111111107</v>
      </c>
      <c r="G383" t="s">
        <v>1412</v>
      </c>
    </row>
    <row r="384" spans="1:7" x14ac:dyDescent="0.3">
      <c r="E384" t="s">
        <v>1120</v>
      </c>
      <c r="F384">
        <v>0.30486111111111103</v>
      </c>
      <c r="G384" t="s">
        <v>1413</v>
      </c>
    </row>
    <row r="385" spans="5:7" x14ac:dyDescent="0.3">
      <c r="E385" t="s">
        <v>1122</v>
      </c>
      <c r="F385">
        <v>0.3076388888888888</v>
      </c>
      <c r="G385" t="s">
        <v>1414</v>
      </c>
    </row>
    <row r="386" spans="5:7" x14ac:dyDescent="0.3">
      <c r="E386" t="s">
        <v>1124</v>
      </c>
      <c r="F386">
        <v>0.35069444444444442</v>
      </c>
      <c r="G386" t="s">
        <v>1415</v>
      </c>
    </row>
    <row r="387" spans="5:7" x14ac:dyDescent="0.3">
      <c r="E387" t="s">
        <v>1126</v>
      </c>
      <c r="F387">
        <v>0.22847222222222219</v>
      </c>
      <c r="G387" t="s">
        <v>1416</v>
      </c>
    </row>
    <row r="388" spans="5:7" x14ac:dyDescent="0.3">
      <c r="E388" t="s">
        <v>1128</v>
      </c>
      <c r="F388">
        <v>0</v>
      </c>
    </row>
    <row r="389" spans="5:7" x14ac:dyDescent="0.3">
      <c r="E389" t="s">
        <v>1129</v>
      </c>
      <c r="F389">
        <v>0.20208333333333339</v>
      </c>
      <c r="G389" t="s">
        <v>1417</v>
      </c>
    </row>
    <row r="390" spans="5:7" x14ac:dyDescent="0.3">
      <c r="E390" t="s">
        <v>1131</v>
      </c>
      <c r="F390">
        <v>0.30902777777777768</v>
      </c>
      <c r="G390" t="s">
        <v>1418</v>
      </c>
    </row>
    <row r="391" spans="5:7" x14ac:dyDescent="0.3">
      <c r="E391" t="s">
        <v>1133</v>
      </c>
      <c r="F391">
        <v>0.30624999999999991</v>
      </c>
      <c r="G391" t="s">
        <v>1419</v>
      </c>
    </row>
    <row r="392" spans="5:7" x14ac:dyDescent="0.3">
      <c r="E392" t="s">
        <v>1135</v>
      </c>
      <c r="F392">
        <v>0.32499999999999996</v>
      </c>
      <c r="G392" t="s">
        <v>1420</v>
      </c>
    </row>
    <row r="393" spans="5:7" x14ac:dyDescent="0.3">
      <c r="E393" t="s">
        <v>1137</v>
      </c>
      <c r="F393">
        <v>0.3041666666666667</v>
      </c>
      <c r="G393" t="s">
        <v>1421</v>
      </c>
    </row>
    <row r="394" spans="5:7" x14ac:dyDescent="0.3">
      <c r="E394" t="s">
        <v>1139</v>
      </c>
      <c r="F394">
        <v>0.22291666666666665</v>
      </c>
      <c r="G394" t="s">
        <v>1422</v>
      </c>
    </row>
    <row r="395" spans="5:7" x14ac:dyDescent="0.3">
      <c r="E395" t="s">
        <v>1141</v>
      </c>
      <c r="F395">
        <v>0</v>
      </c>
    </row>
    <row r="396" spans="5:7" x14ac:dyDescent="0.3">
      <c r="E396" t="s">
        <v>1142</v>
      </c>
      <c r="F396">
        <v>0.30833333333333335</v>
      </c>
      <c r="G396" t="s">
        <v>1423</v>
      </c>
    </row>
    <row r="397" spans="5:7" x14ac:dyDescent="0.3">
      <c r="E397" t="s">
        <v>1144</v>
      </c>
      <c r="F397">
        <v>0.35138888888888897</v>
      </c>
      <c r="G397" t="s">
        <v>1424</v>
      </c>
    </row>
    <row r="398" spans="5:7" x14ac:dyDescent="0.3">
      <c r="E398" t="s">
        <v>1146</v>
      </c>
      <c r="F398">
        <v>0.34236111111111112</v>
      </c>
      <c r="G398" t="s">
        <v>1425</v>
      </c>
    </row>
    <row r="399" spans="5:7" x14ac:dyDescent="0.3">
      <c r="E399" t="s">
        <v>1148</v>
      </c>
      <c r="F399">
        <v>0.35555555555555562</v>
      </c>
      <c r="G399" t="s">
        <v>1426</v>
      </c>
    </row>
    <row r="400" spans="5:7" x14ac:dyDescent="0.3">
      <c r="E400" t="s">
        <v>1150</v>
      </c>
      <c r="F400">
        <v>0.3798611111111112</v>
      </c>
      <c r="G400" t="s">
        <v>1427</v>
      </c>
    </row>
    <row r="401" spans="1:7" x14ac:dyDescent="0.3">
      <c r="E401" t="s">
        <v>1152</v>
      </c>
      <c r="F401">
        <v>0</v>
      </c>
    </row>
    <row r="402" spans="1:7" x14ac:dyDescent="0.3">
      <c r="E402" t="s">
        <v>1153</v>
      </c>
      <c r="F402">
        <v>0</v>
      </c>
    </row>
    <row r="403" spans="1:7" x14ac:dyDescent="0.3">
      <c r="E403" t="s">
        <v>1154</v>
      </c>
      <c r="F403">
        <v>0.33749999999999991</v>
      </c>
      <c r="G403" t="s">
        <v>1428</v>
      </c>
    </row>
    <row r="404" spans="1:7" x14ac:dyDescent="0.3">
      <c r="E404" t="s">
        <v>1156</v>
      </c>
      <c r="F404">
        <v>7.0749999999999993</v>
      </c>
      <c r="G404" t="s">
        <v>1157</v>
      </c>
    </row>
    <row r="405" spans="1:7" x14ac:dyDescent="0.3">
      <c r="A405">
        <v>52</v>
      </c>
      <c r="B405" t="s">
        <v>1429</v>
      </c>
      <c r="C405" t="s">
        <v>579</v>
      </c>
      <c r="D405" t="s">
        <v>250</v>
      </c>
      <c r="E405" t="s">
        <v>1105</v>
      </c>
      <c r="F405">
        <v>0</v>
      </c>
    </row>
    <row r="406" spans="1:7" x14ac:dyDescent="0.3">
      <c r="E406" t="s">
        <v>1106</v>
      </c>
      <c r="F406">
        <v>0.29791666666666661</v>
      </c>
      <c r="G406" t="s">
        <v>1430</v>
      </c>
    </row>
    <row r="407" spans="1:7" x14ac:dyDescent="0.3">
      <c r="E407" t="s">
        <v>1107</v>
      </c>
      <c r="F407">
        <v>0.32777777777777772</v>
      </c>
      <c r="G407" t="s">
        <v>1431</v>
      </c>
    </row>
    <row r="408" spans="1:7" x14ac:dyDescent="0.3">
      <c r="E408" t="s">
        <v>1108</v>
      </c>
      <c r="F408">
        <v>0.29305555555555562</v>
      </c>
      <c r="G408" t="s">
        <v>1432</v>
      </c>
    </row>
    <row r="409" spans="1:7" x14ac:dyDescent="0.3">
      <c r="E409" t="s">
        <v>1109</v>
      </c>
      <c r="F409">
        <v>0.29374999999999996</v>
      </c>
      <c r="G409" t="s">
        <v>1433</v>
      </c>
    </row>
    <row r="410" spans="1:7" x14ac:dyDescent="0.3">
      <c r="E410" t="s">
        <v>1111</v>
      </c>
      <c r="F410">
        <v>0.3076388888888888</v>
      </c>
      <c r="G410" t="s">
        <v>1434</v>
      </c>
    </row>
    <row r="411" spans="1:7" x14ac:dyDescent="0.3">
      <c r="E411" t="s">
        <v>1113</v>
      </c>
      <c r="F411">
        <v>0.20625000000000004</v>
      </c>
      <c r="G411" t="s">
        <v>1435</v>
      </c>
    </row>
    <row r="412" spans="1:7" x14ac:dyDescent="0.3">
      <c r="E412" t="s">
        <v>1115</v>
      </c>
      <c r="F412">
        <v>0</v>
      </c>
    </row>
    <row r="413" spans="1:7" x14ac:dyDescent="0.3">
      <c r="E413" t="s">
        <v>1116</v>
      </c>
      <c r="F413">
        <v>0.27499999999999991</v>
      </c>
      <c r="G413" t="s">
        <v>1436</v>
      </c>
    </row>
    <row r="414" spans="1:7" x14ac:dyDescent="0.3">
      <c r="E414" t="s">
        <v>1118</v>
      </c>
      <c r="F414">
        <v>0.29513888888888884</v>
      </c>
      <c r="G414" t="s">
        <v>1437</v>
      </c>
    </row>
    <row r="415" spans="1:7" x14ac:dyDescent="0.3">
      <c r="E415" t="s">
        <v>1120</v>
      </c>
      <c r="F415">
        <v>0.32430555555555562</v>
      </c>
      <c r="G415" t="s">
        <v>1438</v>
      </c>
    </row>
    <row r="416" spans="1:7" x14ac:dyDescent="0.3">
      <c r="E416" t="s">
        <v>1122</v>
      </c>
      <c r="F416">
        <v>0.28888888888888897</v>
      </c>
      <c r="G416" t="s">
        <v>1439</v>
      </c>
    </row>
    <row r="417" spans="5:7" x14ac:dyDescent="0.3">
      <c r="E417" t="s">
        <v>1124</v>
      </c>
      <c r="F417">
        <v>0.33402777777777781</v>
      </c>
      <c r="G417" t="s">
        <v>1440</v>
      </c>
    </row>
    <row r="418" spans="5:7" x14ac:dyDescent="0.3">
      <c r="E418" t="s">
        <v>1126</v>
      </c>
      <c r="F418">
        <v>0.44305555555555554</v>
      </c>
      <c r="G418" t="s">
        <v>1441</v>
      </c>
    </row>
    <row r="419" spans="5:7" x14ac:dyDescent="0.3">
      <c r="E419" t="s">
        <v>1128</v>
      </c>
      <c r="F419">
        <v>0</v>
      </c>
    </row>
    <row r="420" spans="5:7" x14ac:dyDescent="0.3">
      <c r="E420" t="s">
        <v>1129</v>
      </c>
      <c r="F420">
        <v>0.30138888888888893</v>
      </c>
      <c r="G420" t="s">
        <v>1442</v>
      </c>
    </row>
    <row r="421" spans="5:7" x14ac:dyDescent="0.3">
      <c r="E421" t="s">
        <v>1131</v>
      </c>
      <c r="F421">
        <v>0.4013888888888888</v>
      </c>
      <c r="G421" t="s">
        <v>1443</v>
      </c>
    </row>
    <row r="422" spans="5:7" x14ac:dyDescent="0.3">
      <c r="E422" t="s">
        <v>1133</v>
      </c>
      <c r="F422">
        <v>7.2222222222222188E-2</v>
      </c>
      <c r="G422" t="s">
        <v>1444</v>
      </c>
    </row>
    <row r="423" spans="5:7" x14ac:dyDescent="0.3">
      <c r="E423" t="s">
        <v>1135</v>
      </c>
      <c r="F423">
        <v>0.33055555555555549</v>
      </c>
      <c r="G423" t="s">
        <v>1445</v>
      </c>
    </row>
    <row r="424" spans="5:7" x14ac:dyDescent="0.3">
      <c r="E424" t="s">
        <v>1137</v>
      </c>
      <c r="F424">
        <v>0.29097222222222219</v>
      </c>
      <c r="G424" t="s">
        <v>1446</v>
      </c>
    </row>
    <row r="425" spans="5:7" x14ac:dyDescent="0.3">
      <c r="E425" t="s">
        <v>1139</v>
      </c>
      <c r="F425">
        <v>0.21111111111111103</v>
      </c>
      <c r="G425" t="s">
        <v>1447</v>
      </c>
    </row>
    <row r="426" spans="5:7" x14ac:dyDescent="0.3">
      <c r="E426" t="s">
        <v>1141</v>
      </c>
      <c r="F426">
        <v>0</v>
      </c>
    </row>
    <row r="427" spans="5:7" x14ac:dyDescent="0.3">
      <c r="E427" t="s">
        <v>1142</v>
      </c>
      <c r="F427">
        <v>0.29166666666666674</v>
      </c>
      <c r="G427" t="s">
        <v>1448</v>
      </c>
    </row>
    <row r="428" spans="5:7" x14ac:dyDescent="0.3">
      <c r="E428" t="s">
        <v>1144</v>
      </c>
      <c r="F428">
        <v>0.33472222222222214</v>
      </c>
      <c r="G428" t="s">
        <v>1449</v>
      </c>
    </row>
    <row r="429" spans="5:7" x14ac:dyDescent="0.3">
      <c r="E429" t="s">
        <v>1146</v>
      </c>
      <c r="F429">
        <v>0.34027777777777768</v>
      </c>
      <c r="G429" t="s">
        <v>1450</v>
      </c>
    </row>
    <row r="430" spans="5:7" x14ac:dyDescent="0.3">
      <c r="E430" t="s">
        <v>1148</v>
      </c>
      <c r="F430">
        <v>0.36736111111111103</v>
      </c>
      <c r="G430" t="s">
        <v>1451</v>
      </c>
    </row>
    <row r="431" spans="5:7" x14ac:dyDescent="0.3">
      <c r="E431" t="s">
        <v>1150</v>
      </c>
      <c r="F431">
        <v>0.17986111111111103</v>
      </c>
      <c r="G431" t="s">
        <v>1452</v>
      </c>
    </row>
    <row r="432" spans="5:7" x14ac:dyDescent="0.3">
      <c r="E432" t="s">
        <v>1152</v>
      </c>
      <c r="F432">
        <v>0</v>
      </c>
    </row>
    <row r="433" spans="1:7" x14ac:dyDescent="0.3">
      <c r="E433" t="s">
        <v>1153</v>
      </c>
      <c r="F433">
        <v>0</v>
      </c>
    </row>
    <row r="434" spans="1:7" x14ac:dyDescent="0.3">
      <c r="E434" t="s">
        <v>1154</v>
      </c>
      <c r="F434">
        <v>0.32291666666666674</v>
      </c>
      <c r="G434" t="s">
        <v>1453</v>
      </c>
    </row>
    <row r="435" spans="1:7" x14ac:dyDescent="0.3">
      <c r="E435" t="s">
        <v>1156</v>
      </c>
      <c r="F435">
        <v>7.1312499999999996</v>
      </c>
      <c r="G435" t="s">
        <v>1157</v>
      </c>
    </row>
    <row r="436" spans="1:7" x14ac:dyDescent="0.3">
      <c r="A436">
        <v>46</v>
      </c>
      <c r="B436" t="s">
        <v>1454</v>
      </c>
      <c r="C436" t="s">
        <v>1455</v>
      </c>
      <c r="D436" t="s">
        <v>1456</v>
      </c>
      <c r="E436" t="s">
        <v>1105</v>
      </c>
      <c r="F436">
        <v>0</v>
      </c>
    </row>
    <row r="437" spans="1:7" x14ac:dyDescent="0.3">
      <c r="E437" t="s">
        <v>1106</v>
      </c>
      <c r="F437">
        <v>0</v>
      </c>
    </row>
    <row r="438" spans="1:7" x14ac:dyDescent="0.3">
      <c r="E438" t="s">
        <v>1107</v>
      </c>
      <c r="F438">
        <v>0.34930555555555554</v>
      </c>
      <c r="G438" t="s">
        <v>1457</v>
      </c>
    </row>
    <row r="439" spans="1:7" x14ac:dyDescent="0.3">
      <c r="E439" t="s">
        <v>1108</v>
      </c>
      <c r="F439">
        <v>0.22986111111111107</v>
      </c>
      <c r="G439" t="s">
        <v>1458</v>
      </c>
    </row>
    <row r="440" spans="1:7" x14ac:dyDescent="0.3">
      <c r="E440" t="s">
        <v>1109</v>
      </c>
      <c r="F440">
        <v>0.32152777777777786</v>
      </c>
      <c r="G440" t="s">
        <v>1459</v>
      </c>
    </row>
    <row r="441" spans="1:7" x14ac:dyDescent="0.3">
      <c r="E441" t="s">
        <v>1111</v>
      </c>
      <c r="F441">
        <v>0.31458333333333344</v>
      </c>
      <c r="G441" t="s">
        <v>1460</v>
      </c>
    </row>
    <row r="442" spans="1:7" x14ac:dyDescent="0.3">
      <c r="E442" t="s">
        <v>1113</v>
      </c>
      <c r="F442">
        <v>0</v>
      </c>
    </row>
    <row r="443" spans="1:7" x14ac:dyDescent="0.3">
      <c r="E443" t="s">
        <v>1115</v>
      </c>
      <c r="F443">
        <v>0</v>
      </c>
    </row>
    <row r="444" spans="1:7" x14ac:dyDescent="0.3">
      <c r="E444" t="s">
        <v>1116</v>
      </c>
      <c r="F444">
        <v>0.29374999999999996</v>
      </c>
      <c r="G444" t="s">
        <v>1461</v>
      </c>
    </row>
    <row r="445" spans="1:7" x14ac:dyDescent="0.3">
      <c r="E445" t="s">
        <v>1118</v>
      </c>
      <c r="F445">
        <v>0.32777777777777772</v>
      </c>
      <c r="G445" t="s">
        <v>1462</v>
      </c>
    </row>
    <row r="446" spans="1:7" x14ac:dyDescent="0.3">
      <c r="E446" t="s">
        <v>1120</v>
      </c>
      <c r="F446">
        <v>0</v>
      </c>
    </row>
    <row r="447" spans="1:7" x14ac:dyDescent="0.3">
      <c r="E447" t="s">
        <v>1122</v>
      </c>
      <c r="F447">
        <v>0</v>
      </c>
    </row>
    <row r="448" spans="1:7" x14ac:dyDescent="0.3">
      <c r="E448" t="s">
        <v>1124</v>
      </c>
      <c r="F448">
        <v>0</v>
      </c>
    </row>
    <row r="449" spans="5:6" x14ac:dyDescent="0.3">
      <c r="E449" t="s">
        <v>1126</v>
      </c>
      <c r="F449">
        <v>0</v>
      </c>
    </row>
    <row r="450" spans="5:6" x14ac:dyDescent="0.3">
      <c r="E450" t="s">
        <v>1128</v>
      </c>
      <c r="F450">
        <v>0</v>
      </c>
    </row>
    <row r="451" spans="5:6" x14ac:dyDescent="0.3">
      <c r="E451" t="s">
        <v>1129</v>
      </c>
      <c r="F451">
        <v>0</v>
      </c>
    </row>
    <row r="452" spans="5:6" x14ac:dyDescent="0.3">
      <c r="E452" t="s">
        <v>1131</v>
      </c>
      <c r="F452">
        <v>0</v>
      </c>
    </row>
    <row r="453" spans="5:6" x14ac:dyDescent="0.3">
      <c r="E453" t="s">
        <v>1133</v>
      </c>
      <c r="F453">
        <v>0</v>
      </c>
    </row>
    <row r="454" spans="5:6" x14ac:dyDescent="0.3">
      <c r="E454" t="s">
        <v>1135</v>
      </c>
      <c r="F454">
        <v>0</v>
      </c>
    </row>
    <row r="455" spans="5:6" x14ac:dyDescent="0.3">
      <c r="E455" t="s">
        <v>1137</v>
      </c>
      <c r="F455">
        <v>0</v>
      </c>
    </row>
    <row r="456" spans="5:6" x14ac:dyDescent="0.3">
      <c r="E456" t="s">
        <v>1139</v>
      </c>
      <c r="F456">
        <v>0</v>
      </c>
    </row>
    <row r="457" spans="5:6" x14ac:dyDescent="0.3">
      <c r="E457" t="s">
        <v>1141</v>
      </c>
      <c r="F457">
        <v>0</v>
      </c>
    </row>
    <row r="458" spans="5:6" x14ac:dyDescent="0.3">
      <c r="E458" t="s">
        <v>1142</v>
      </c>
      <c r="F458">
        <v>0</v>
      </c>
    </row>
    <row r="459" spans="5:6" x14ac:dyDescent="0.3">
      <c r="E459" t="s">
        <v>1144</v>
      </c>
      <c r="F459">
        <v>0</v>
      </c>
    </row>
    <row r="460" spans="5:6" x14ac:dyDescent="0.3">
      <c r="E460" t="s">
        <v>1146</v>
      </c>
      <c r="F460">
        <v>0</v>
      </c>
    </row>
    <row r="461" spans="5:6" x14ac:dyDescent="0.3">
      <c r="E461" t="s">
        <v>1148</v>
      </c>
      <c r="F461">
        <v>0</v>
      </c>
    </row>
    <row r="462" spans="5:6" x14ac:dyDescent="0.3">
      <c r="E462" t="s">
        <v>1150</v>
      </c>
      <c r="F462">
        <v>0</v>
      </c>
    </row>
    <row r="463" spans="5:6" x14ac:dyDescent="0.3">
      <c r="E463" t="s">
        <v>1152</v>
      </c>
      <c r="F463">
        <v>0</v>
      </c>
    </row>
    <row r="464" spans="5:6" x14ac:dyDescent="0.3">
      <c r="E464" t="s">
        <v>1153</v>
      </c>
      <c r="F464">
        <v>0</v>
      </c>
    </row>
    <row r="465" spans="1:7" x14ac:dyDescent="0.3">
      <c r="E465" t="s">
        <v>1154</v>
      </c>
      <c r="F465">
        <v>0</v>
      </c>
    </row>
    <row r="466" spans="1:7" x14ac:dyDescent="0.3">
      <c r="E466" t="s">
        <v>1156</v>
      </c>
      <c r="F466">
        <v>1.8368055555555554</v>
      </c>
      <c r="G466" t="s">
        <v>1157</v>
      </c>
    </row>
    <row r="467" spans="1:7" x14ac:dyDescent="0.3">
      <c r="A467">
        <v>80</v>
      </c>
      <c r="B467" t="s">
        <v>667</v>
      </c>
      <c r="C467" t="s">
        <v>668</v>
      </c>
      <c r="D467" t="s">
        <v>1463</v>
      </c>
      <c r="E467" t="s">
        <v>1105</v>
      </c>
      <c r="F467">
        <v>0</v>
      </c>
    </row>
    <row r="468" spans="1:7" x14ac:dyDescent="0.3">
      <c r="E468" t="s">
        <v>1106</v>
      </c>
      <c r="F468">
        <v>0.4013888888888888</v>
      </c>
      <c r="G468" t="s">
        <v>1464</v>
      </c>
    </row>
    <row r="469" spans="1:7" x14ac:dyDescent="0.3">
      <c r="E469" t="s">
        <v>1107</v>
      </c>
      <c r="F469">
        <v>9.7916666666666652E-2</v>
      </c>
      <c r="G469" t="s">
        <v>1465</v>
      </c>
    </row>
    <row r="470" spans="1:7" x14ac:dyDescent="0.3">
      <c r="E470" t="s">
        <v>1108</v>
      </c>
      <c r="F470">
        <v>0.29791666666666661</v>
      </c>
      <c r="G470" t="s">
        <v>1466</v>
      </c>
    </row>
    <row r="471" spans="1:7" x14ac:dyDescent="0.3">
      <c r="E471" t="s">
        <v>1109</v>
      </c>
      <c r="F471">
        <v>0.30138888888888893</v>
      </c>
      <c r="G471" t="s">
        <v>1467</v>
      </c>
    </row>
    <row r="472" spans="1:7" x14ac:dyDescent="0.3">
      <c r="E472" t="s">
        <v>1111</v>
      </c>
      <c r="F472">
        <v>0.30833333333333335</v>
      </c>
      <c r="G472" t="s">
        <v>1468</v>
      </c>
    </row>
    <row r="473" spans="1:7" x14ac:dyDescent="0.3">
      <c r="E473" t="s">
        <v>1113</v>
      </c>
      <c r="F473">
        <v>0.43819444444444455</v>
      </c>
      <c r="G473" t="s">
        <v>1469</v>
      </c>
    </row>
    <row r="474" spans="1:7" x14ac:dyDescent="0.3">
      <c r="E474" t="s">
        <v>1115</v>
      </c>
      <c r="F474">
        <v>0</v>
      </c>
    </row>
    <row r="475" spans="1:7" x14ac:dyDescent="0.3">
      <c r="E475" t="s">
        <v>1116</v>
      </c>
      <c r="F475">
        <v>0.29583333333333339</v>
      </c>
      <c r="G475" t="s">
        <v>1470</v>
      </c>
    </row>
    <row r="476" spans="1:7" x14ac:dyDescent="0.3">
      <c r="E476" t="s">
        <v>1118</v>
      </c>
      <c r="F476">
        <v>0</v>
      </c>
    </row>
    <row r="477" spans="1:7" x14ac:dyDescent="0.3">
      <c r="E477" t="s">
        <v>1120</v>
      </c>
      <c r="F477">
        <v>0.30347222222222214</v>
      </c>
      <c r="G477" t="s">
        <v>1471</v>
      </c>
    </row>
    <row r="478" spans="1:7" x14ac:dyDescent="0.3">
      <c r="E478" t="s">
        <v>1122</v>
      </c>
      <c r="F478">
        <v>0.31388888888888888</v>
      </c>
      <c r="G478" t="s">
        <v>1472</v>
      </c>
    </row>
    <row r="479" spans="1:7" x14ac:dyDescent="0.3">
      <c r="E479" t="s">
        <v>1124</v>
      </c>
      <c r="F479">
        <v>0.33055555555555549</v>
      </c>
      <c r="G479" t="s">
        <v>1473</v>
      </c>
    </row>
    <row r="480" spans="1:7" x14ac:dyDescent="0.3">
      <c r="E480" t="s">
        <v>1126</v>
      </c>
      <c r="F480">
        <v>0</v>
      </c>
    </row>
    <row r="481" spans="5:7" x14ac:dyDescent="0.3">
      <c r="E481" t="s">
        <v>1128</v>
      </c>
      <c r="F481">
        <v>0</v>
      </c>
    </row>
    <row r="482" spans="5:7" x14ac:dyDescent="0.3">
      <c r="E482" t="s">
        <v>1129</v>
      </c>
      <c r="F482">
        <v>0.2861111111111112</v>
      </c>
      <c r="G482" t="s">
        <v>1474</v>
      </c>
    </row>
    <row r="483" spans="5:7" x14ac:dyDescent="0.3">
      <c r="E483" t="s">
        <v>1131</v>
      </c>
      <c r="F483">
        <v>0.3076388888888888</v>
      </c>
      <c r="G483" t="s">
        <v>1475</v>
      </c>
    </row>
    <row r="484" spans="5:7" x14ac:dyDescent="0.3">
      <c r="E484" t="s">
        <v>1133</v>
      </c>
      <c r="F484">
        <v>0.28333333333333344</v>
      </c>
      <c r="G484" t="s">
        <v>1476</v>
      </c>
    </row>
    <row r="485" spans="5:7" x14ac:dyDescent="0.3">
      <c r="E485" t="s">
        <v>1135</v>
      </c>
      <c r="F485">
        <v>0</v>
      </c>
    </row>
    <row r="486" spans="5:7" x14ac:dyDescent="0.3">
      <c r="E486" t="s">
        <v>1137</v>
      </c>
      <c r="F486">
        <v>0.30277777777777781</v>
      </c>
      <c r="G486" t="s">
        <v>1477</v>
      </c>
    </row>
    <row r="487" spans="5:7" x14ac:dyDescent="0.3">
      <c r="E487" t="s">
        <v>1139</v>
      </c>
      <c r="F487">
        <v>0.21597222222222223</v>
      </c>
      <c r="G487" t="s">
        <v>1478</v>
      </c>
    </row>
    <row r="488" spans="5:7" x14ac:dyDescent="0.3">
      <c r="E488" t="s">
        <v>1141</v>
      </c>
      <c r="F488">
        <v>0</v>
      </c>
    </row>
    <row r="489" spans="5:7" x14ac:dyDescent="0.3">
      <c r="E489" t="s">
        <v>1142</v>
      </c>
      <c r="F489">
        <v>0</v>
      </c>
    </row>
    <row r="490" spans="5:7" x14ac:dyDescent="0.3">
      <c r="E490" t="s">
        <v>1144</v>
      </c>
      <c r="F490">
        <v>0</v>
      </c>
    </row>
    <row r="491" spans="5:7" x14ac:dyDescent="0.3">
      <c r="E491" t="s">
        <v>1146</v>
      </c>
      <c r="F491">
        <v>0.34027777777777768</v>
      </c>
      <c r="G491" t="s">
        <v>1479</v>
      </c>
    </row>
    <row r="492" spans="5:7" x14ac:dyDescent="0.3">
      <c r="E492" t="s">
        <v>1148</v>
      </c>
      <c r="F492">
        <v>0.34097222222222223</v>
      </c>
      <c r="G492" t="s">
        <v>1480</v>
      </c>
    </row>
    <row r="493" spans="5:7" x14ac:dyDescent="0.3">
      <c r="E493" t="s">
        <v>1150</v>
      </c>
      <c r="F493">
        <v>0.17361111111111116</v>
      </c>
      <c r="G493" t="s">
        <v>1481</v>
      </c>
    </row>
    <row r="494" spans="5:7" x14ac:dyDescent="0.3">
      <c r="E494" t="s">
        <v>1152</v>
      </c>
      <c r="F494">
        <v>0</v>
      </c>
    </row>
    <row r="495" spans="5:7" x14ac:dyDescent="0.3">
      <c r="E495" t="s">
        <v>1153</v>
      </c>
      <c r="F495">
        <v>0</v>
      </c>
    </row>
    <row r="496" spans="5:7" x14ac:dyDescent="0.3">
      <c r="E496" t="s">
        <v>1154</v>
      </c>
      <c r="F496">
        <v>0.33749999999999991</v>
      </c>
      <c r="G496" t="s">
        <v>1482</v>
      </c>
    </row>
    <row r="497" spans="1:7" x14ac:dyDescent="0.3">
      <c r="E497" t="s">
        <v>1156</v>
      </c>
      <c r="F497">
        <v>5.677083333333333</v>
      </c>
      <c r="G497" t="s">
        <v>1157</v>
      </c>
    </row>
    <row r="498" spans="1:7" x14ac:dyDescent="0.3">
      <c r="A498">
        <v>20</v>
      </c>
      <c r="B498" t="s">
        <v>1483</v>
      </c>
      <c r="C498" t="s">
        <v>1484</v>
      </c>
      <c r="D498" t="s">
        <v>286</v>
      </c>
      <c r="E498" t="s">
        <v>1105</v>
      </c>
      <c r="F498">
        <v>0</v>
      </c>
    </row>
    <row r="499" spans="1:7" x14ac:dyDescent="0.3">
      <c r="E499" t="s">
        <v>1106</v>
      </c>
      <c r="F499">
        <v>0.30833333333333335</v>
      </c>
      <c r="G499" t="s">
        <v>1485</v>
      </c>
    </row>
    <row r="500" spans="1:7" x14ac:dyDescent="0.3">
      <c r="E500" t="s">
        <v>1107</v>
      </c>
      <c r="F500">
        <v>0.33125000000000004</v>
      </c>
      <c r="G500" t="s">
        <v>1486</v>
      </c>
    </row>
    <row r="501" spans="1:7" x14ac:dyDescent="0.3">
      <c r="E501" t="s">
        <v>1108</v>
      </c>
      <c r="F501">
        <v>0</v>
      </c>
    </row>
    <row r="502" spans="1:7" x14ac:dyDescent="0.3">
      <c r="E502" t="s">
        <v>1109</v>
      </c>
      <c r="F502">
        <v>0.32708333333333339</v>
      </c>
      <c r="G502" t="s">
        <v>1487</v>
      </c>
    </row>
    <row r="503" spans="1:7" x14ac:dyDescent="0.3">
      <c r="E503" t="s">
        <v>1111</v>
      </c>
      <c r="F503">
        <v>0.30555555555555558</v>
      </c>
      <c r="G503" t="s">
        <v>1488</v>
      </c>
    </row>
    <row r="504" spans="1:7" x14ac:dyDescent="0.3">
      <c r="E504" t="s">
        <v>1113</v>
      </c>
      <c r="F504">
        <v>0</v>
      </c>
    </row>
    <row r="505" spans="1:7" x14ac:dyDescent="0.3">
      <c r="E505" t="s">
        <v>1115</v>
      </c>
      <c r="F505">
        <v>0</v>
      </c>
    </row>
    <row r="506" spans="1:7" x14ac:dyDescent="0.3">
      <c r="E506" t="s">
        <v>1116</v>
      </c>
      <c r="F506">
        <v>0.3076388888888888</v>
      </c>
      <c r="G506" t="s">
        <v>1489</v>
      </c>
    </row>
    <row r="507" spans="1:7" x14ac:dyDescent="0.3">
      <c r="E507" t="s">
        <v>1118</v>
      </c>
      <c r="F507">
        <v>0.3076388888888888</v>
      </c>
      <c r="G507" t="s">
        <v>1490</v>
      </c>
    </row>
    <row r="508" spans="1:7" x14ac:dyDescent="0.3">
      <c r="E508" t="s">
        <v>1120</v>
      </c>
      <c r="F508">
        <v>0.3041666666666667</v>
      </c>
      <c r="G508" t="s">
        <v>1491</v>
      </c>
    </row>
    <row r="509" spans="1:7" x14ac:dyDescent="0.3">
      <c r="E509" t="s">
        <v>1122</v>
      </c>
      <c r="F509">
        <v>0.30694444444444446</v>
      </c>
      <c r="G509" t="s">
        <v>1492</v>
      </c>
    </row>
    <row r="510" spans="1:7" x14ac:dyDescent="0.3">
      <c r="E510" t="s">
        <v>1124</v>
      </c>
      <c r="F510">
        <v>0.30972222222222223</v>
      </c>
      <c r="G510" t="s">
        <v>1493</v>
      </c>
    </row>
    <row r="511" spans="1:7" x14ac:dyDescent="0.3">
      <c r="E511" t="s">
        <v>1126</v>
      </c>
      <c r="F511">
        <v>0.22500000000000009</v>
      </c>
      <c r="G511" t="s">
        <v>1494</v>
      </c>
    </row>
    <row r="512" spans="1:7" x14ac:dyDescent="0.3">
      <c r="E512" t="s">
        <v>1128</v>
      </c>
      <c r="F512">
        <v>0</v>
      </c>
    </row>
    <row r="513" spans="5:7" x14ac:dyDescent="0.3">
      <c r="E513" t="s">
        <v>1129</v>
      </c>
      <c r="F513">
        <v>0.29166666666666674</v>
      </c>
      <c r="G513" t="s">
        <v>1495</v>
      </c>
    </row>
    <row r="514" spans="5:7" x14ac:dyDescent="0.3">
      <c r="E514" t="s">
        <v>1131</v>
      </c>
      <c r="F514">
        <v>0.3076388888888888</v>
      </c>
      <c r="G514" t="s">
        <v>1496</v>
      </c>
    </row>
    <row r="515" spans="5:7" x14ac:dyDescent="0.3">
      <c r="E515" t="s">
        <v>1133</v>
      </c>
      <c r="F515">
        <v>0.2763888888888888</v>
      </c>
      <c r="G515" t="s">
        <v>1497</v>
      </c>
    </row>
    <row r="516" spans="5:7" x14ac:dyDescent="0.3">
      <c r="E516" t="s">
        <v>1135</v>
      </c>
      <c r="F516">
        <v>0.30694444444444446</v>
      </c>
      <c r="G516" t="s">
        <v>1498</v>
      </c>
    </row>
    <row r="517" spans="5:7" x14ac:dyDescent="0.3">
      <c r="E517" t="s">
        <v>1137</v>
      </c>
      <c r="F517">
        <v>0.30624999999999991</v>
      </c>
      <c r="G517" t="s">
        <v>1499</v>
      </c>
    </row>
    <row r="518" spans="5:7" x14ac:dyDescent="0.3">
      <c r="E518" t="s">
        <v>1139</v>
      </c>
      <c r="F518">
        <v>0.21666666666666656</v>
      </c>
      <c r="G518" t="s">
        <v>1500</v>
      </c>
    </row>
    <row r="519" spans="5:7" x14ac:dyDescent="0.3">
      <c r="E519" t="s">
        <v>1141</v>
      </c>
      <c r="F519">
        <v>0</v>
      </c>
    </row>
    <row r="520" spans="5:7" x14ac:dyDescent="0.3">
      <c r="E520" t="s">
        <v>1142</v>
      </c>
      <c r="F520">
        <v>0.30277777777777781</v>
      </c>
      <c r="G520" t="s">
        <v>1501</v>
      </c>
    </row>
    <row r="521" spans="5:7" x14ac:dyDescent="0.3">
      <c r="E521" t="s">
        <v>1144</v>
      </c>
      <c r="F521">
        <v>0.33125000000000004</v>
      </c>
      <c r="G521" t="s">
        <v>1502</v>
      </c>
    </row>
    <row r="522" spans="5:7" x14ac:dyDescent="0.3">
      <c r="E522" t="s">
        <v>1146</v>
      </c>
      <c r="F522">
        <v>0.3388888888888888</v>
      </c>
      <c r="G522" t="s">
        <v>1503</v>
      </c>
    </row>
    <row r="523" spans="5:7" x14ac:dyDescent="0.3">
      <c r="E523" t="s">
        <v>1148</v>
      </c>
      <c r="F523">
        <v>0.34097222222222223</v>
      </c>
      <c r="G523" t="s">
        <v>1504</v>
      </c>
    </row>
    <row r="524" spans="5:7" x14ac:dyDescent="0.3">
      <c r="E524" t="s">
        <v>1150</v>
      </c>
      <c r="F524">
        <v>0.17291666666666661</v>
      </c>
      <c r="G524" t="s">
        <v>1505</v>
      </c>
    </row>
    <row r="525" spans="5:7" x14ac:dyDescent="0.3">
      <c r="E525" t="s">
        <v>1152</v>
      </c>
      <c r="F525">
        <v>0</v>
      </c>
    </row>
    <row r="526" spans="5:7" x14ac:dyDescent="0.3">
      <c r="E526" t="s">
        <v>1153</v>
      </c>
      <c r="F526">
        <v>0</v>
      </c>
    </row>
    <row r="527" spans="5:7" x14ac:dyDescent="0.3">
      <c r="E527" t="s">
        <v>1154</v>
      </c>
      <c r="F527">
        <v>0.33749999999999991</v>
      </c>
      <c r="G527" t="s">
        <v>1506</v>
      </c>
    </row>
    <row r="528" spans="5:7" x14ac:dyDescent="0.3">
      <c r="E528" t="s">
        <v>1156</v>
      </c>
      <c r="F528">
        <v>6.5631944444444441</v>
      </c>
      <c r="G528" t="s">
        <v>1157</v>
      </c>
    </row>
    <row r="529" spans="1:7" x14ac:dyDescent="0.3">
      <c r="A529">
        <v>26</v>
      </c>
      <c r="B529" t="s">
        <v>1507</v>
      </c>
      <c r="C529" t="s">
        <v>1508</v>
      </c>
      <c r="D529" t="s">
        <v>1509</v>
      </c>
      <c r="E529" t="s">
        <v>1105</v>
      </c>
      <c r="F529">
        <v>0</v>
      </c>
    </row>
    <row r="530" spans="1:7" x14ac:dyDescent="0.3">
      <c r="E530" t="s">
        <v>1106</v>
      </c>
      <c r="F530">
        <v>0.3076388888888888</v>
      </c>
      <c r="G530" t="s">
        <v>1510</v>
      </c>
    </row>
    <row r="531" spans="1:7" x14ac:dyDescent="0.3">
      <c r="E531" t="s">
        <v>1107</v>
      </c>
      <c r="F531">
        <v>0.33263888888888893</v>
      </c>
      <c r="G531" t="s">
        <v>1511</v>
      </c>
    </row>
    <row r="532" spans="1:7" x14ac:dyDescent="0.3">
      <c r="E532" t="s">
        <v>1108</v>
      </c>
      <c r="F532">
        <v>0.3076388888888888</v>
      </c>
      <c r="G532" t="s">
        <v>1512</v>
      </c>
    </row>
    <row r="533" spans="1:7" x14ac:dyDescent="0.3">
      <c r="E533" t="s">
        <v>1109</v>
      </c>
      <c r="F533">
        <v>0.30833333333333335</v>
      </c>
      <c r="G533" t="s">
        <v>1513</v>
      </c>
    </row>
    <row r="534" spans="1:7" x14ac:dyDescent="0.3">
      <c r="E534" t="s">
        <v>1111</v>
      </c>
      <c r="F534">
        <v>0</v>
      </c>
    </row>
    <row r="535" spans="1:7" x14ac:dyDescent="0.3">
      <c r="E535" t="s">
        <v>1113</v>
      </c>
      <c r="F535">
        <v>0.2236111111111112</v>
      </c>
      <c r="G535" t="s">
        <v>1514</v>
      </c>
    </row>
    <row r="536" spans="1:7" x14ac:dyDescent="0.3">
      <c r="E536" t="s">
        <v>1115</v>
      </c>
      <c r="F536">
        <v>0</v>
      </c>
    </row>
    <row r="537" spans="1:7" x14ac:dyDescent="0.3">
      <c r="E537" t="s">
        <v>1116</v>
      </c>
      <c r="F537">
        <v>0.33472222222222214</v>
      </c>
      <c r="G537" t="s">
        <v>1515</v>
      </c>
    </row>
    <row r="538" spans="1:7" x14ac:dyDescent="0.3">
      <c r="E538" t="s">
        <v>1118</v>
      </c>
      <c r="F538">
        <v>0.31180555555555545</v>
      </c>
      <c r="G538" t="s">
        <v>1516</v>
      </c>
    </row>
    <row r="539" spans="1:7" x14ac:dyDescent="0.3">
      <c r="E539" t="s">
        <v>1120</v>
      </c>
      <c r="F539">
        <v>0.30833333333333335</v>
      </c>
      <c r="G539" t="s">
        <v>1517</v>
      </c>
    </row>
    <row r="540" spans="1:7" x14ac:dyDescent="0.3">
      <c r="E540" t="s">
        <v>1122</v>
      </c>
      <c r="F540">
        <v>0.30902777777777768</v>
      </c>
      <c r="G540" t="s">
        <v>1518</v>
      </c>
    </row>
    <row r="541" spans="1:7" x14ac:dyDescent="0.3">
      <c r="E541" t="s">
        <v>1124</v>
      </c>
      <c r="F541">
        <v>0.35069444444444442</v>
      </c>
      <c r="G541" t="s">
        <v>1519</v>
      </c>
    </row>
    <row r="542" spans="1:7" x14ac:dyDescent="0.3">
      <c r="E542" t="s">
        <v>1126</v>
      </c>
      <c r="F542">
        <v>0.22430555555555554</v>
      </c>
      <c r="G542" t="s">
        <v>1520</v>
      </c>
    </row>
    <row r="543" spans="1:7" x14ac:dyDescent="0.3">
      <c r="E543" t="s">
        <v>1128</v>
      </c>
      <c r="F543">
        <v>0</v>
      </c>
    </row>
    <row r="544" spans="1:7" x14ac:dyDescent="0.3">
      <c r="E544" t="s">
        <v>1129</v>
      </c>
      <c r="F544">
        <v>0.3125</v>
      </c>
      <c r="G544" t="s">
        <v>1521</v>
      </c>
    </row>
    <row r="545" spans="1:7" x14ac:dyDescent="0.3">
      <c r="E545" t="s">
        <v>1131</v>
      </c>
      <c r="F545">
        <v>0.31041666666666656</v>
      </c>
      <c r="G545" t="s">
        <v>1522</v>
      </c>
    </row>
    <row r="546" spans="1:7" x14ac:dyDescent="0.3">
      <c r="E546" t="s">
        <v>1133</v>
      </c>
      <c r="F546">
        <v>0.30972222222222223</v>
      </c>
      <c r="G546" t="s">
        <v>1523</v>
      </c>
    </row>
    <row r="547" spans="1:7" x14ac:dyDescent="0.3">
      <c r="E547" t="s">
        <v>1135</v>
      </c>
      <c r="F547">
        <v>0.3125</v>
      </c>
      <c r="G547" t="s">
        <v>1524</v>
      </c>
    </row>
    <row r="548" spans="1:7" x14ac:dyDescent="0.3">
      <c r="E548" t="s">
        <v>1137</v>
      </c>
      <c r="F548">
        <v>0.30972222222222223</v>
      </c>
      <c r="G548" t="s">
        <v>1525</v>
      </c>
    </row>
    <row r="549" spans="1:7" x14ac:dyDescent="0.3">
      <c r="E549" t="s">
        <v>1139</v>
      </c>
      <c r="F549">
        <v>0.22430555555555554</v>
      </c>
      <c r="G549" t="s">
        <v>1526</v>
      </c>
    </row>
    <row r="550" spans="1:7" x14ac:dyDescent="0.3">
      <c r="E550" t="s">
        <v>1141</v>
      </c>
      <c r="F550">
        <v>0</v>
      </c>
    </row>
    <row r="551" spans="1:7" x14ac:dyDescent="0.3">
      <c r="E551" t="s">
        <v>1142</v>
      </c>
      <c r="F551">
        <v>0.30000000000000004</v>
      </c>
      <c r="G551" t="s">
        <v>1527</v>
      </c>
    </row>
    <row r="552" spans="1:7" x14ac:dyDescent="0.3">
      <c r="E552" t="s">
        <v>1144</v>
      </c>
      <c r="F552">
        <v>0.34513888888888888</v>
      </c>
      <c r="G552" t="s">
        <v>1528</v>
      </c>
    </row>
    <row r="553" spans="1:7" x14ac:dyDescent="0.3">
      <c r="E553" t="s">
        <v>1146</v>
      </c>
      <c r="F553">
        <v>0.34305555555555545</v>
      </c>
      <c r="G553" t="s">
        <v>1529</v>
      </c>
    </row>
    <row r="554" spans="1:7" x14ac:dyDescent="0.3">
      <c r="E554" t="s">
        <v>1148</v>
      </c>
      <c r="F554">
        <v>0.34513888888888888</v>
      </c>
      <c r="G554" t="s">
        <v>1530</v>
      </c>
    </row>
    <row r="555" spans="1:7" x14ac:dyDescent="0.3">
      <c r="E555" t="s">
        <v>1150</v>
      </c>
      <c r="F555">
        <v>0.18333333333333335</v>
      </c>
      <c r="G555" t="s">
        <v>1531</v>
      </c>
    </row>
    <row r="556" spans="1:7" x14ac:dyDescent="0.3">
      <c r="E556" t="s">
        <v>1152</v>
      </c>
      <c r="F556">
        <v>0</v>
      </c>
    </row>
    <row r="557" spans="1:7" x14ac:dyDescent="0.3">
      <c r="E557" t="s">
        <v>1153</v>
      </c>
      <c r="F557">
        <v>0</v>
      </c>
    </row>
    <row r="558" spans="1:7" x14ac:dyDescent="0.3">
      <c r="E558" t="s">
        <v>1154</v>
      </c>
      <c r="F558">
        <v>0.33958333333333335</v>
      </c>
      <c r="G558" t="s">
        <v>1532</v>
      </c>
    </row>
    <row r="559" spans="1:7" x14ac:dyDescent="0.3">
      <c r="E559" t="s">
        <v>1156</v>
      </c>
      <c r="F559">
        <v>6.9541666666666666</v>
      </c>
      <c r="G559" t="s">
        <v>1157</v>
      </c>
    </row>
    <row r="560" spans="1:7" x14ac:dyDescent="0.3">
      <c r="A560">
        <v>39</v>
      </c>
      <c r="B560" t="s">
        <v>1533</v>
      </c>
      <c r="C560" t="s">
        <v>1534</v>
      </c>
      <c r="D560" t="s">
        <v>1535</v>
      </c>
      <c r="E560" t="s">
        <v>1105</v>
      </c>
      <c r="F560">
        <v>0</v>
      </c>
    </row>
    <row r="561" spans="5:7" x14ac:dyDescent="0.3">
      <c r="E561" t="s">
        <v>1106</v>
      </c>
      <c r="F561">
        <v>0.29791666666666661</v>
      </c>
      <c r="G561" t="s">
        <v>1536</v>
      </c>
    </row>
    <row r="562" spans="5:7" x14ac:dyDescent="0.3">
      <c r="E562" t="s">
        <v>1107</v>
      </c>
      <c r="F562">
        <v>0.3208333333333333</v>
      </c>
      <c r="G562" t="s">
        <v>1537</v>
      </c>
    </row>
    <row r="563" spans="5:7" x14ac:dyDescent="0.3">
      <c r="E563" t="s">
        <v>1108</v>
      </c>
      <c r="F563">
        <v>0.29791666666666661</v>
      </c>
      <c r="G563" t="s">
        <v>1538</v>
      </c>
    </row>
    <row r="564" spans="5:7" x14ac:dyDescent="0.3">
      <c r="E564" t="s">
        <v>1109</v>
      </c>
      <c r="F564">
        <v>0.29583333333333339</v>
      </c>
      <c r="G564" t="s">
        <v>1539</v>
      </c>
    </row>
    <row r="565" spans="5:7" x14ac:dyDescent="0.3">
      <c r="E565" t="s">
        <v>1111</v>
      </c>
      <c r="F565">
        <v>0.30555555555555558</v>
      </c>
      <c r="G565" t="s">
        <v>1540</v>
      </c>
    </row>
    <row r="566" spans="5:7" x14ac:dyDescent="0.3">
      <c r="E566" t="s">
        <v>1113</v>
      </c>
      <c r="F566">
        <v>0.20694444444444438</v>
      </c>
      <c r="G566" t="s">
        <v>1541</v>
      </c>
    </row>
    <row r="567" spans="5:7" x14ac:dyDescent="0.3">
      <c r="E567" t="s">
        <v>1115</v>
      </c>
      <c r="F567">
        <v>0</v>
      </c>
    </row>
    <row r="568" spans="5:7" x14ac:dyDescent="0.3">
      <c r="E568" t="s">
        <v>1116</v>
      </c>
      <c r="F568">
        <v>0</v>
      </c>
    </row>
    <row r="569" spans="5:7" x14ac:dyDescent="0.3">
      <c r="E569" t="s">
        <v>1118</v>
      </c>
      <c r="F569">
        <v>0.29583333333333339</v>
      </c>
      <c r="G569" t="s">
        <v>1542</v>
      </c>
    </row>
    <row r="570" spans="5:7" x14ac:dyDescent="0.3">
      <c r="E570" t="s">
        <v>1120</v>
      </c>
      <c r="F570">
        <v>0.29236111111111107</v>
      </c>
      <c r="G570" t="s">
        <v>1543</v>
      </c>
    </row>
    <row r="571" spans="5:7" x14ac:dyDescent="0.3">
      <c r="E571" t="s">
        <v>1122</v>
      </c>
      <c r="F571">
        <v>0.30069444444444438</v>
      </c>
      <c r="G571" t="s">
        <v>1544</v>
      </c>
    </row>
    <row r="572" spans="5:7" x14ac:dyDescent="0.3">
      <c r="E572" t="s">
        <v>1124</v>
      </c>
      <c r="F572">
        <v>0.34097222222222223</v>
      </c>
      <c r="G572" t="s">
        <v>1545</v>
      </c>
    </row>
    <row r="573" spans="5:7" x14ac:dyDescent="0.3">
      <c r="E573" t="s">
        <v>1126</v>
      </c>
      <c r="F573">
        <v>0.21249999999999991</v>
      </c>
      <c r="G573" t="s">
        <v>1546</v>
      </c>
    </row>
    <row r="574" spans="5:7" x14ac:dyDescent="0.3">
      <c r="E574" t="s">
        <v>1128</v>
      </c>
      <c r="F574">
        <v>0</v>
      </c>
    </row>
    <row r="575" spans="5:7" x14ac:dyDescent="0.3">
      <c r="E575" t="s">
        <v>1129</v>
      </c>
      <c r="F575">
        <v>0.29027777777777786</v>
      </c>
      <c r="G575" t="s">
        <v>1547</v>
      </c>
    </row>
    <row r="576" spans="5:7" x14ac:dyDescent="0.3">
      <c r="E576" t="s">
        <v>1131</v>
      </c>
      <c r="F576">
        <v>0.29305555555555562</v>
      </c>
      <c r="G576" t="s">
        <v>1548</v>
      </c>
    </row>
    <row r="577" spans="1:7" x14ac:dyDescent="0.3">
      <c r="E577" t="s">
        <v>1133</v>
      </c>
      <c r="F577">
        <v>0.29791666666666661</v>
      </c>
      <c r="G577" t="s">
        <v>1549</v>
      </c>
    </row>
    <row r="578" spans="1:7" x14ac:dyDescent="0.3">
      <c r="E578" t="s">
        <v>1135</v>
      </c>
      <c r="F578">
        <v>0.30138888888888893</v>
      </c>
      <c r="G578" t="s">
        <v>1550</v>
      </c>
    </row>
    <row r="579" spans="1:7" x14ac:dyDescent="0.3">
      <c r="E579" t="s">
        <v>1137</v>
      </c>
      <c r="F579">
        <v>0.29444444444444451</v>
      </c>
      <c r="G579" t="s">
        <v>1551</v>
      </c>
    </row>
    <row r="580" spans="1:7" x14ac:dyDescent="0.3">
      <c r="E580" t="s">
        <v>1139</v>
      </c>
      <c r="F580">
        <v>0.21458333333333335</v>
      </c>
      <c r="G580" t="s">
        <v>1552</v>
      </c>
    </row>
    <row r="581" spans="1:7" x14ac:dyDescent="0.3">
      <c r="E581" t="s">
        <v>1141</v>
      </c>
      <c r="F581">
        <v>0</v>
      </c>
    </row>
    <row r="582" spans="1:7" x14ac:dyDescent="0.3">
      <c r="E582" t="s">
        <v>1142</v>
      </c>
      <c r="F582">
        <v>0.29930555555555549</v>
      </c>
      <c r="G582" t="s">
        <v>1553</v>
      </c>
    </row>
    <row r="583" spans="1:7" x14ac:dyDescent="0.3">
      <c r="E583" t="s">
        <v>1144</v>
      </c>
      <c r="F583">
        <v>0</v>
      </c>
    </row>
    <row r="584" spans="1:7" x14ac:dyDescent="0.3">
      <c r="E584" t="s">
        <v>1146</v>
      </c>
      <c r="F584">
        <v>0.33958333333333335</v>
      </c>
      <c r="G584" t="s">
        <v>1554</v>
      </c>
    </row>
    <row r="585" spans="1:7" x14ac:dyDescent="0.3">
      <c r="E585" t="s">
        <v>1148</v>
      </c>
      <c r="F585">
        <v>0.34097222222222223</v>
      </c>
      <c r="G585" t="s">
        <v>1555</v>
      </c>
    </row>
    <row r="586" spans="1:7" x14ac:dyDescent="0.3">
      <c r="E586" t="s">
        <v>1150</v>
      </c>
      <c r="F586">
        <v>0.17430555555555549</v>
      </c>
      <c r="G586" t="s">
        <v>1556</v>
      </c>
    </row>
    <row r="587" spans="1:7" x14ac:dyDescent="0.3">
      <c r="E587" t="s">
        <v>1152</v>
      </c>
      <c r="F587">
        <v>0</v>
      </c>
    </row>
    <row r="588" spans="1:7" x14ac:dyDescent="0.3">
      <c r="E588" t="s">
        <v>1153</v>
      </c>
      <c r="F588">
        <v>0</v>
      </c>
    </row>
    <row r="589" spans="1:7" x14ac:dyDescent="0.3">
      <c r="E589" t="s">
        <v>1154</v>
      </c>
      <c r="F589">
        <v>0.34166666666666656</v>
      </c>
      <c r="G589" t="s">
        <v>1557</v>
      </c>
    </row>
    <row r="590" spans="1:7" x14ac:dyDescent="0.3">
      <c r="E590" t="s">
        <v>1156</v>
      </c>
      <c r="F590">
        <v>6.3548611111111111</v>
      </c>
      <c r="G590" t="s">
        <v>1157</v>
      </c>
    </row>
    <row r="591" spans="1:7" x14ac:dyDescent="0.3">
      <c r="A591">
        <v>16</v>
      </c>
      <c r="B591" t="s">
        <v>1558</v>
      </c>
      <c r="C591" t="s">
        <v>1559</v>
      </c>
      <c r="D591" t="s">
        <v>279</v>
      </c>
      <c r="E591" t="s">
        <v>1105</v>
      </c>
      <c r="F591">
        <v>0</v>
      </c>
    </row>
    <row r="592" spans="1:7" x14ac:dyDescent="0.3">
      <c r="E592" t="s">
        <v>1106</v>
      </c>
      <c r="F592">
        <v>0.23194444444444451</v>
      </c>
      <c r="G592" t="s">
        <v>1560</v>
      </c>
    </row>
    <row r="593" spans="5:7" x14ac:dyDescent="0.3">
      <c r="E593" t="s">
        <v>1107</v>
      </c>
      <c r="F593">
        <v>0.34166666666666656</v>
      </c>
      <c r="G593" t="s">
        <v>1561</v>
      </c>
    </row>
    <row r="594" spans="5:7" x14ac:dyDescent="0.3">
      <c r="E594" t="s">
        <v>1108</v>
      </c>
      <c r="F594">
        <v>0.40416666666666656</v>
      </c>
      <c r="G594" t="s">
        <v>1562</v>
      </c>
    </row>
    <row r="595" spans="5:7" x14ac:dyDescent="0.3">
      <c r="E595" t="s">
        <v>1109</v>
      </c>
      <c r="F595">
        <v>0.28819444444444442</v>
      </c>
      <c r="G595" t="s">
        <v>1563</v>
      </c>
    </row>
    <row r="596" spans="5:7" x14ac:dyDescent="0.3">
      <c r="E596" t="s">
        <v>1111</v>
      </c>
      <c r="F596">
        <v>0.30000000000000004</v>
      </c>
      <c r="G596" t="s">
        <v>1564</v>
      </c>
    </row>
    <row r="597" spans="5:7" x14ac:dyDescent="0.3">
      <c r="E597" t="s">
        <v>1113</v>
      </c>
      <c r="F597">
        <v>0.20486111111111116</v>
      </c>
      <c r="G597" t="s">
        <v>1565</v>
      </c>
    </row>
    <row r="598" spans="5:7" x14ac:dyDescent="0.3">
      <c r="E598" t="s">
        <v>1115</v>
      </c>
      <c r="F598">
        <v>0</v>
      </c>
    </row>
    <row r="599" spans="5:7" x14ac:dyDescent="0.3">
      <c r="E599" t="s">
        <v>1116</v>
      </c>
      <c r="F599">
        <v>0.40555555555555545</v>
      </c>
      <c r="G599" t="s">
        <v>1566</v>
      </c>
    </row>
    <row r="600" spans="5:7" x14ac:dyDescent="0.3">
      <c r="E600" t="s">
        <v>1118</v>
      </c>
      <c r="F600">
        <v>0.40347222222222223</v>
      </c>
      <c r="G600" t="s">
        <v>1567</v>
      </c>
    </row>
    <row r="601" spans="5:7" x14ac:dyDescent="0.3">
      <c r="E601" t="s">
        <v>1120</v>
      </c>
      <c r="F601">
        <v>0.29097222222222219</v>
      </c>
      <c r="G601" t="s">
        <v>1568</v>
      </c>
    </row>
    <row r="602" spans="5:7" x14ac:dyDescent="0.3">
      <c r="E602" t="s">
        <v>1122</v>
      </c>
      <c r="F602">
        <v>0.28888888888888897</v>
      </c>
      <c r="G602" t="s">
        <v>1569</v>
      </c>
    </row>
    <row r="603" spans="5:7" x14ac:dyDescent="0.3">
      <c r="E603" t="s">
        <v>1124</v>
      </c>
      <c r="F603">
        <v>0.33819444444444446</v>
      </c>
      <c r="G603" t="s">
        <v>1570</v>
      </c>
    </row>
    <row r="604" spans="5:7" x14ac:dyDescent="0.3">
      <c r="E604" t="s">
        <v>1126</v>
      </c>
      <c r="F604">
        <v>0.20694444444444438</v>
      </c>
      <c r="G604" t="s">
        <v>1571</v>
      </c>
    </row>
    <row r="605" spans="5:7" x14ac:dyDescent="0.3">
      <c r="E605" t="s">
        <v>1128</v>
      </c>
      <c r="F605">
        <v>0</v>
      </c>
    </row>
    <row r="606" spans="5:7" x14ac:dyDescent="0.3">
      <c r="E606" t="s">
        <v>1129</v>
      </c>
      <c r="F606">
        <v>0.29513888888888884</v>
      </c>
      <c r="G606" t="s">
        <v>1572</v>
      </c>
    </row>
    <row r="607" spans="5:7" x14ac:dyDescent="0.3">
      <c r="E607" t="s">
        <v>1131</v>
      </c>
      <c r="F607">
        <v>0.32361111111111107</v>
      </c>
      <c r="G607" t="s">
        <v>1573</v>
      </c>
    </row>
    <row r="608" spans="5:7" x14ac:dyDescent="0.3">
      <c r="E608" t="s">
        <v>1133</v>
      </c>
      <c r="F608">
        <v>0.29166666666666674</v>
      </c>
      <c r="G608" t="s">
        <v>1574</v>
      </c>
    </row>
    <row r="609" spans="1:7" x14ac:dyDescent="0.3">
      <c r="E609" t="s">
        <v>1135</v>
      </c>
      <c r="F609">
        <v>0.27847222222222223</v>
      </c>
      <c r="G609" t="s">
        <v>1575</v>
      </c>
    </row>
    <row r="610" spans="1:7" x14ac:dyDescent="0.3">
      <c r="E610" t="s">
        <v>1137</v>
      </c>
      <c r="F610">
        <v>0.29097222222222219</v>
      </c>
      <c r="G610" t="s">
        <v>1576</v>
      </c>
    </row>
    <row r="611" spans="1:7" x14ac:dyDescent="0.3">
      <c r="E611" t="s">
        <v>1139</v>
      </c>
      <c r="F611">
        <v>0.20833333333333326</v>
      </c>
      <c r="G611" t="s">
        <v>1577</v>
      </c>
    </row>
    <row r="612" spans="1:7" x14ac:dyDescent="0.3">
      <c r="E612" t="s">
        <v>1141</v>
      </c>
      <c r="F612">
        <v>0</v>
      </c>
    </row>
    <row r="613" spans="1:7" x14ac:dyDescent="0.3">
      <c r="E613" t="s">
        <v>1142</v>
      </c>
      <c r="F613">
        <v>0.29166666666666674</v>
      </c>
      <c r="G613" t="s">
        <v>1578</v>
      </c>
    </row>
    <row r="614" spans="1:7" x14ac:dyDescent="0.3">
      <c r="E614" t="s">
        <v>1144</v>
      </c>
      <c r="F614">
        <v>0.29652777777777772</v>
      </c>
      <c r="G614" t="s">
        <v>1579</v>
      </c>
    </row>
    <row r="615" spans="1:7" x14ac:dyDescent="0.3">
      <c r="E615" t="s">
        <v>1146</v>
      </c>
      <c r="F615">
        <v>0.33194444444444438</v>
      </c>
      <c r="G615" t="s">
        <v>1580</v>
      </c>
    </row>
    <row r="616" spans="1:7" x14ac:dyDescent="0.3">
      <c r="E616" t="s">
        <v>1148</v>
      </c>
      <c r="F616">
        <v>0.33749999999999991</v>
      </c>
      <c r="G616" t="s">
        <v>1581</v>
      </c>
    </row>
    <row r="617" spans="1:7" x14ac:dyDescent="0.3">
      <c r="E617" t="s">
        <v>1150</v>
      </c>
      <c r="F617">
        <v>0.36041666666666661</v>
      </c>
      <c r="G617" t="s">
        <v>1582</v>
      </c>
    </row>
    <row r="618" spans="1:7" x14ac:dyDescent="0.3">
      <c r="E618" t="s">
        <v>1152</v>
      </c>
      <c r="F618">
        <v>0</v>
      </c>
    </row>
    <row r="619" spans="1:7" x14ac:dyDescent="0.3">
      <c r="E619" t="s">
        <v>1153</v>
      </c>
      <c r="F619">
        <v>0</v>
      </c>
    </row>
    <row r="620" spans="1:7" x14ac:dyDescent="0.3">
      <c r="E620" t="s">
        <v>1154</v>
      </c>
      <c r="F620">
        <v>0.14513888888888893</v>
      </c>
      <c r="G620" t="s">
        <v>1583</v>
      </c>
    </row>
    <row r="621" spans="1:7" x14ac:dyDescent="0.3">
      <c r="E621" t="s">
        <v>1156</v>
      </c>
      <c r="F621">
        <v>7.15625</v>
      </c>
      <c r="G621" t="s">
        <v>1157</v>
      </c>
    </row>
    <row r="622" spans="1:7" x14ac:dyDescent="0.3">
      <c r="A622">
        <v>102</v>
      </c>
      <c r="B622" t="s">
        <v>1584</v>
      </c>
      <c r="C622" t="s">
        <v>1585</v>
      </c>
      <c r="D622" t="s">
        <v>321</v>
      </c>
      <c r="E622" t="s">
        <v>1105</v>
      </c>
      <c r="F622">
        <v>0</v>
      </c>
    </row>
    <row r="623" spans="1:7" x14ac:dyDescent="0.3">
      <c r="E623" t="s">
        <v>1106</v>
      </c>
      <c r="F623">
        <v>0</v>
      </c>
    </row>
    <row r="624" spans="1:7" x14ac:dyDescent="0.3">
      <c r="E624" t="s">
        <v>1107</v>
      </c>
      <c r="F624">
        <v>0</v>
      </c>
    </row>
    <row r="625" spans="5:7" x14ac:dyDescent="0.3">
      <c r="E625" t="s">
        <v>1108</v>
      </c>
      <c r="F625">
        <v>0</v>
      </c>
    </row>
    <row r="626" spans="5:7" x14ac:dyDescent="0.3">
      <c r="E626" t="s">
        <v>1109</v>
      </c>
      <c r="F626">
        <v>0</v>
      </c>
    </row>
    <row r="627" spans="5:7" x14ac:dyDescent="0.3">
      <c r="E627" t="s">
        <v>1111</v>
      </c>
      <c r="F627">
        <v>0</v>
      </c>
    </row>
    <row r="628" spans="5:7" x14ac:dyDescent="0.3">
      <c r="E628" t="s">
        <v>1113</v>
      </c>
      <c r="F628">
        <v>0</v>
      </c>
    </row>
    <row r="629" spans="5:7" x14ac:dyDescent="0.3">
      <c r="E629" t="s">
        <v>1115</v>
      </c>
      <c r="F629">
        <v>0</v>
      </c>
    </row>
    <row r="630" spans="5:7" x14ac:dyDescent="0.3">
      <c r="E630" t="s">
        <v>1116</v>
      </c>
      <c r="F630">
        <v>0</v>
      </c>
    </row>
    <row r="631" spans="5:7" x14ac:dyDescent="0.3">
      <c r="E631" t="s">
        <v>1118</v>
      </c>
      <c r="F631">
        <v>0</v>
      </c>
    </row>
    <row r="632" spans="5:7" x14ac:dyDescent="0.3">
      <c r="E632" t="s">
        <v>1120</v>
      </c>
      <c r="F632">
        <v>0</v>
      </c>
    </row>
    <row r="633" spans="5:7" x14ac:dyDescent="0.3">
      <c r="E633" t="s">
        <v>1122</v>
      </c>
      <c r="F633">
        <v>0</v>
      </c>
    </row>
    <row r="634" spans="5:7" x14ac:dyDescent="0.3">
      <c r="E634" t="s">
        <v>1124</v>
      </c>
      <c r="F634">
        <v>0</v>
      </c>
    </row>
    <row r="635" spans="5:7" x14ac:dyDescent="0.3">
      <c r="E635" t="s">
        <v>1126</v>
      </c>
      <c r="F635">
        <v>0</v>
      </c>
    </row>
    <row r="636" spans="5:7" x14ac:dyDescent="0.3">
      <c r="E636" t="s">
        <v>1128</v>
      </c>
      <c r="F636">
        <v>0</v>
      </c>
    </row>
    <row r="637" spans="5:7" x14ac:dyDescent="0.3">
      <c r="E637" t="s">
        <v>1129</v>
      </c>
      <c r="F637">
        <v>0</v>
      </c>
    </row>
    <row r="638" spans="5:7" x14ac:dyDescent="0.3">
      <c r="E638" t="s">
        <v>1131</v>
      </c>
      <c r="F638">
        <v>0</v>
      </c>
    </row>
    <row r="639" spans="5:7" x14ac:dyDescent="0.3">
      <c r="E639" t="s">
        <v>1133</v>
      </c>
      <c r="F639">
        <v>2.0138888888888928E-2</v>
      </c>
      <c r="G639" t="s">
        <v>1586</v>
      </c>
    </row>
    <row r="640" spans="5:7" x14ac:dyDescent="0.3">
      <c r="E640" t="s">
        <v>1135</v>
      </c>
      <c r="F640">
        <v>0</v>
      </c>
    </row>
    <row r="641" spans="1:7" x14ac:dyDescent="0.3">
      <c r="E641" t="s">
        <v>1137</v>
      </c>
      <c r="F641">
        <v>0</v>
      </c>
    </row>
    <row r="642" spans="1:7" x14ac:dyDescent="0.3">
      <c r="E642" t="s">
        <v>1139</v>
      </c>
      <c r="F642">
        <v>0</v>
      </c>
    </row>
    <row r="643" spans="1:7" x14ac:dyDescent="0.3">
      <c r="E643" t="s">
        <v>1141</v>
      </c>
      <c r="F643">
        <v>0</v>
      </c>
    </row>
    <row r="644" spans="1:7" x14ac:dyDescent="0.3">
      <c r="E644" t="s">
        <v>1142</v>
      </c>
      <c r="F644">
        <v>0</v>
      </c>
    </row>
    <row r="645" spans="1:7" x14ac:dyDescent="0.3">
      <c r="E645" t="s">
        <v>1144</v>
      </c>
      <c r="F645">
        <v>0</v>
      </c>
    </row>
    <row r="646" spans="1:7" x14ac:dyDescent="0.3">
      <c r="E646" t="s">
        <v>1146</v>
      </c>
      <c r="F646">
        <v>0</v>
      </c>
    </row>
    <row r="647" spans="1:7" x14ac:dyDescent="0.3">
      <c r="E647" t="s">
        <v>1148</v>
      </c>
      <c r="F647">
        <v>0</v>
      </c>
    </row>
    <row r="648" spans="1:7" x14ac:dyDescent="0.3">
      <c r="E648" t="s">
        <v>1150</v>
      </c>
      <c r="F648">
        <v>0</v>
      </c>
    </row>
    <row r="649" spans="1:7" x14ac:dyDescent="0.3">
      <c r="E649" t="s">
        <v>1152</v>
      </c>
      <c r="F649">
        <v>0</v>
      </c>
    </row>
    <row r="650" spans="1:7" x14ac:dyDescent="0.3">
      <c r="E650" t="s">
        <v>1153</v>
      </c>
      <c r="F650">
        <v>0</v>
      </c>
    </row>
    <row r="651" spans="1:7" x14ac:dyDescent="0.3">
      <c r="E651" t="s">
        <v>1154</v>
      </c>
      <c r="F651">
        <v>0</v>
      </c>
    </row>
    <row r="652" spans="1:7" x14ac:dyDescent="0.3">
      <c r="E652" t="s">
        <v>1156</v>
      </c>
      <c r="F652">
        <v>2.0138888888888928E-2</v>
      </c>
      <c r="G652" t="s">
        <v>1157</v>
      </c>
    </row>
    <row r="653" spans="1:7" x14ac:dyDescent="0.3">
      <c r="A653">
        <v>14</v>
      </c>
      <c r="B653" t="s">
        <v>1587</v>
      </c>
      <c r="C653" t="s">
        <v>1588</v>
      </c>
      <c r="D653" t="s">
        <v>281</v>
      </c>
      <c r="E653" t="s">
        <v>1105</v>
      </c>
      <c r="F653">
        <v>0</v>
      </c>
    </row>
    <row r="654" spans="1:7" x14ac:dyDescent="0.3">
      <c r="E654" t="s">
        <v>1106</v>
      </c>
      <c r="F654">
        <v>0.41388888888888897</v>
      </c>
      <c r="G654" t="s">
        <v>1589</v>
      </c>
    </row>
    <row r="655" spans="1:7" x14ac:dyDescent="0.3">
      <c r="E655" t="s">
        <v>1107</v>
      </c>
      <c r="F655">
        <v>0.32430555555555562</v>
      </c>
      <c r="G655" t="s">
        <v>1590</v>
      </c>
    </row>
    <row r="656" spans="1:7" x14ac:dyDescent="0.3">
      <c r="E656" t="s">
        <v>1108</v>
      </c>
      <c r="F656">
        <v>0.26597222222222228</v>
      </c>
      <c r="G656" t="s">
        <v>1591</v>
      </c>
    </row>
    <row r="657" spans="5:7" x14ac:dyDescent="0.3">
      <c r="E657" t="s">
        <v>1109</v>
      </c>
      <c r="F657">
        <v>0.30347222222222214</v>
      </c>
      <c r="G657" t="s">
        <v>1592</v>
      </c>
    </row>
    <row r="658" spans="5:7" x14ac:dyDescent="0.3">
      <c r="E658" t="s">
        <v>1111</v>
      </c>
      <c r="F658">
        <v>0.31180555555555545</v>
      </c>
      <c r="G658" t="s">
        <v>1593</v>
      </c>
    </row>
    <row r="659" spans="5:7" x14ac:dyDescent="0.3">
      <c r="E659" t="s">
        <v>1113</v>
      </c>
      <c r="F659">
        <v>0.4375</v>
      </c>
      <c r="G659" t="s">
        <v>1594</v>
      </c>
    </row>
    <row r="660" spans="5:7" x14ac:dyDescent="0.3">
      <c r="E660" t="s">
        <v>1115</v>
      </c>
      <c r="F660">
        <v>0</v>
      </c>
    </row>
    <row r="661" spans="5:7" x14ac:dyDescent="0.3">
      <c r="E661" t="s">
        <v>1116</v>
      </c>
      <c r="F661">
        <v>0.29791666666666661</v>
      </c>
      <c r="G661" t="s">
        <v>1595</v>
      </c>
    </row>
    <row r="662" spans="5:7" x14ac:dyDescent="0.3">
      <c r="E662" t="s">
        <v>1118</v>
      </c>
      <c r="F662">
        <v>0.3041666666666667</v>
      </c>
      <c r="G662" t="s">
        <v>1596</v>
      </c>
    </row>
    <row r="663" spans="5:7" x14ac:dyDescent="0.3">
      <c r="E663" t="s">
        <v>1120</v>
      </c>
      <c r="F663">
        <v>0.31875000000000009</v>
      </c>
      <c r="G663" t="s">
        <v>1597</v>
      </c>
    </row>
    <row r="664" spans="5:7" x14ac:dyDescent="0.3">
      <c r="E664" t="s">
        <v>1122</v>
      </c>
      <c r="F664">
        <v>0.29166666666666674</v>
      </c>
      <c r="G664" t="s">
        <v>1598</v>
      </c>
    </row>
    <row r="665" spans="5:7" x14ac:dyDescent="0.3">
      <c r="E665" t="s">
        <v>1124</v>
      </c>
      <c r="F665">
        <v>0.34305555555555545</v>
      </c>
      <c r="G665" t="s">
        <v>1599</v>
      </c>
    </row>
    <row r="666" spans="5:7" x14ac:dyDescent="0.3">
      <c r="E666" t="s">
        <v>1126</v>
      </c>
      <c r="F666">
        <v>0.21458333333333335</v>
      </c>
      <c r="G666" t="s">
        <v>1600</v>
      </c>
    </row>
    <row r="667" spans="5:7" x14ac:dyDescent="0.3">
      <c r="E667" t="s">
        <v>1128</v>
      </c>
      <c r="F667">
        <v>0</v>
      </c>
    </row>
    <row r="668" spans="5:7" x14ac:dyDescent="0.3">
      <c r="E668" t="s">
        <v>1129</v>
      </c>
      <c r="F668">
        <v>0.125</v>
      </c>
      <c r="G668" t="s">
        <v>1601</v>
      </c>
    </row>
    <row r="669" spans="5:7" x14ac:dyDescent="0.3">
      <c r="E669" t="s">
        <v>1131</v>
      </c>
      <c r="F669">
        <v>0.29930555555555549</v>
      </c>
      <c r="G669" t="s">
        <v>1602</v>
      </c>
    </row>
    <row r="670" spans="5:7" x14ac:dyDescent="0.3">
      <c r="E670" t="s">
        <v>1133</v>
      </c>
      <c r="F670">
        <v>0.29652777777777772</v>
      </c>
      <c r="G670" t="s">
        <v>1603</v>
      </c>
    </row>
    <row r="671" spans="5:7" x14ac:dyDescent="0.3">
      <c r="E671" t="s">
        <v>1135</v>
      </c>
      <c r="F671">
        <v>0.30138888888888893</v>
      </c>
      <c r="G671" t="s">
        <v>1604</v>
      </c>
    </row>
    <row r="672" spans="5:7" x14ac:dyDescent="0.3">
      <c r="E672" t="s">
        <v>1137</v>
      </c>
      <c r="F672">
        <v>0.31180555555555545</v>
      </c>
      <c r="G672" t="s">
        <v>1605</v>
      </c>
    </row>
    <row r="673" spans="1:7" x14ac:dyDescent="0.3">
      <c r="E673" t="s">
        <v>1139</v>
      </c>
      <c r="F673">
        <v>0.22430555555555554</v>
      </c>
      <c r="G673" t="s">
        <v>1606</v>
      </c>
    </row>
    <row r="674" spans="1:7" x14ac:dyDescent="0.3">
      <c r="E674" t="s">
        <v>1141</v>
      </c>
      <c r="F674">
        <v>0</v>
      </c>
    </row>
    <row r="675" spans="1:7" x14ac:dyDescent="0.3">
      <c r="E675" t="s">
        <v>1142</v>
      </c>
      <c r="F675">
        <v>0.30486111111111103</v>
      </c>
      <c r="G675" t="s">
        <v>1607</v>
      </c>
    </row>
    <row r="676" spans="1:7" x14ac:dyDescent="0.3">
      <c r="E676" t="s">
        <v>1144</v>
      </c>
      <c r="F676">
        <v>0.34930555555555554</v>
      </c>
      <c r="G676" t="s">
        <v>1608</v>
      </c>
    </row>
    <row r="677" spans="1:7" x14ac:dyDescent="0.3">
      <c r="E677" t="s">
        <v>1146</v>
      </c>
      <c r="F677">
        <v>0.26111111111111107</v>
      </c>
      <c r="G677" t="s">
        <v>1609</v>
      </c>
    </row>
    <row r="678" spans="1:7" x14ac:dyDescent="0.3">
      <c r="E678" t="s">
        <v>1148</v>
      </c>
      <c r="F678">
        <v>0.34166666666666656</v>
      </c>
      <c r="G678" t="s">
        <v>1610</v>
      </c>
    </row>
    <row r="679" spans="1:7" x14ac:dyDescent="0.3">
      <c r="E679" t="s">
        <v>1150</v>
      </c>
      <c r="F679">
        <v>0.1826388888888888</v>
      </c>
      <c r="G679" t="s">
        <v>1611</v>
      </c>
    </row>
    <row r="680" spans="1:7" x14ac:dyDescent="0.3">
      <c r="E680" t="s">
        <v>1152</v>
      </c>
      <c r="F680">
        <v>0</v>
      </c>
    </row>
    <row r="681" spans="1:7" x14ac:dyDescent="0.3">
      <c r="E681" t="s">
        <v>1153</v>
      </c>
      <c r="F681">
        <v>0</v>
      </c>
    </row>
    <row r="682" spans="1:7" x14ac:dyDescent="0.3">
      <c r="E682" t="s">
        <v>1154</v>
      </c>
      <c r="F682">
        <v>0.33472222222222214</v>
      </c>
      <c r="G682" t="s">
        <v>1612</v>
      </c>
    </row>
    <row r="683" spans="1:7" x14ac:dyDescent="0.3">
      <c r="E683" t="s">
        <v>1156</v>
      </c>
      <c r="F683">
        <v>7.1597222222222214</v>
      </c>
      <c r="G683" t="s">
        <v>1157</v>
      </c>
    </row>
    <row r="684" spans="1:7" x14ac:dyDescent="0.3">
      <c r="A684">
        <v>71</v>
      </c>
      <c r="B684" t="s">
        <v>1613</v>
      </c>
      <c r="C684" t="s">
        <v>1614</v>
      </c>
      <c r="D684" t="s">
        <v>1615</v>
      </c>
      <c r="E684" t="s">
        <v>1105</v>
      </c>
      <c r="F684">
        <v>0</v>
      </c>
    </row>
    <row r="685" spans="1:7" x14ac:dyDescent="0.3">
      <c r="E685" t="s">
        <v>1106</v>
      </c>
      <c r="F685">
        <v>0.28333333333333344</v>
      </c>
      <c r="G685" t="s">
        <v>1616</v>
      </c>
    </row>
    <row r="686" spans="1:7" x14ac:dyDescent="0.3">
      <c r="E686" t="s">
        <v>1107</v>
      </c>
      <c r="F686">
        <v>0.31527777777777777</v>
      </c>
      <c r="G686" t="s">
        <v>1617</v>
      </c>
    </row>
    <row r="687" spans="1:7" x14ac:dyDescent="0.3">
      <c r="E687" t="s">
        <v>1108</v>
      </c>
      <c r="F687">
        <v>0.29166666666666674</v>
      </c>
      <c r="G687" t="s">
        <v>1618</v>
      </c>
    </row>
    <row r="688" spans="1:7" x14ac:dyDescent="0.3">
      <c r="E688" t="s">
        <v>1109</v>
      </c>
      <c r="F688">
        <v>0.29374999999999996</v>
      </c>
      <c r="G688" t="s">
        <v>1619</v>
      </c>
    </row>
    <row r="689" spans="5:7" x14ac:dyDescent="0.3">
      <c r="E689" t="s">
        <v>1111</v>
      </c>
      <c r="F689">
        <v>0.30277777777777781</v>
      </c>
      <c r="G689" t="s">
        <v>1620</v>
      </c>
    </row>
    <row r="690" spans="5:7" x14ac:dyDescent="0.3">
      <c r="E690" t="s">
        <v>1113</v>
      </c>
      <c r="F690">
        <v>0.1611111111111112</v>
      </c>
      <c r="G690" t="s">
        <v>1621</v>
      </c>
    </row>
    <row r="691" spans="5:7" x14ac:dyDescent="0.3">
      <c r="E691" t="s">
        <v>1115</v>
      </c>
      <c r="F691">
        <v>0</v>
      </c>
    </row>
    <row r="692" spans="5:7" x14ac:dyDescent="0.3">
      <c r="E692" t="s">
        <v>1116</v>
      </c>
      <c r="F692">
        <v>0</v>
      </c>
    </row>
    <row r="693" spans="5:7" x14ac:dyDescent="0.3">
      <c r="E693" t="s">
        <v>1118</v>
      </c>
      <c r="F693">
        <v>0.29236111111111107</v>
      </c>
      <c r="G693" t="s">
        <v>1622</v>
      </c>
    </row>
    <row r="694" spans="5:7" x14ac:dyDescent="0.3">
      <c r="E694" t="s">
        <v>1120</v>
      </c>
      <c r="F694">
        <v>0.29166666666666674</v>
      </c>
      <c r="G694" t="s">
        <v>1623</v>
      </c>
    </row>
    <row r="695" spans="5:7" x14ac:dyDescent="0.3">
      <c r="E695" t="s">
        <v>1122</v>
      </c>
      <c r="F695">
        <v>0.29513888888888884</v>
      </c>
      <c r="G695" t="s">
        <v>1624</v>
      </c>
    </row>
    <row r="696" spans="5:7" x14ac:dyDescent="0.3">
      <c r="E696" t="s">
        <v>1124</v>
      </c>
      <c r="F696">
        <v>0.33125000000000004</v>
      </c>
      <c r="G696" t="s">
        <v>1625</v>
      </c>
    </row>
    <row r="697" spans="5:7" x14ac:dyDescent="0.3">
      <c r="E697" t="s">
        <v>1126</v>
      </c>
      <c r="F697">
        <v>0.20763888888888893</v>
      </c>
      <c r="G697" t="s">
        <v>1626</v>
      </c>
    </row>
    <row r="698" spans="5:7" x14ac:dyDescent="0.3">
      <c r="E698" t="s">
        <v>1128</v>
      </c>
      <c r="F698">
        <v>0</v>
      </c>
    </row>
    <row r="699" spans="5:7" x14ac:dyDescent="0.3">
      <c r="E699" t="s">
        <v>1129</v>
      </c>
      <c r="F699">
        <v>0.29097222222222219</v>
      </c>
      <c r="G699" t="s">
        <v>1627</v>
      </c>
    </row>
    <row r="700" spans="5:7" x14ac:dyDescent="0.3">
      <c r="E700" t="s">
        <v>1131</v>
      </c>
      <c r="F700">
        <v>0.29374999999999996</v>
      </c>
      <c r="G700" t="s">
        <v>1628</v>
      </c>
    </row>
    <row r="701" spans="5:7" x14ac:dyDescent="0.3">
      <c r="E701" t="s">
        <v>1133</v>
      </c>
      <c r="F701">
        <v>0.29374999999999996</v>
      </c>
      <c r="G701" t="s">
        <v>1629</v>
      </c>
    </row>
    <row r="702" spans="5:7" x14ac:dyDescent="0.3">
      <c r="E702" t="s">
        <v>1135</v>
      </c>
      <c r="F702">
        <v>0.24097222222222214</v>
      </c>
      <c r="G702" t="s">
        <v>1630</v>
      </c>
    </row>
    <row r="703" spans="5:7" x14ac:dyDescent="0.3">
      <c r="E703" t="s">
        <v>1137</v>
      </c>
      <c r="F703">
        <v>0.29166666666666674</v>
      </c>
      <c r="G703" t="s">
        <v>1631</v>
      </c>
    </row>
    <row r="704" spans="5:7" x14ac:dyDescent="0.3">
      <c r="E704" t="s">
        <v>1139</v>
      </c>
      <c r="F704">
        <v>0.20972222222222214</v>
      </c>
      <c r="G704" t="s">
        <v>1632</v>
      </c>
    </row>
    <row r="705" spans="1:7" x14ac:dyDescent="0.3">
      <c r="E705" t="s">
        <v>1141</v>
      </c>
      <c r="F705">
        <v>0</v>
      </c>
    </row>
    <row r="706" spans="1:7" x14ac:dyDescent="0.3">
      <c r="E706" t="s">
        <v>1142</v>
      </c>
      <c r="F706">
        <v>0.2895833333333333</v>
      </c>
      <c r="G706" t="s">
        <v>1633</v>
      </c>
    </row>
    <row r="707" spans="1:7" x14ac:dyDescent="0.3">
      <c r="E707" t="s">
        <v>1144</v>
      </c>
      <c r="F707">
        <v>0.32916666666666661</v>
      </c>
      <c r="G707" t="s">
        <v>1634</v>
      </c>
    </row>
    <row r="708" spans="1:7" x14ac:dyDescent="0.3">
      <c r="E708" t="s">
        <v>1146</v>
      </c>
      <c r="F708">
        <v>0.3354166666666667</v>
      </c>
      <c r="G708" t="s">
        <v>1635</v>
      </c>
    </row>
    <row r="709" spans="1:7" x14ac:dyDescent="0.3">
      <c r="E709" t="s">
        <v>1148</v>
      </c>
      <c r="F709">
        <v>0.33402777777777781</v>
      </c>
      <c r="G709" t="s">
        <v>1636</v>
      </c>
    </row>
    <row r="710" spans="1:7" x14ac:dyDescent="0.3">
      <c r="E710" t="s">
        <v>1150</v>
      </c>
      <c r="F710">
        <v>0.17430555555555549</v>
      </c>
      <c r="G710" t="s">
        <v>1637</v>
      </c>
    </row>
    <row r="711" spans="1:7" x14ac:dyDescent="0.3">
      <c r="E711" t="s">
        <v>1152</v>
      </c>
      <c r="F711">
        <v>0</v>
      </c>
    </row>
    <row r="712" spans="1:7" x14ac:dyDescent="0.3">
      <c r="E712" t="s">
        <v>1153</v>
      </c>
      <c r="F712">
        <v>0</v>
      </c>
    </row>
    <row r="713" spans="1:7" x14ac:dyDescent="0.3">
      <c r="E713" t="s">
        <v>1154</v>
      </c>
      <c r="F713">
        <v>0.34097222222222223</v>
      </c>
      <c r="G713" t="s">
        <v>1638</v>
      </c>
    </row>
    <row r="714" spans="1:7" x14ac:dyDescent="0.3">
      <c r="E714" t="s">
        <v>1156</v>
      </c>
      <c r="F714">
        <v>6.490277777777778</v>
      </c>
      <c r="G714" t="s">
        <v>1157</v>
      </c>
    </row>
    <row r="715" spans="1:7" x14ac:dyDescent="0.3">
      <c r="A715">
        <v>66</v>
      </c>
      <c r="B715" t="s">
        <v>1639</v>
      </c>
      <c r="C715" t="s">
        <v>1640</v>
      </c>
      <c r="D715" t="s">
        <v>289</v>
      </c>
      <c r="E715" t="s">
        <v>1105</v>
      </c>
      <c r="F715">
        <v>0</v>
      </c>
    </row>
    <row r="716" spans="1:7" x14ac:dyDescent="0.3">
      <c r="E716" t="s">
        <v>1106</v>
      </c>
      <c r="F716">
        <v>0.29791666666666661</v>
      </c>
      <c r="G716" t="s">
        <v>1641</v>
      </c>
    </row>
    <row r="717" spans="1:7" x14ac:dyDescent="0.3">
      <c r="E717" t="s">
        <v>1107</v>
      </c>
      <c r="F717">
        <v>0.31944444444444442</v>
      </c>
      <c r="G717" t="s">
        <v>1642</v>
      </c>
    </row>
    <row r="718" spans="1:7" x14ac:dyDescent="0.3">
      <c r="E718" t="s">
        <v>1108</v>
      </c>
      <c r="F718">
        <v>0.30208333333333326</v>
      </c>
      <c r="G718" t="s">
        <v>1643</v>
      </c>
    </row>
    <row r="719" spans="1:7" x14ac:dyDescent="0.3">
      <c r="E719" t="s">
        <v>1109</v>
      </c>
      <c r="F719">
        <v>0.29722222222222228</v>
      </c>
      <c r="G719" t="s">
        <v>1644</v>
      </c>
    </row>
    <row r="720" spans="1:7" x14ac:dyDescent="0.3">
      <c r="E720" t="s">
        <v>1111</v>
      </c>
      <c r="F720">
        <v>0.30972222222222223</v>
      </c>
      <c r="G720" t="s">
        <v>1645</v>
      </c>
    </row>
    <row r="721" spans="5:7" x14ac:dyDescent="0.3">
      <c r="E721" t="s">
        <v>1113</v>
      </c>
      <c r="F721">
        <v>0.20833333333333326</v>
      </c>
      <c r="G721" t="s">
        <v>1646</v>
      </c>
    </row>
    <row r="722" spans="5:7" x14ac:dyDescent="0.3">
      <c r="E722" t="s">
        <v>1115</v>
      </c>
      <c r="F722">
        <v>0</v>
      </c>
    </row>
    <row r="723" spans="5:7" x14ac:dyDescent="0.3">
      <c r="E723" t="s">
        <v>1116</v>
      </c>
      <c r="F723">
        <v>0.30138888888888893</v>
      </c>
      <c r="G723" t="s">
        <v>1647</v>
      </c>
    </row>
    <row r="724" spans="5:7" x14ac:dyDescent="0.3">
      <c r="E724" t="s">
        <v>1118</v>
      </c>
      <c r="F724">
        <v>0.29652777777777772</v>
      </c>
      <c r="G724" t="s">
        <v>1648</v>
      </c>
    </row>
    <row r="725" spans="5:7" x14ac:dyDescent="0.3">
      <c r="E725" t="s">
        <v>1120</v>
      </c>
      <c r="F725">
        <v>0.29722222222222228</v>
      </c>
      <c r="G725" t="s">
        <v>1649</v>
      </c>
    </row>
    <row r="726" spans="5:7" x14ac:dyDescent="0.3">
      <c r="E726" t="s">
        <v>1122</v>
      </c>
      <c r="F726">
        <v>0.30000000000000004</v>
      </c>
      <c r="G726" t="s">
        <v>1650</v>
      </c>
    </row>
    <row r="727" spans="5:7" x14ac:dyDescent="0.3">
      <c r="E727" t="s">
        <v>1124</v>
      </c>
      <c r="F727">
        <v>0.36041666666666661</v>
      </c>
      <c r="G727" t="s">
        <v>1651</v>
      </c>
    </row>
    <row r="728" spans="5:7" x14ac:dyDescent="0.3">
      <c r="E728" t="s">
        <v>1126</v>
      </c>
      <c r="F728">
        <v>0.2138888888888888</v>
      </c>
      <c r="G728" t="s">
        <v>1652</v>
      </c>
    </row>
    <row r="729" spans="5:7" x14ac:dyDescent="0.3">
      <c r="E729" t="s">
        <v>1128</v>
      </c>
      <c r="F729">
        <v>0</v>
      </c>
    </row>
    <row r="730" spans="5:7" x14ac:dyDescent="0.3">
      <c r="E730" t="s">
        <v>1129</v>
      </c>
      <c r="F730">
        <v>0.22986111111111107</v>
      </c>
      <c r="G730" t="s">
        <v>1653</v>
      </c>
    </row>
    <row r="731" spans="5:7" x14ac:dyDescent="0.3">
      <c r="E731" t="s">
        <v>1131</v>
      </c>
      <c r="F731">
        <v>0.30347222222222214</v>
      </c>
      <c r="G731" t="s">
        <v>1654</v>
      </c>
    </row>
    <row r="732" spans="5:7" x14ac:dyDescent="0.3">
      <c r="E732" t="s">
        <v>1133</v>
      </c>
      <c r="F732">
        <v>0.30624999999999991</v>
      </c>
      <c r="G732" t="s">
        <v>1655</v>
      </c>
    </row>
    <row r="733" spans="5:7" x14ac:dyDescent="0.3">
      <c r="E733" t="s">
        <v>1135</v>
      </c>
      <c r="F733">
        <v>0.30277777777777781</v>
      </c>
      <c r="G733" t="s">
        <v>1656</v>
      </c>
    </row>
    <row r="734" spans="5:7" x14ac:dyDescent="0.3">
      <c r="E734" t="s">
        <v>1137</v>
      </c>
      <c r="F734">
        <v>0.30138888888888893</v>
      </c>
      <c r="G734" t="s">
        <v>1657</v>
      </c>
    </row>
    <row r="735" spans="5:7" x14ac:dyDescent="0.3">
      <c r="E735" t="s">
        <v>1139</v>
      </c>
      <c r="F735">
        <v>0.21249999999999991</v>
      </c>
      <c r="G735" t="s">
        <v>1658</v>
      </c>
    </row>
    <row r="736" spans="5:7" x14ac:dyDescent="0.3">
      <c r="E736" t="s">
        <v>1141</v>
      </c>
      <c r="F736">
        <v>0</v>
      </c>
    </row>
    <row r="737" spans="1:7" x14ac:dyDescent="0.3">
      <c r="E737" t="s">
        <v>1142</v>
      </c>
      <c r="F737">
        <v>0.30624999999999991</v>
      </c>
      <c r="G737" t="s">
        <v>1659</v>
      </c>
    </row>
    <row r="738" spans="1:7" x14ac:dyDescent="0.3">
      <c r="E738" t="s">
        <v>1144</v>
      </c>
      <c r="F738">
        <v>0.34513888888888888</v>
      </c>
      <c r="G738" t="s">
        <v>1660</v>
      </c>
    </row>
    <row r="739" spans="1:7" x14ac:dyDescent="0.3">
      <c r="E739" t="s">
        <v>1146</v>
      </c>
      <c r="F739">
        <v>0.34375</v>
      </c>
      <c r="G739" t="s">
        <v>1661</v>
      </c>
    </row>
    <row r="740" spans="1:7" x14ac:dyDescent="0.3">
      <c r="E740" t="s">
        <v>1148</v>
      </c>
      <c r="F740">
        <v>0.3388888888888888</v>
      </c>
      <c r="G740" t="s">
        <v>1662</v>
      </c>
    </row>
    <row r="741" spans="1:7" x14ac:dyDescent="0.3">
      <c r="E741" t="s">
        <v>1150</v>
      </c>
      <c r="F741">
        <v>0.17500000000000004</v>
      </c>
      <c r="G741" t="s">
        <v>1663</v>
      </c>
    </row>
    <row r="742" spans="1:7" x14ac:dyDescent="0.3">
      <c r="E742" t="s">
        <v>1152</v>
      </c>
      <c r="F742">
        <v>0</v>
      </c>
    </row>
    <row r="743" spans="1:7" x14ac:dyDescent="0.3">
      <c r="E743" t="s">
        <v>1153</v>
      </c>
      <c r="F743">
        <v>0</v>
      </c>
    </row>
    <row r="744" spans="1:7" x14ac:dyDescent="0.3">
      <c r="E744" t="s">
        <v>1154</v>
      </c>
      <c r="F744">
        <v>0.3388888888888888</v>
      </c>
      <c r="G744" t="s">
        <v>1664</v>
      </c>
    </row>
    <row r="745" spans="1:7" x14ac:dyDescent="0.3">
      <c r="E745" t="s">
        <v>1156</v>
      </c>
      <c r="F745">
        <v>7.0083333333333329</v>
      </c>
      <c r="G745" t="s">
        <v>1157</v>
      </c>
    </row>
    <row r="746" spans="1:7" x14ac:dyDescent="0.3">
      <c r="A746">
        <v>28</v>
      </c>
      <c r="B746" t="s">
        <v>1665</v>
      </c>
      <c r="C746" t="s">
        <v>1666</v>
      </c>
      <c r="D746" t="s">
        <v>1667</v>
      </c>
      <c r="E746" t="s">
        <v>1105</v>
      </c>
      <c r="F746">
        <v>0</v>
      </c>
    </row>
    <row r="747" spans="1:7" x14ac:dyDescent="0.3">
      <c r="E747" t="s">
        <v>1106</v>
      </c>
      <c r="F747">
        <v>0</v>
      </c>
    </row>
    <row r="748" spans="1:7" x14ac:dyDescent="0.3">
      <c r="E748" t="s">
        <v>1107</v>
      </c>
      <c r="F748">
        <v>0.25625000000000009</v>
      </c>
      <c r="G748" t="s">
        <v>1668</v>
      </c>
    </row>
    <row r="749" spans="1:7" x14ac:dyDescent="0.3">
      <c r="E749" t="s">
        <v>1108</v>
      </c>
      <c r="F749">
        <v>0.29305555555555562</v>
      </c>
      <c r="G749" t="s">
        <v>1669</v>
      </c>
    </row>
    <row r="750" spans="1:7" x14ac:dyDescent="0.3">
      <c r="E750" t="s">
        <v>1109</v>
      </c>
      <c r="F750">
        <v>0.29374999999999996</v>
      </c>
      <c r="G750" t="s">
        <v>1670</v>
      </c>
    </row>
    <row r="751" spans="1:7" x14ac:dyDescent="0.3">
      <c r="E751" t="s">
        <v>1111</v>
      </c>
      <c r="F751">
        <v>0.30347222222222214</v>
      </c>
      <c r="G751" t="s">
        <v>1671</v>
      </c>
    </row>
    <row r="752" spans="1:7" x14ac:dyDescent="0.3">
      <c r="E752" t="s">
        <v>1113</v>
      </c>
      <c r="F752">
        <v>0.20555555555555549</v>
      </c>
      <c r="G752" t="s">
        <v>1672</v>
      </c>
    </row>
    <row r="753" spans="5:7" x14ac:dyDescent="0.3">
      <c r="E753" t="s">
        <v>1115</v>
      </c>
      <c r="F753">
        <v>0</v>
      </c>
    </row>
    <row r="754" spans="5:7" x14ac:dyDescent="0.3">
      <c r="E754" t="s">
        <v>1116</v>
      </c>
      <c r="F754">
        <v>0.29861111111111116</v>
      </c>
      <c r="G754" t="s">
        <v>1673</v>
      </c>
    </row>
    <row r="755" spans="5:7" x14ac:dyDescent="0.3">
      <c r="E755" t="s">
        <v>1118</v>
      </c>
      <c r="F755">
        <v>0.29166666666666674</v>
      </c>
      <c r="G755" t="s">
        <v>1674</v>
      </c>
    </row>
    <row r="756" spans="5:7" x14ac:dyDescent="0.3">
      <c r="E756" t="s">
        <v>1120</v>
      </c>
      <c r="F756">
        <v>0.30277777777777781</v>
      </c>
      <c r="G756" t="s">
        <v>1675</v>
      </c>
    </row>
    <row r="757" spans="5:7" x14ac:dyDescent="0.3">
      <c r="E757" t="s">
        <v>1122</v>
      </c>
      <c r="F757">
        <v>0</v>
      </c>
    </row>
    <row r="758" spans="5:7" x14ac:dyDescent="0.3">
      <c r="E758" t="s">
        <v>1124</v>
      </c>
      <c r="F758">
        <v>0</v>
      </c>
    </row>
    <row r="759" spans="5:7" x14ac:dyDescent="0.3">
      <c r="E759" t="s">
        <v>1126</v>
      </c>
      <c r="F759">
        <v>0</v>
      </c>
    </row>
    <row r="760" spans="5:7" x14ac:dyDescent="0.3">
      <c r="E760" t="s">
        <v>1128</v>
      </c>
      <c r="F760">
        <v>0</v>
      </c>
    </row>
    <row r="761" spans="5:7" x14ac:dyDescent="0.3">
      <c r="E761" t="s">
        <v>1129</v>
      </c>
      <c r="F761">
        <v>0.29305555555555562</v>
      </c>
      <c r="G761" t="s">
        <v>1676</v>
      </c>
    </row>
    <row r="762" spans="5:7" x14ac:dyDescent="0.3">
      <c r="E762" t="s">
        <v>1131</v>
      </c>
      <c r="F762">
        <v>0.30555555555555558</v>
      </c>
      <c r="G762" t="s">
        <v>1677</v>
      </c>
    </row>
    <row r="763" spans="5:7" x14ac:dyDescent="0.3">
      <c r="E763" t="s">
        <v>1133</v>
      </c>
      <c r="F763">
        <v>0.28888888888888897</v>
      </c>
      <c r="G763" t="s">
        <v>1678</v>
      </c>
    </row>
    <row r="764" spans="5:7" x14ac:dyDescent="0.3">
      <c r="E764" t="s">
        <v>1135</v>
      </c>
      <c r="F764">
        <v>0.29583333333333339</v>
      </c>
      <c r="G764" t="s">
        <v>1679</v>
      </c>
    </row>
    <row r="765" spans="5:7" x14ac:dyDescent="0.3">
      <c r="E765" t="s">
        <v>1137</v>
      </c>
      <c r="F765">
        <v>0.27222222222222214</v>
      </c>
      <c r="G765" t="s">
        <v>1680</v>
      </c>
    </row>
    <row r="766" spans="5:7" x14ac:dyDescent="0.3">
      <c r="E766" t="s">
        <v>1139</v>
      </c>
      <c r="F766">
        <v>0.21180555555555558</v>
      </c>
      <c r="G766" t="s">
        <v>1681</v>
      </c>
    </row>
    <row r="767" spans="5:7" x14ac:dyDescent="0.3">
      <c r="E767" t="s">
        <v>1141</v>
      </c>
      <c r="F767">
        <v>0</v>
      </c>
    </row>
    <row r="768" spans="5:7" x14ac:dyDescent="0.3">
      <c r="E768" t="s">
        <v>1142</v>
      </c>
      <c r="F768">
        <v>0.29305555555555562</v>
      </c>
      <c r="G768" t="s">
        <v>1682</v>
      </c>
    </row>
    <row r="769" spans="1:7" x14ac:dyDescent="0.3">
      <c r="E769" t="s">
        <v>1144</v>
      </c>
      <c r="F769">
        <v>0.32569444444444451</v>
      </c>
      <c r="G769" t="s">
        <v>1683</v>
      </c>
    </row>
    <row r="770" spans="1:7" x14ac:dyDescent="0.3">
      <c r="E770" t="s">
        <v>1146</v>
      </c>
      <c r="F770">
        <v>0.34722222222222232</v>
      </c>
      <c r="G770" t="s">
        <v>1684</v>
      </c>
    </row>
    <row r="771" spans="1:7" x14ac:dyDescent="0.3">
      <c r="E771" t="s">
        <v>1148</v>
      </c>
      <c r="F771">
        <v>0.33472222222222214</v>
      </c>
      <c r="G771" t="s">
        <v>1685</v>
      </c>
    </row>
    <row r="772" spans="1:7" x14ac:dyDescent="0.3">
      <c r="E772" t="s">
        <v>1150</v>
      </c>
      <c r="F772">
        <v>0.16805555555555562</v>
      </c>
      <c r="G772" t="s">
        <v>1686</v>
      </c>
    </row>
    <row r="773" spans="1:7" x14ac:dyDescent="0.3">
      <c r="E773" t="s">
        <v>1152</v>
      </c>
      <c r="F773">
        <v>0</v>
      </c>
    </row>
    <row r="774" spans="1:7" x14ac:dyDescent="0.3">
      <c r="E774" t="s">
        <v>1153</v>
      </c>
      <c r="F774">
        <v>0</v>
      </c>
    </row>
    <row r="775" spans="1:7" x14ac:dyDescent="0.3">
      <c r="E775" t="s">
        <v>1154</v>
      </c>
      <c r="F775">
        <v>0.33333333333333326</v>
      </c>
      <c r="G775" t="s">
        <v>1687</v>
      </c>
    </row>
    <row r="776" spans="1:7" x14ac:dyDescent="0.3">
      <c r="E776" t="s">
        <v>1156</v>
      </c>
      <c r="F776">
        <v>5.7145833333333336</v>
      </c>
      <c r="G776" t="s">
        <v>1157</v>
      </c>
    </row>
    <row r="777" spans="1:7" x14ac:dyDescent="0.3">
      <c r="A777">
        <v>111</v>
      </c>
      <c r="B777" t="s">
        <v>1665</v>
      </c>
      <c r="C777" t="s">
        <v>1688</v>
      </c>
      <c r="D777" t="s">
        <v>799</v>
      </c>
      <c r="E777" t="s">
        <v>1105</v>
      </c>
      <c r="F777">
        <v>0</v>
      </c>
    </row>
    <row r="778" spans="1:7" x14ac:dyDescent="0.3">
      <c r="E778" t="s">
        <v>1106</v>
      </c>
      <c r="F778">
        <v>0</v>
      </c>
    </row>
    <row r="779" spans="1:7" x14ac:dyDescent="0.3">
      <c r="E779" t="s">
        <v>1107</v>
      </c>
      <c r="F779">
        <v>0</v>
      </c>
    </row>
    <row r="780" spans="1:7" x14ac:dyDescent="0.3">
      <c r="E780" t="s">
        <v>1108</v>
      </c>
      <c r="F780">
        <v>0</v>
      </c>
    </row>
    <row r="781" spans="1:7" x14ac:dyDescent="0.3">
      <c r="E781" t="s">
        <v>1109</v>
      </c>
      <c r="F781">
        <v>0</v>
      </c>
    </row>
    <row r="782" spans="1:7" x14ac:dyDescent="0.3">
      <c r="E782" t="s">
        <v>1111</v>
      </c>
      <c r="F782">
        <v>0</v>
      </c>
    </row>
    <row r="783" spans="1:7" x14ac:dyDescent="0.3">
      <c r="E783" t="s">
        <v>1113</v>
      </c>
      <c r="F783">
        <v>0</v>
      </c>
    </row>
    <row r="784" spans="1:7" x14ac:dyDescent="0.3">
      <c r="E784" t="s">
        <v>1115</v>
      </c>
      <c r="F784">
        <v>0</v>
      </c>
    </row>
    <row r="785" spans="5:7" x14ac:dyDescent="0.3">
      <c r="E785" t="s">
        <v>1116</v>
      </c>
      <c r="F785">
        <v>0</v>
      </c>
    </row>
    <row r="786" spans="5:7" x14ac:dyDescent="0.3">
      <c r="E786" t="s">
        <v>1118</v>
      </c>
      <c r="F786">
        <v>0</v>
      </c>
    </row>
    <row r="787" spans="5:7" x14ac:dyDescent="0.3">
      <c r="E787" t="s">
        <v>1120</v>
      </c>
      <c r="F787">
        <v>0</v>
      </c>
    </row>
    <row r="788" spans="5:7" x14ac:dyDescent="0.3">
      <c r="E788" t="s">
        <v>1122</v>
      </c>
      <c r="F788">
        <v>0.32708333333333339</v>
      </c>
      <c r="G788" t="s">
        <v>1689</v>
      </c>
    </row>
    <row r="789" spans="5:7" x14ac:dyDescent="0.3">
      <c r="E789" t="s">
        <v>1124</v>
      </c>
      <c r="F789">
        <v>0.33263888888888893</v>
      </c>
      <c r="G789" t="s">
        <v>1690</v>
      </c>
    </row>
    <row r="790" spans="5:7" x14ac:dyDescent="0.3">
      <c r="E790" t="s">
        <v>1126</v>
      </c>
      <c r="F790">
        <v>0.2138888888888888</v>
      </c>
      <c r="G790" t="s">
        <v>1691</v>
      </c>
    </row>
    <row r="791" spans="5:7" x14ac:dyDescent="0.3">
      <c r="E791" t="s">
        <v>1128</v>
      </c>
      <c r="F791">
        <v>0</v>
      </c>
    </row>
    <row r="792" spans="5:7" x14ac:dyDescent="0.3">
      <c r="E792" t="s">
        <v>1129</v>
      </c>
      <c r="F792">
        <v>0.29791666666666661</v>
      </c>
      <c r="G792" t="s">
        <v>1692</v>
      </c>
    </row>
    <row r="793" spans="5:7" x14ac:dyDescent="0.3">
      <c r="E793" t="s">
        <v>1131</v>
      </c>
      <c r="F793">
        <v>0.26736111111111116</v>
      </c>
      <c r="G793" t="s">
        <v>1693</v>
      </c>
    </row>
    <row r="794" spans="5:7" x14ac:dyDescent="0.3">
      <c r="E794" t="s">
        <v>1133</v>
      </c>
      <c r="F794">
        <v>0.29791666666666661</v>
      </c>
      <c r="G794" t="s">
        <v>1694</v>
      </c>
    </row>
    <row r="795" spans="5:7" x14ac:dyDescent="0.3">
      <c r="E795" t="s">
        <v>1135</v>
      </c>
      <c r="F795">
        <v>0.30069444444444438</v>
      </c>
      <c r="G795" t="s">
        <v>1695</v>
      </c>
    </row>
    <row r="796" spans="5:7" x14ac:dyDescent="0.3">
      <c r="E796" t="s">
        <v>1137</v>
      </c>
      <c r="F796">
        <v>0.29930555555555549</v>
      </c>
      <c r="G796" t="s">
        <v>1696</v>
      </c>
    </row>
    <row r="797" spans="5:7" x14ac:dyDescent="0.3">
      <c r="E797" t="s">
        <v>1139</v>
      </c>
      <c r="F797">
        <v>0.2104166666666667</v>
      </c>
      <c r="G797" t="s">
        <v>1697</v>
      </c>
    </row>
    <row r="798" spans="5:7" x14ac:dyDescent="0.3">
      <c r="E798" t="s">
        <v>1141</v>
      </c>
      <c r="F798">
        <v>0</v>
      </c>
    </row>
    <row r="799" spans="5:7" x14ac:dyDescent="0.3">
      <c r="E799" t="s">
        <v>1142</v>
      </c>
      <c r="F799">
        <v>0.37291666666666656</v>
      </c>
      <c r="G799" t="s">
        <v>1698</v>
      </c>
    </row>
    <row r="800" spans="5:7" x14ac:dyDescent="0.3">
      <c r="E800" t="s">
        <v>1144</v>
      </c>
      <c r="F800">
        <v>0.33680555555555558</v>
      </c>
      <c r="G800" t="s">
        <v>1699</v>
      </c>
    </row>
    <row r="801" spans="1:7" x14ac:dyDescent="0.3">
      <c r="E801" t="s">
        <v>1146</v>
      </c>
      <c r="F801">
        <v>0.34652777777777777</v>
      </c>
      <c r="G801" t="s">
        <v>1700</v>
      </c>
    </row>
    <row r="802" spans="1:7" x14ac:dyDescent="0.3">
      <c r="E802" t="s">
        <v>1148</v>
      </c>
      <c r="F802">
        <v>0.3388888888888888</v>
      </c>
      <c r="G802" t="s">
        <v>1701</v>
      </c>
    </row>
    <row r="803" spans="1:7" x14ac:dyDescent="0.3">
      <c r="E803" t="s">
        <v>1150</v>
      </c>
      <c r="F803">
        <v>0.17569444444444438</v>
      </c>
      <c r="G803" t="s">
        <v>1702</v>
      </c>
    </row>
    <row r="804" spans="1:7" x14ac:dyDescent="0.3">
      <c r="E804" t="s">
        <v>1152</v>
      </c>
      <c r="F804">
        <v>0</v>
      </c>
    </row>
    <row r="805" spans="1:7" x14ac:dyDescent="0.3">
      <c r="E805" t="s">
        <v>1153</v>
      </c>
      <c r="F805">
        <v>0</v>
      </c>
    </row>
    <row r="806" spans="1:7" x14ac:dyDescent="0.3">
      <c r="E806" t="s">
        <v>1154</v>
      </c>
      <c r="F806">
        <v>0</v>
      </c>
    </row>
    <row r="807" spans="1:7" x14ac:dyDescent="0.3">
      <c r="E807" t="s">
        <v>1156</v>
      </c>
      <c r="F807">
        <v>4.1180555555555554</v>
      </c>
      <c r="G807" t="s">
        <v>1157</v>
      </c>
    </row>
    <row r="808" spans="1:7" x14ac:dyDescent="0.3">
      <c r="A808">
        <v>65</v>
      </c>
      <c r="B808" t="s">
        <v>1703</v>
      </c>
      <c r="C808" t="s">
        <v>1704</v>
      </c>
      <c r="D808" t="s">
        <v>290</v>
      </c>
      <c r="E808" t="s">
        <v>1105</v>
      </c>
      <c r="F808">
        <v>0</v>
      </c>
    </row>
    <row r="809" spans="1:7" x14ac:dyDescent="0.3">
      <c r="E809" t="s">
        <v>1106</v>
      </c>
      <c r="F809">
        <v>0.3041666666666667</v>
      </c>
      <c r="G809" t="s">
        <v>1705</v>
      </c>
    </row>
    <row r="810" spans="1:7" x14ac:dyDescent="0.3">
      <c r="E810" t="s">
        <v>1107</v>
      </c>
      <c r="F810">
        <v>0.32569444444444451</v>
      </c>
      <c r="G810" t="s">
        <v>1706</v>
      </c>
    </row>
    <row r="811" spans="1:7" x14ac:dyDescent="0.3">
      <c r="E811" t="s">
        <v>1108</v>
      </c>
      <c r="F811">
        <v>0.30138888888888893</v>
      </c>
      <c r="G811" t="s">
        <v>1707</v>
      </c>
    </row>
    <row r="812" spans="1:7" x14ac:dyDescent="0.3">
      <c r="E812" t="s">
        <v>1109</v>
      </c>
      <c r="F812">
        <v>0.29722222222222228</v>
      </c>
      <c r="G812" t="s">
        <v>1708</v>
      </c>
    </row>
    <row r="813" spans="1:7" x14ac:dyDescent="0.3">
      <c r="E813" t="s">
        <v>1111</v>
      </c>
      <c r="F813">
        <v>0.30972222222222223</v>
      </c>
      <c r="G813" t="s">
        <v>1709</v>
      </c>
    </row>
    <row r="814" spans="1:7" x14ac:dyDescent="0.3">
      <c r="E814" t="s">
        <v>1113</v>
      </c>
      <c r="F814">
        <v>0.21527777777777768</v>
      </c>
      <c r="G814" t="s">
        <v>1710</v>
      </c>
    </row>
    <row r="815" spans="1:7" x14ac:dyDescent="0.3">
      <c r="E815" t="s">
        <v>1115</v>
      </c>
      <c r="F815">
        <v>0</v>
      </c>
    </row>
    <row r="816" spans="1:7" x14ac:dyDescent="0.3">
      <c r="E816" t="s">
        <v>1116</v>
      </c>
      <c r="F816">
        <v>0.29930555555555549</v>
      </c>
      <c r="G816" t="s">
        <v>1711</v>
      </c>
    </row>
    <row r="817" spans="5:7" x14ac:dyDescent="0.3">
      <c r="E817" t="s">
        <v>1118</v>
      </c>
      <c r="F817">
        <v>0.29930555555555549</v>
      </c>
      <c r="G817" t="s">
        <v>1712</v>
      </c>
    </row>
    <row r="818" spans="5:7" x14ac:dyDescent="0.3">
      <c r="E818" t="s">
        <v>1120</v>
      </c>
      <c r="F818">
        <v>0.30277777777777781</v>
      </c>
      <c r="G818" t="s">
        <v>1713</v>
      </c>
    </row>
    <row r="819" spans="5:7" x14ac:dyDescent="0.3">
      <c r="E819" t="s">
        <v>1122</v>
      </c>
      <c r="F819">
        <v>0.31875000000000009</v>
      </c>
      <c r="G819" t="s">
        <v>1714</v>
      </c>
    </row>
    <row r="820" spans="5:7" x14ac:dyDescent="0.3">
      <c r="E820" t="s">
        <v>1124</v>
      </c>
      <c r="F820">
        <v>0.32777777777777772</v>
      </c>
      <c r="G820" t="s">
        <v>1715</v>
      </c>
    </row>
    <row r="821" spans="5:7" x14ac:dyDescent="0.3">
      <c r="E821" t="s">
        <v>1126</v>
      </c>
      <c r="F821">
        <v>0.21180555555555558</v>
      </c>
      <c r="G821" t="s">
        <v>1716</v>
      </c>
    </row>
    <row r="822" spans="5:7" x14ac:dyDescent="0.3">
      <c r="E822" t="s">
        <v>1128</v>
      </c>
      <c r="F822">
        <v>0</v>
      </c>
    </row>
    <row r="823" spans="5:7" x14ac:dyDescent="0.3">
      <c r="E823" t="s">
        <v>1129</v>
      </c>
      <c r="F823">
        <v>0.29791666666666661</v>
      </c>
      <c r="G823" t="s">
        <v>1717</v>
      </c>
    </row>
    <row r="824" spans="5:7" x14ac:dyDescent="0.3">
      <c r="E824" t="s">
        <v>1131</v>
      </c>
      <c r="F824">
        <v>0.30833333333333335</v>
      </c>
      <c r="G824" t="s">
        <v>1718</v>
      </c>
    </row>
    <row r="825" spans="5:7" x14ac:dyDescent="0.3">
      <c r="E825" t="s">
        <v>1133</v>
      </c>
      <c r="F825">
        <v>0.29930555555555549</v>
      </c>
      <c r="G825" t="s">
        <v>1719</v>
      </c>
    </row>
    <row r="826" spans="5:7" x14ac:dyDescent="0.3">
      <c r="E826" t="s">
        <v>1135</v>
      </c>
      <c r="F826">
        <v>0.30555555555555558</v>
      </c>
      <c r="G826" t="s">
        <v>1720</v>
      </c>
    </row>
    <row r="827" spans="5:7" x14ac:dyDescent="0.3">
      <c r="E827" t="s">
        <v>1137</v>
      </c>
      <c r="F827">
        <v>0.29861111111111116</v>
      </c>
      <c r="G827" t="s">
        <v>1721</v>
      </c>
    </row>
    <row r="828" spans="5:7" x14ac:dyDescent="0.3">
      <c r="E828" t="s">
        <v>1139</v>
      </c>
      <c r="F828">
        <v>0.21527777777777768</v>
      </c>
      <c r="G828" t="s">
        <v>1722</v>
      </c>
    </row>
    <row r="829" spans="5:7" x14ac:dyDescent="0.3">
      <c r="E829" t="s">
        <v>1141</v>
      </c>
      <c r="F829">
        <v>0</v>
      </c>
    </row>
    <row r="830" spans="5:7" x14ac:dyDescent="0.3">
      <c r="E830" t="s">
        <v>1142</v>
      </c>
      <c r="F830">
        <v>0.30208333333333326</v>
      </c>
      <c r="G830" t="s">
        <v>1723</v>
      </c>
    </row>
    <row r="831" spans="5:7" x14ac:dyDescent="0.3">
      <c r="E831" t="s">
        <v>1144</v>
      </c>
      <c r="F831">
        <v>0.34097222222222223</v>
      </c>
      <c r="G831" t="s">
        <v>1724</v>
      </c>
    </row>
    <row r="832" spans="5:7" x14ac:dyDescent="0.3">
      <c r="E832" t="s">
        <v>1146</v>
      </c>
      <c r="F832">
        <v>0.34513888888888888</v>
      </c>
      <c r="G832" t="s">
        <v>1725</v>
      </c>
    </row>
    <row r="833" spans="1:7" x14ac:dyDescent="0.3">
      <c r="E833" t="s">
        <v>1148</v>
      </c>
      <c r="F833">
        <v>0.34722222222222232</v>
      </c>
      <c r="G833" t="s">
        <v>1726</v>
      </c>
    </row>
    <row r="834" spans="1:7" x14ac:dyDescent="0.3">
      <c r="E834" t="s">
        <v>1150</v>
      </c>
      <c r="F834">
        <v>0</v>
      </c>
    </row>
    <row r="835" spans="1:7" x14ac:dyDescent="0.3">
      <c r="E835" t="s">
        <v>1152</v>
      </c>
      <c r="F835">
        <v>0</v>
      </c>
    </row>
    <row r="836" spans="1:7" x14ac:dyDescent="0.3">
      <c r="E836" t="s">
        <v>1153</v>
      </c>
      <c r="F836">
        <v>0</v>
      </c>
    </row>
    <row r="837" spans="1:7" x14ac:dyDescent="0.3">
      <c r="E837" t="s">
        <v>1154</v>
      </c>
      <c r="F837">
        <v>0.34513888888888888</v>
      </c>
      <c r="G837" t="s">
        <v>1727</v>
      </c>
    </row>
    <row r="838" spans="1:7" x14ac:dyDescent="0.3">
      <c r="E838" t="s">
        <v>1156</v>
      </c>
      <c r="F838">
        <v>6.9187500000000002</v>
      </c>
      <c r="G838" t="s">
        <v>1157</v>
      </c>
    </row>
    <row r="839" spans="1:7" x14ac:dyDescent="0.3">
      <c r="A839">
        <v>67</v>
      </c>
      <c r="B839" t="s">
        <v>1728</v>
      </c>
      <c r="C839" t="s">
        <v>1729</v>
      </c>
      <c r="D839" t="s">
        <v>291</v>
      </c>
      <c r="E839" t="s">
        <v>1105</v>
      </c>
      <c r="F839">
        <v>0</v>
      </c>
    </row>
    <row r="840" spans="1:7" x14ac:dyDescent="0.3">
      <c r="E840" t="s">
        <v>1106</v>
      </c>
      <c r="F840">
        <v>0.28680555555555554</v>
      </c>
      <c r="G840" t="s">
        <v>1730</v>
      </c>
    </row>
    <row r="841" spans="1:7" x14ac:dyDescent="0.3">
      <c r="E841" t="s">
        <v>1107</v>
      </c>
      <c r="F841">
        <v>0.31805555555555554</v>
      </c>
      <c r="G841" t="s">
        <v>1731</v>
      </c>
    </row>
    <row r="842" spans="1:7" x14ac:dyDescent="0.3">
      <c r="E842" t="s">
        <v>1108</v>
      </c>
      <c r="F842">
        <v>0.29374999999999996</v>
      </c>
      <c r="G842" t="s">
        <v>1732</v>
      </c>
    </row>
    <row r="843" spans="1:7" x14ac:dyDescent="0.3">
      <c r="E843" t="s">
        <v>1109</v>
      </c>
      <c r="F843">
        <v>0.29722222222222228</v>
      </c>
      <c r="G843" t="s">
        <v>1733</v>
      </c>
    </row>
    <row r="844" spans="1:7" x14ac:dyDescent="0.3">
      <c r="E844" t="s">
        <v>1111</v>
      </c>
      <c r="F844">
        <v>0.31180555555555545</v>
      </c>
      <c r="G844" t="s">
        <v>1734</v>
      </c>
    </row>
    <row r="845" spans="1:7" x14ac:dyDescent="0.3">
      <c r="E845" t="s">
        <v>1113</v>
      </c>
      <c r="F845">
        <v>0.20972222222222214</v>
      </c>
      <c r="G845" t="s">
        <v>1735</v>
      </c>
    </row>
    <row r="846" spans="1:7" x14ac:dyDescent="0.3">
      <c r="E846" t="s">
        <v>1115</v>
      </c>
      <c r="F846">
        <v>0</v>
      </c>
    </row>
    <row r="847" spans="1:7" x14ac:dyDescent="0.3">
      <c r="E847" t="s">
        <v>1116</v>
      </c>
      <c r="F847">
        <v>0.29236111111111107</v>
      </c>
      <c r="G847" t="s">
        <v>1736</v>
      </c>
    </row>
    <row r="848" spans="1:7" x14ac:dyDescent="0.3">
      <c r="E848" t="s">
        <v>1118</v>
      </c>
      <c r="F848">
        <v>0.29166666666666674</v>
      </c>
      <c r="G848" t="s">
        <v>1737</v>
      </c>
    </row>
    <row r="849" spans="5:7" x14ac:dyDescent="0.3">
      <c r="E849" t="s">
        <v>1120</v>
      </c>
      <c r="F849">
        <v>0.29930555555555549</v>
      </c>
      <c r="G849" t="s">
        <v>1738</v>
      </c>
    </row>
    <row r="850" spans="5:7" x14ac:dyDescent="0.3">
      <c r="E850" t="s">
        <v>1122</v>
      </c>
      <c r="F850">
        <v>0.29166666666666674</v>
      </c>
      <c r="G850" t="s">
        <v>1739</v>
      </c>
    </row>
    <row r="851" spans="5:7" x14ac:dyDescent="0.3">
      <c r="E851" t="s">
        <v>1124</v>
      </c>
      <c r="F851">
        <v>0.27361111111111103</v>
      </c>
      <c r="G851" t="s">
        <v>1740</v>
      </c>
    </row>
    <row r="852" spans="5:7" x14ac:dyDescent="0.3">
      <c r="E852" t="s">
        <v>1126</v>
      </c>
      <c r="F852">
        <v>0.20694444444444438</v>
      </c>
      <c r="G852" t="s">
        <v>1741</v>
      </c>
    </row>
    <row r="853" spans="5:7" x14ac:dyDescent="0.3">
      <c r="E853" t="s">
        <v>1128</v>
      </c>
      <c r="F853">
        <v>0</v>
      </c>
    </row>
    <row r="854" spans="5:7" x14ac:dyDescent="0.3">
      <c r="E854" t="s">
        <v>1129</v>
      </c>
      <c r="F854">
        <v>0.29166666666666674</v>
      </c>
      <c r="G854" t="s">
        <v>1742</v>
      </c>
    </row>
    <row r="855" spans="5:7" x14ac:dyDescent="0.3">
      <c r="E855" t="s">
        <v>1131</v>
      </c>
      <c r="F855">
        <v>0.29583333333333339</v>
      </c>
      <c r="G855" t="s">
        <v>1743</v>
      </c>
    </row>
    <row r="856" spans="5:7" x14ac:dyDescent="0.3">
      <c r="E856" t="s">
        <v>1133</v>
      </c>
      <c r="F856">
        <v>0.29861111111111116</v>
      </c>
      <c r="G856" t="s">
        <v>1744</v>
      </c>
    </row>
    <row r="857" spans="5:7" x14ac:dyDescent="0.3">
      <c r="E857" t="s">
        <v>1135</v>
      </c>
      <c r="F857">
        <v>0.3076388888888888</v>
      </c>
      <c r="G857" t="s">
        <v>1745</v>
      </c>
    </row>
    <row r="858" spans="5:7" x14ac:dyDescent="0.3">
      <c r="E858" t="s">
        <v>1137</v>
      </c>
      <c r="F858">
        <v>0.32222222222222219</v>
      </c>
      <c r="G858" t="s">
        <v>1746</v>
      </c>
    </row>
    <row r="859" spans="5:7" x14ac:dyDescent="0.3">
      <c r="E859" t="s">
        <v>1139</v>
      </c>
      <c r="F859">
        <v>0.21805555555555545</v>
      </c>
      <c r="G859" t="s">
        <v>1747</v>
      </c>
    </row>
    <row r="860" spans="5:7" x14ac:dyDescent="0.3">
      <c r="E860" t="s">
        <v>1141</v>
      </c>
      <c r="F860">
        <v>0</v>
      </c>
    </row>
    <row r="861" spans="5:7" x14ac:dyDescent="0.3">
      <c r="E861" t="s">
        <v>1142</v>
      </c>
      <c r="F861">
        <v>0.29097222222222219</v>
      </c>
      <c r="G861" t="s">
        <v>1748</v>
      </c>
    </row>
    <row r="862" spans="5:7" x14ac:dyDescent="0.3">
      <c r="E862" t="s">
        <v>1144</v>
      </c>
      <c r="F862">
        <v>0.32916666666666661</v>
      </c>
      <c r="G862" t="s">
        <v>1749</v>
      </c>
    </row>
    <row r="863" spans="5:7" x14ac:dyDescent="0.3">
      <c r="E863" t="s">
        <v>1146</v>
      </c>
      <c r="F863">
        <v>0.3388888888888888</v>
      </c>
      <c r="G863" t="s">
        <v>1750</v>
      </c>
    </row>
    <row r="864" spans="5:7" x14ac:dyDescent="0.3">
      <c r="E864" t="s">
        <v>1148</v>
      </c>
      <c r="F864">
        <v>0.3354166666666667</v>
      </c>
      <c r="G864" t="s">
        <v>1751</v>
      </c>
    </row>
    <row r="865" spans="1:7" x14ac:dyDescent="0.3">
      <c r="E865" t="s">
        <v>1150</v>
      </c>
      <c r="F865">
        <v>0.17083333333333339</v>
      </c>
      <c r="G865" t="s">
        <v>1752</v>
      </c>
    </row>
    <row r="866" spans="1:7" x14ac:dyDescent="0.3">
      <c r="E866" t="s">
        <v>1152</v>
      </c>
      <c r="F866">
        <v>0</v>
      </c>
    </row>
    <row r="867" spans="1:7" x14ac:dyDescent="0.3">
      <c r="E867" t="s">
        <v>1153</v>
      </c>
      <c r="F867">
        <v>0</v>
      </c>
    </row>
    <row r="868" spans="1:7" x14ac:dyDescent="0.3">
      <c r="E868" t="s">
        <v>1154</v>
      </c>
      <c r="F868">
        <v>0.3041666666666667</v>
      </c>
      <c r="G868" t="s">
        <v>1753</v>
      </c>
    </row>
    <row r="869" spans="1:7" x14ac:dyDescent="0.3">
      <c r="E869" t="s">
        <v>1156</v>
      </c>
      <c r="F869">
        <v>6.8763888888888891</v>
      </c>
      <c r="G869" t="s">
        <v>1157</v>
      </c>
    </row>
    <row r="870" spans="1:7" x14ac:dyDescent="0.3">
      <c r="A870">
        <v>74</v>
      </c>
      <c r="B870" t="s">
        <v>1754</v>
      </c>
      <c r="C870" t="s">
        <v>1755</v>
      </c>
      <c r="D870" t="s">
        <v>1756</v>
      </c>
      <c r="E870" t="s">
        <v>1105</v>
      </c>
      <c r="F870">
        <v>0</v>
      </c>
    </row>
    <row r="871" spans="1:7" x14ac:dyDescent="0.3">
      <c r="E871" t="s">
        <v>1106</v>
      </c>
      <c r="F871">
        <v>0.40902777777777777</v>
      </c>
      <c r="G871" t="s">
        <v>1757</v>
      </c>
    </row>
    <row r="872" spans="1:7" x14ac:dyDescent="0.3">
      <c r="E872" t="s">
        <v>1107</v>
      </c>
      <c r="F872">
        <v>0.4111111111111112</v>
      </c>
      <c r="G872" t="s">
        <v>1758</v>
      </c>
    </row>
    <row r="873" spans="1:7" x14ac:dyDescent="0.3">
      <c r="E873" t="s">
        <v>1108</v>
      </c>
      <c r="F873">
        <v>0.29097222222222219</v>
      </c>
      <c r="G873" t="s">
        <v>1759</v>
      </c>
    </row>
    <row r="874" spans="1:7" x14ac:dyDescent="0.3">
      <c r="E874" t="s">
        <v>1109</v>
      </c>
      <c r="F874">
        <v>0.29722222222222228</v>
      </c>
      <c r="G874" t="s">
        <v>1760</v>
      </c>
    </row>
    <row r="875" spans="1:7" x14ac:dyDescent="0.3">
      <c r="E875" t="s">
        <v>1111</v>
      </c>
      <c r="F875">
        <v>0.29374999999999996</v>
      </c>
      <c r="G875" t="s">
        <v>1761</v>
      </c>
    </row>
    <row r="876" spans="1:7" x14ac:dyDescent="0.3">
      <c r="E876" t="s">
        <v>1113</v>
      </c>
      <c r="F876">
        <v>0.20416666666666661</v>
      </c>
      <c r="G876" t="s">
        <v>1762</v>
      </c>
    </row>
    <row r="877" spans="1:7" x14ac:dyDescent="0.3">
      <c r="E877" t="s">
        <v>1115</v>
      </c>
      <c r="F877">
        <v>0</v>
      </c>
    </row>
    <row r="878" spans="1:7" x14ac:dyDescent="0.3">
      <c r="E878" t="s">
        <v>1116</v>
      </c>
      <c r="F878">
        <v>0.35555555555555562</v>
      </c>
      <c r="G878" t="s">
        <v>1763</v>
      </c>
    </row>
    <row r="879" spans="1:7" x14ac:dyDescent="0.3">
      <c r="E879" t="s">
        <v>1118</v>
      </c>
      <c r="F879">
        <v>0.29722222222222228</v>
      </c>
      <c r="G879" t="s">
        <v>1764</v>
      </c>
    </row>
    <row r="880" spans="1:7" x14ac:dyDescent="0.3">
      <c r="E880" t="s">
        <v>1120</v>
      </c>
      <c r="F880">
        <v>0.29236111111111107</v>
      </c>
      <c r="G880" t="s">
        <v>1765</v>
      </c>
    </row>
    <row r="881" spans="5:7" x14ac:dyDescent="0.3">
      <c r="E881" t="s">
        <v>1122</v>
      </c>
      <c r="F881">
        <v>0.29305555555555562</v>
      </c>
      <c r="G881" t="s">
        <v>1766</v>
      </c>
    </row>
    <row r="882" spans="5:7" x14ac:dyDescent="0.3">
      <c r="E882" t="s">
        <v>1124</v>
      </c>
      <c r="F882">
        <v>0.32361111111111107</v>
      </c>
      <c r="G882" t="s">
        <v>1767</v>
      </c>
    </row>
    <row r="883" spans="5:7" x14ac:dyDescent="0.3">
      <c r="E883" t="s">
        <v>1126</v>
      </c>
      <c r="F883">
        <v>0.21111111111111103</v>
      </c>
      <c r="G883" t="s">
        <v>1768</v>
      </c>
    </row>
    <row r="884" spans="5:7" x14ac:dyDescent="0.3">
      <c r="E884" t="s">
        <v>1128</v>
      </c>
      <c r="F884">
        <v>0</v>
      </c>
    </row>
    <row r="885" spans="5:7" x14ac:dyDescent="0.3">
      <c r="E885" t="s">
        <v>1129</v>
      </c>
      <c r="F885">
        <v>0.29236111111111107</v>
      </c>
      <c r="G885" t="s">
        <v>1769</v>
      </c>
    </row>
    <row r="886" spans="5:7" x14ac:dyDescent="0.3">
      <c r="E886" t="s">
        <v>1131</v>
      </c>
      <c r="F886">
        <v>0.27499999999999991</v>
      </c>
      <c r="G886" t="s">
        <v>1770</v>
      </c>
    </row>
    <row r="887" spans="5:7" x14ac:dyDescent="0.3">
      <c r="E887" t="s">
        <v>1133</v>
      </c>
      <c r="F887">
        <v>0.29374999999999996</v>
      </c>
      <c r="G887" t="s">
        <v>1771</v>
      </c>
    </row>
    <row r="888" spans="5:7" x14ac:dyDescent="0.3">
      <c r="E888" t="s">
        <v>1135</v>
      </c>
      <c r="F888">
        <v>0.34722222222222232</v>
      </c>
      <c r="G888" t="s">
        <v>1772</v>
      </c>
    </row>
    <row r="889" spans="5:7" x14ac:dyDescent="0.3">
      <c r="E889" t="s">
        <v>1137</v>
      </c>
      <c r="F889">
        <v>0</v>
      </c>
    </row>
    <row r="890" spans="5:7" x14ac:dyDescent="0.3">
      <c r="E890" t="s">
        <v>1139</v>
      </c>
      <c r="F890">
        <v>0.20972222222222214</v>
      </c>
      <c r="G890" t="s">
        <v>1773</v>
      </c>
    </row>
    <row r="891" spans="5:7" x14ac:dyDescent="0.3">
      <c r="E891" t="s">
        <v>1141</v>
      </c>
      <c r="F891">
        <v>0</v>
      </c>
    </row>
    <row r="892" spans="5:7" x14ac:dyDescent="0.3">
      <c r="E892" t="s">
        <v>1142</v>
      </c>
      <c r="F892">
        <v>0.29513888888888884</v>
      </c>
      <c r="G892" t="s">
        <v>1774</v>
      </c>
    </row>
    <row r="893" spans="5:7" x14ac:dyDescent="0.3">
      <c r="E893" t="s">
        <v>1144</v>
      </c>
      <c r="F893">
        <v>0.34444444444444455</v>
      </c>
      <c r="G893" t="s">
        <v>1775</v>
      </c>
    </row>
    <row r="894" spans="5:7" x14ac:dyDescent="0.3">
      <c r="E894" t="s">
        <v>1146</v>
      </c>
      <c r="F894">
        <v>0.34097222222222223</v>
      </c>
      <c r="G894" t="s">
        <v>1776</v>
      </c>
    </row>
    <row r="895" spans="5:7" x14ac:dyDescent="0.3">
      <c r="E895" t="s">
        <v>1148</v>
      </c>
      <c r="F895">
        <v>0.3486111111111112</v>
      </c>
      <c r="G895" t="s">
        <v>1777</v>
      </c>
    </row>
    <row r="896" spans="5:7" x14ac:dyDescent="0.3">
      <c r="E896" t="s">
        <v>1150</v>
      </c>
      <c r="F896">
        <v>0.17638888888888893</v>
      </c>
      <c r="G896" t="s">
        <v>1778</v>
      </c>
    </row>
    <row r="897" spans="1:7" x14ac:dyDescent="0.3">
      <c r="E897" t="s">
        <v>1152</v>
      </c>
      <c r="F897">
        <v>0</v>
      </c>
    </row>
    <row r="898" spans="1:7" x14ac:dyDescent="0.3">
      <c r="E898" t="s">
        <v>1153</v>
      </c>
      <c r="F898">
        <v>0</v>
      </c>
    </row>
    <row r="899" spans="1:7" x14ac:dyDescent="0.3">
      <c r="E899" t="s">
        <v>1154</v>
      </c>
      <c r="F899">
        <v>0.3388888888888888</v>
      </c>
      <c r="G899" t="s">
        <v>1779</v>
      </c>
    </row>
    <row r="900" spans="1:7" x14ac:dyDescent="0.3">
      <c r="E900" t="s">
        <v>1156</v>
      </c>
      <c r="F900">
        <v>6.9416666666666664</v>
      </c>
      <c r="G900" t="s">
        <v>1157</v>
      </c>
    </row>
    <row r="901" spans="1:7" x14ac:dyDescent="0.3">
      <c r="A901">
        <v>72</v>
      </c>
      <c r="B901" t="s">
        <v>1780</v>
      </c>
      <c r="C901" t="s">
        <v>1781</v>
      </c>
      <c r="D901" t="s">
        <v>267</v>
      </c>
      <c r="E901" t="s">
        <v>1105</v>
      </c>
      <c r="F901">
        <v>0</v>
      </c>
    </row>
    <row r="902" spans="1:7" x14ac:dyDescent="0.3">
      <c r="E902" t="s">
        <v>1106</v>
      </c>
      <c r="F902">
        <v>0.30000000000000004</v>
      </c>
      <c r="G902" t="s">
        <v>1782</v>
      </c>
    </row>
    <row r="903" spans="1:7" x14ac:dyDescent="0.3">
      <c r="E903" t="s">
        <v>1107</v>
      </c>
      <c r="F903">
        <v>0.27847222222222223</v>
      </c>
      <c r="G903" t="s">
        <v>1783</v>
      </c>
    </row>
    <row r="904" spans="1:7" x14ac:dyDescent="0.3">
      <c r="E904" t="s">
        <v>1108</v>
      </c>
      <c r="F904">
        <v>0.24791666666666656</v>
      </c>
      <c r="G904" t="s">
        <v>1784</v>
      </c>
    </row>
    <row r="905" spans="1:7" x14ac:dyDescent="0.3">
      <c r="E905" t="s">
        <v>1109</v>
      </c>
      <c r="F905">
        <v>0.31805555555555554</v>
      </c>
      <c r="G905" t="s">
        <v>1785</v>
      </c>
    </row>
    <row r="906" spans="1:7" x14ac:dyDescent="0.3">
      <c r="E906" t="s">
        <v>1111</v>
      </c>
      <c r="F906">
        <v>0.30972222222222223</v>
      </c>
      <c r="G906" t="s">
        <v>1786</v>
      </c>
    </row>
    <row r="907" spans="1:7" x14ac:dyDescent="0.3">
      <c r="E907" t="s">
        <v>1113</v>
      </c>
      <c r="F907">
        <v>0.20625000000000004</v>
      </c>
      <c r="G907" t="s">
        <v>1787</v>
      </c>
    </row>
    <row r="908" spans="1:7" x14ac:dyDescent="0.3">
      <c r="E908" t="s">
        <v>1115</v>
      </c>
      <c r="F908">
        <v>0</v>
      </c>
    </row>
    <row r="909" spans="1:7" x14ac:dyDescent="0.3">
      <c r="E909" t="s">
        <v>1116</v>
      </c>
      <c r="F909">
        <v>0.30000000000000004</v>
      </c>
      <c r="G909" t="s">
        <v>1788</v>
      </c>
    </row>
    <row r="910" spans="1:7" x14ac:dyDescent="0.3">
      <c r="E910" t="s">
        <v>1118</v>
      </c>
      <c r="F910">
        <v>0</v>
      </c>
    </row>
    <row r="911" spans="1:7" x14ac:dyDescent="0.3">
      <c r="E911" t="s">
        <v>1120</v>
      </c>
      <c r="F911">
        <v>0.30624999999999991</v>
      </c>
      <c r="G911" t="s">
        <v>1789</v>
      </c>
    </row>
    <row r="912" spans="1:7" x14ac:dyDescent="0.3">
      <c r="E912" t="s">
        <v>1122</v>
      </c>
      <c r="F912">
        <v>0.30000000000000004</v>
      </c>
      <c r="G912" t="s">
        <v>1790</v>
      </c>
    </row>
    <row r="913" spans="5:7" x14ac:dyDescent="0.3">
      <c r="E913" t="s">
        <v>1124</v>
      </c>
      <c r="F913">
        <v>0.33402777777777781</v>
      </c>
      <c r="G913" t="s">
        <v>1791</v>
      </c>
    </row>
    <row r="914" spans="5:7" x14ac:dyDescent="0.3">
      <c r="E914" t="s">
        <v>1126</v>
      </c>
      <c r="F914">
        <v>0.20972222222222214</v>
      </c>
      <c r="G914" t="s">
        <v>1792</v>
      </c>
    </row>
    <row r="915" spans="5:7" x14ac:dyDescent="0.3">
      <c r="E915" t="s">
        <v>1128</v>
      </c>
      <c r="F915">
        <v>0</v>
      </c>
    </row>
    <row r="916" spans="5:7" x14ac:dyDescent="0.3">
      <c r="E916" t="s">
        <v>1129</v>
      </c>
      <c r="F916">
        <v>0.29097222222222219</v>
      </c>
      <c r="G916" t="s">
        <v>1793</v>
      </c>
    </row>
    <row r="917" spans="5:7" x14ac:dyDescent="0.3">
      <c r="E917" t="s">
        <v>1131</v>
      </c>
      <c r="F917">
        <v>0.31388888888888888</v>
      </c>
      <c r="G917" t="s">
        <v>1794</v>
      </c>
    </row>
    <row r="918" spans="5:7" x14ac:dyDescent="0.3">
      <c r="E918" t="s">
        <v>1133</v>
      </c>
      <c r="F918">
        <v>0.30000000000000004</v>
      </c>
      <c r="G918" t="s">
        <v>1795</v>
      </c>
    </row>
    <row r="919" spans="5:7" x14ac:dyDescent="0.3">
      <c r="E919" t="s">
        <v>1135</v>
      </c>
      <c r="F919">
        <v>0.30486111111111103</v>
      </c>
      <c r="G919" t="s">
        <v>1796</v>
      </c>
    </row>
    <row r="920" spans="5:7" x14ac:dyDescent="0.3">
      <c r="E920" t="s">
        <v>1137</v>
      </c>
      <c r="F920">
        <v>0.29305555555555562</v>
      </c>
      <c r="G920" t="s">
        <v>1797</v>
      </c>
    </row>
    <row r="921" spans="5:7" x14ac:dyDescent="0.3">
      <c r="E921" t="s">
        <v>1139</v>
      </c>
      <c r="F921">
        <v>0.20902777777777781</v>
      </c>
      <c r="G921" t="s">
        <v>1798</v>
      </c>
    </row>
    <row r="922" spans="5:7" x14ac:dyDescent="0.3">
      <c r="E922" t="s">
        <v>1141</v>
      </c>
      <c r="F922">
        <v>0</v>
      </c>
    </row>
    <row r="923" spans="5:7" x14ac:dyDescent="0.3">
      <c r="E923" t="s">
        <v>1142</v>
      </c>
      <c r="F923">
        <v>0.29444444444444451</v>
      </c>
      <c r="G923" t="s">
        <v>1799</v>
      </c>
    </row>
    <row r="924" spans="5:7" x14ac:dyDescent="0.3">
      <c r="E924" t="s">
        <v>1144</v>
      </c>
      <c r="F924">
        <v>0.3388888888888888</v>
      </c>
      <c r="G924" t="s">
        <v>1800</v>
      </c>
    </row>
    <row r="925" spans="5:7" x14ac:dyDescent="0.3">
      <c r="E925" t="s">
        <v>1146</v>
      </c>
      <c r="F925">
        <v>0.33333333333333326</v>
      </c>
      <c r="G925" t="s">
        <v>1801</v>
      </c>
    </row>
    <row r="926" spans="5:7" x14ac:dyDescent="0.3">
      <c r="E926" t="s">
        <v>1148</v>
      </c>
      <c r="F926">
        <v>0.33333333333333326</v>
      </c>
      <c r="G926" t="s">
        <v>1802</v>
      </c>
    </row>
    <row r="927" spans="5:7" x14ac:dyDescent="0.3">
      <c r="E927" t="s">
        <v>1150</v>
      </c>
      <c r="F927">
        <v>0.17291666666666661</v>
      </c>
      <c r="G927" t="s">
        <v>1803</v>
      </c>
    </row>
    <row r="928" spans="5:7" x14ac:dyDescent="0.3">
      <c r="E928" t="s">
        <v>1152</v>
      </c>
      <c r="F928">
        <v>0</v>
      </c>
    </row>
    <row r="929" spans="1:7" x14ac:dyDescent="0.3">
      <c r="E929" t="s">
        <v>1153</v>
      </c>
      <c r="F929">
        <v>0</v>
      </c>
    </row>
    <row r="930" spans="1:7" x14ac:dyDescent="0.3">
      <c r="E930" t="s">
        <v>1154</v>
      </c>
      <c r="F930">
        <v>0.33611111111111103</v>
      </c>
      <c r="G930" t="s">
        <v>1804</v>
      </c>
    </row>
    <row r="931" spans="1:7" x14ac:dyDescent="0.3">
      <c r="E931" t="s">
        <v>1156</v>
      </c>
      <c r="F931">
        <v>6.6312499999999996</v>
      </c>
      <c r="G931" t="s">
        <v>1157</v>
      </c>
    </row>
    <row r="932" spans="1:7" x14ac:dyDescent="0.3">
      <c r="A932">
        <v>88</v>
      </c>
      <c r="B932" t="s">
        <v>1805</v>
      </c>
      <c r="C932" t="s">
        <v>1806</v>
      </c>
      <c r="D932" t="s">
        <v>274</v>
      </c>
      <c r="E932" t="s">
        <v>1105</v>
      </c>
      <c r="F932">
        <v>0</v>
      </c>
    </row>
    <row r="933" spans="1:7" x14ac:dyDescent="0.3">
      <c r="E933" t="s">
        <v>1106</v>
      </c>
      <c r="F933">
        <v>0.29930555555555549</v>
      </c>
      <c r="G933" t="s">
        <v>1807</v>
      </c>
    </row>
    <row r="934" spans="1:7" x14ac:dyDescent="0.3">
      <c r="E934" t="s">
        <v>1107</v>
      </c>
      <c r="F934">
        <v>0.31805555555555554</v>
      </c>
      <c r="G934" t="s">
        <v>1808</v>
      </c>
    </row>
    <row r="935" spans="1:7" x14ac:dyDescent="0.3">
      <c r="E935" t="s">
        <v>1108</v>
      </c>
      <c r="F935">
        <v>0.29652777777777772</v>
      </c>
      <c r="G935" t="s">
        <v>1809</v>
      </c>
    </row>
    <row r="936" spans="1:7" x14ac:dyDescent="0.3">
      <c r="E936" t="s">
        <v>1109</v>
      </c>
      <c r="F936">
        <v>0.3076388888888888</v>
      </c>
      <c r="G936" t="s">
        <v>1810</v>
      </c>
    </row>
    <row r="937" spans="1:7" x14ac:dyDescent="0.3">
      <c r="E937" t="s">
        <v>1111</v>
      </c>
      <c r="F937">
        <v>0.3125</v>
      </c>
      <c r="G937" t="s">
        <v>1811</v>
      </c>
    </row>
    <row r="938" spans="1:7" x14ac:dyDescent="0.3">
      <c r="E938" t="s">
        <v>1113</v>
      </c>
      <c r="F938">
        <v>0</v>
      </c>
    </row>
    <row r="939" spans="1:7" x14ac:dyDescent="0.3">
      <c r="E939" t="s">
        <v>1115</v>
      </c>
      <c r="F939">
        <v>0</v>
      </c>
    </row>
    <row r="940" spans="1:7" x14ac:dyDescent="0.3">
      <c r="E940" t="s">
        <v>1116</v>
      </c>
      <c r="F940">
        <v>0.29791666666666661</v>
      </c>
      <c r="G940" t="s">
        <v>1812</v>
      </c>
    </row>
    <row r="941" spans="1:7" x14ac:dyDescent="0.3">
      <c r="E941" t="s">
        <v>1118</v>
      </c>
      <c r="F941">
        <v>0.29791666666666661</v>
      </c>
      <c r="G941" t="s">
        <v>1813</v>
      </c>
    </row>
    <row r="942" spans="1:7" x14ac:dyDescent="0.3">
      <c r="E942" t="s">
        <v>1120</v>
      </c>
      <c r="F942">
        <v>0.30208333333333326</v>
      </c>
      <c r="G942" t="s">
        <v>1814</v>
      </c>
    </row>
    <row r="943" spans="1:7" x14ac:dyDescent="0.3">
      <c r="E943" t="s">
        <v>1122</v>
      </c>
      <c r="F943">
        <v>0.29930555555555549</v>
      </c>
      <c r="G943" t="s">
        <v>1815</v>
      </c>
    </row>
    <row r="944" spans="1:7" x14ac:dyDescent="0.3">
      <c r="E944" t="s">
        <v>1124</v>
      </c>
      <c r="F944">
        <v>0.34166666666666656</v>
      </c>
      <c r="G944" t="s">
        <v>1816</v>
      </c>
    </row>
    <row r="945" spans="5:7" x14ac:dyDescent="0.3">
      <c r="E945" t="s">
        <v>1126</v>
      </c>
      <c r="F945">
        <v>0.21736111111111112</v>
      </c>
      <c r="G945" t="s">
        <v>1817</v>
      </c>
    </row>
    <row r="946" spans="5:7" x14ac:dyDescent="0.3">
      <c r="E946" t="s">
        <v>1128</v>
      </c>
      <c r="F946">
        <v>0</v>
      </c>
    </row>
    <row r="947" spans="5:7" x14ac:dyDescent="0.3">
      <c r="E947" t="s">
        <v>1129</v>
      </c>
      <c r="F947">
        <v>0.29166666666666674</v>
      </c>
      <c r="G947" t="s">
        <v>1818</v>
      </c>
    </row>
    <row r="948" spans="5:7" x14ac:dyDescent="0.3">
      <c r="E948" t="s">
        <v>1131</v>
      </c>
      <c r="F948">
        <v>0.29513888888888884</v>
      </c>
      <c r="G948" t="s">
        <v>1819</v>
      </c>
    </row>
    <row r="949" spans="5:7" x14ac:dyDescent="0.3">
      <c r="E949" t="s">
        <v>1133</v>
      </c>
      <c r="F949">
        <v>0.29930555555555549</v>
      </c>
      <c r="G949" t="s">
        <v>1820</v>
      </c>
    </row>
    <row r="950" spans="5:7" x14ac:dyDescent="0.3">
      <c r="E950" t="s">
        <v>1135</v>
      </c>
      <c r="F950">
        <v>0.29861111111111116</v>
      </c>
      <c r="G950" t="s">
        <v>1821</v>
      </c>
    </row>
    <row r="951" spans="5:7" x14ac:dyDescent="0.3">
      <c r="E951" t="s">
        <v>1137</v>
      </c>
      <c r="F951">
        <v>0.29513888888888884</v>
      </c>
      <c r="G951" t="s">
        <v>1822</v>
      </c>
    </row>
    <row r="952" spans="5:7" x14ac:dyDescent="0.3">
      <c r="E952" t="s">
        <v>1139</v>
      </c>
      <c r="F952">
        <v>0.21180555555555558</v>
      </c>
      <c r="G952" t="s">
        <v>1823</v>
      </c>
    </row>
    <row r="953" spans="5:7" x14ac:dyDescent="0.3">
      <c r="E953" t="s">
        <v>1141</v>
      </c>
      <c r="F953">
        <v>0</v>
      </c>
    </row>
    <row r="954" spans="5:7" x14ac:dyDescent="0.3">
      <c r="E954" t="s">
        <v>1142</v>
      </c>
      <c r="F954">
        <v>0.29513888888888884</v>
      </c>
      <c r="G954" t="s">
        <v>1824</v>
      </c>
    </row>
    <row r="955" spans="5:7" x14ac:dyDescent="0.3">
      <c r="E955" t="s">
        <v>1144</v>
      </c>
      <c r="F955">
        <v>0.34305555555555545</v>
      </c>
      <c r="G955" t="s">
        <v>1825</v>
      </c>
    </row>
    <row r="956" spans="5:7" x14ac:dyDescent="0.3">
      <c r="E956" t="s">
        <v>1146</v>
      </c>
      <c r="F956">
        <v>0.34513888888888888</v>
      </c>
      <c r="G956" t="s">
        <v>1826</v>
      </c>
    </row>
    <row r="957" spans="5:7" x14ac:dyDescent="0.3">
      <c r="E957" t="s">
        <v>1148</v>
      </c>
      <c r="F957">
        <v>0.32499999999999996</v>
      </c>
      <c r="G957" t="s">
        <v>1827</v>
      </c>
    </row>
    <row r="958" spans="5:7" x14ac:dyDescent="0.3">
      <c r="E958" t="s">
        <v>1150</v>
      </c>
      <c r="F958">
        <v>0.17430555555555549</v>
      </c>
      <c r="G958" t="s">
        <v>1828</v>
      </c>
    </row>
    <row r="959" spans="5:7" x14ac:dyDescent="0.3">
      <c r="E959" t="s">
        <v>1152</v>
      </c>
      <c r="F959">
        <v>0</v>
      </c>
    </row>
    <row r="960" spans="5:7" x14ac:dyDescent="0.3">
      <c r="E960" t="s">
        <v>1153</v>
      </c>
      <c r="F960">
        <v>0</v>
      </c>
    </row>
    <row r="961" spans="1:7" x14ac:dyDescent="0.3">
      <c r="E961" t="s">
        <v>1154</v>
      </c>
      <c r="F961">
        <v>0.34236111111111112</v>
      </c>
      <c r="G961" t="s">
        <v>1829</v>
      </c>
    </row>
    <row r="962" spans="1:7" x14ac:dyDescent="0.3">
      <c r="E962" t="s">
        <v>1156</v>
      </c>
      <c r="F962">
        <v>6.8069444444444445</v>
      </c>
      <c r="G962" t="s">
        <v>1157</v>
      </c>
    </row>
    <row r="963" spans="1:7" x14ac:dyDescent="0.3">
      <c r="A963">
        <v>84</v>
      </c>
      <c r="B963" t="s">
        <v>1830</v>
      </c>
      <c r="C963" t="s">
        <v>1831</v>
      </c>
      <c r="D963" t="s">
        <v>684</v>
      </c>
      <c r="E963" t="s">
        <v>1105</v>
      </c>
      <c r="F963">
        <v>0</v>
      </c>
    </row>
    <row r="964" spans="1:7" x14ac:dyDescent="0.3">
      <c r="E964" t="s">
        <v>1106</v>
      </c>
      <c r="F964">
        <v>0</v>
      </c>
    </row>
    <row r="965" spans="1:7" x14ac:dyDescent="0.3">
      <c r="E965" t="s">
        <v>1107</v>
      </c>
      <c r="F965">
        <v>0</v>
      </c>
    </row>
    <row r="966" spans="1:7" x14ac:dyDescent="0.3">
      <c r="E966" t="s">
        <v>1108</v>
      </c>
      <c r="F966">
        <v>0</v>
      </c>
    </row>
    <row r="967" spans="1:7" x14ac:dyDescent="0.3">
      <c r="E967" t="s">
        <v>1109</v>
      </c>
      <c r="F967">
        <v>0</v>
      </c>
    </row>
    <row r="968" spans="1:7" x14ac:dyDescent="0.3">
      <c r="E968" t="s">
        <v>1111</v>
      </c>
      <c r="F968">
        <v>0</v>
      </c>
    </row>
    <row r="969" spans="1:7" x14ac:dyDescent="0.3">
      <c r="E969" t="s">
        <v>1113</v>
      </c>
      <c r="F969">
        <v>0</v>
      </c>
    </row>
    <row r="970" spans="1:7" x14ac:dyDescent="0.3">
      <c r="E970" t="s">
        <v>1115</v>
      </c>
      <c r="F970">
        <v>0</v>
      </c>
    </row>
    <row r="971" spans="1:7" x14ac:dyDescent="0.3">
      <c r="E971" t="s">
        <v>1116</v>
      </c>
      <c r="F971">
        <v>0</v>
      </c>
    </row>
    <row r="972" spans="1:7" x14ac:dyDescent="0.3">
      <c r="E972" t="s">
        <v>1118</v>
      </c>
      <c r="F972">
        <v>0</v>
      </c>
    </row>
    <row r="973" spans="1:7" x14ac:dyDescent="0.3">
      <c r="E973" t="s">
        <v>1120</v>
      </c>
      <c r="F973">
        <v>0</v>
      </c>
    </row>
    <row r="974" spans="1:7" x14ac:dyDescent="0.3">
      <c r="E974" t="s">
        <v>1122</v>
      </c>
      <c r="F974">
        <v>0</v>
      </c>
    </row>
    <row r="975" spans="1:7" x14ac:dyDescent="0.3">
      <c r="E975" t="s">
        <v>1124</v>
      </c>
      <c r="F975">
        <v>0</v>
      </c>
    </row>
    <row r="976" spans="1:7" x14ac:dyDescent="0.3">
      <c r="E976" t="s">
        <v>1126</v>
      </c>
      <c r="F976">
        <v>0</v>
      </c>
    </row>
    <row r="977" spans="5:6" x14ac:dyDescent="0.3">
      <c r="E977" t="s">
        <v>1128</v>
      </c>
      <c r="F977">
        <v>0</v>
      </c>
    </row>
    <row r="978" spans="5:6" x14ac:dyDescent="0.3">
      <c r="E978" t="s">
        <v>1129</v>
      </c>
      <c r="F978">
        <v>0</v>
      </c>
    </row>
    <row r="979" spans="5:6" x14ac:dyDescent="0.3">
      <c r="E979" t="s">
        <v>1131</v>
      </c>
      <c r="F979">
        <v>0</v>
      </c>
    </row>
    <row r="980" spans="5:6" x14ac:dyDescent="0.3">
      <c r="E980" t="s">
        <v>1133</v>
      </c>
      <c r="F980">
        <v>0</v>
      </c>
    </row>
    <row r="981" spans="5:6" x14ac:dyDescent="0.3">
      <c r="E981" t="s">
        <v>1135</v>
      </c>
      <c r="F981">
        <v>0</v>
      </c>
    </row>
    <row r="982" spans="5:6" x14ac:dyDescent="0.3">
      <c r="E982" t="s">
        <v>1137</v>
      </c>
      <c r="F982">
        <v>0</v>
      </c>
    </row>
    <row r="983" spans="5:6" x14ac:dyDescent="0.3">
      <c r="E983" t="s">
        <v>1139</v>
      </c>
      <c r="F983">
        <v>0</v>
      </c>
    </row>
    <row r="984" spans="5:6" x14ac:dyDescent="0.3">
      <c r="E984" t="s">
        <v>1141</v>
      </c>
      <c r="F984">
        <v>0</v>
      </c>
    </row>
    <row r="985" spans="5:6" x14ac:dyDescent="0.3">
      <c r="E985" t="s">
        <v>1142</v>
      </c>
      <c r="F985">
        <v>0</v>
      </c>
    </row>
    <row r="986" spans="5:6" x14ac:dyDescent="0.3">
      <c r="E986" t="s">
        <v>1144</v>
      </c>
      <c r="F986">
        <v>0</v>
      </c>
    </row>
    <row r="987" spans="5:6" x14ac:dyDescent="0.3">
      <c r="E987" t="s">
        <v>1146</v>
      </c>
      <c r="F987">
        <v>0</v>
      </c>
    </row>
    <row r="988" spans="5:6" x14ac:dyDescent="0.3">
      <c r="E988" t="s">
        <v>1148</v>
      </c>
      <c r="F988">
        <v>0</v>
      </c>
    </row>
    <row r="989" spans="5:6" x14ac:dyDescent="0.3">
      <c r="E989" t="s">
        <v>1150</v>
      </c>
      <c r="F989">
        <v>0</v>
      </c>
    </row>
    <row r="990" spans="5:6" x14ac:dyDescent="0.3">
      <c r="E990" t="s">
        <v>1152</v>
      </c>
      <c r="F990">
        <v>0</v>
      </c>
    </row>
    <row r="991" spans="5:6" x14ac:dyDescent="0.3">
      <c r="E991" t="s">
        <v>1153</v>
      </c>
      <c r="F991">
        <v>0</v>
      </c>
    </row>
    <row r="992" spans="5:6" x14ac:dyDescent="0.3">
      <c r="E992" t="s">
        <v>1154</v>
      </c>
      <c r="F992">
        <v>0</v>
      </c>
    </row>
    <row r="993" spans="1:7" x14ac:dyDescent="0.3">
      <c r="E993" t="s">
        <v>1156</v>
      </c>
      <c r="F993">
        <v>0</v>
      </c>
      <c r="G993" t="s">
        <v>1157</v>
      </c>
    </row>
    <row r="994" spans="1:7" x14ac:dyDescent="0.3">
      <c r="A994">
        <v>73</v>
      </c>
      <c r="B994" t="s">
        <v>1832</v>
      </c>
      <c r="C994" t="s">
        <v>1833</v>
      </c>
      <c r="D994" t="s">
        <v>1834</v>
      </c>
      <c r="E994" t="s">
        <v>1105</v>
      </c>
      <c r="F994">
        <v>0</v>
      </c>
    </row>
    <row r="995" spans="1:7" x14ac:dyDescent="0.3">
      <c r="E995" t="s">
        <v>1106</v>
      </c>
      <c r="F995">
        <v>0.29583333333333339</v>
      </c>
      <c r="G995" t="s">
        <v>1835</v>
      </c>
    </row>
    <row r="996" spans="1:7" x14ac:dyDescent="0.3">
      <c r="E996" t="s">
        <v>1107</v>
      </c>
      <c r="F996">
        <v>0.3173611111111112</v>
      </c>
      <c r="G996" t="s">
        <v>1836</v>
      </c>
    </row>
    <row r="997" spans="1:7" x14ac:dyDescent="0.3">
      <c r="E997" t="s">
        <v>1108</v>
      </c>
      <c r="F997">
        <v>0.29374999999999996</v>
      </c>
      <c r="G997" t="s">
        <v>1837</v>
      </c>
    </row>
    <row r="998" spans="1:7" x14ac:dyDescent="0.3">
      <c r="E998" t="s">
        <v>1109</v>
      </c>
      <c r="F998">
        <v>0.28888888888888897</v>
      </c>
      <c r="G998" t="s">
        <v>1838</v>
      </c>
    </row>
    <row r="999" spans="1:7" x14ac:dyDescent="0.3">
      <c r="E999" t="s">
        <v>1111</v>
      </c>
      <c r="F999">
        <v>0.3076388888888888</v>
      </c>
      <c r="G999" t="s">
        <v>1839</v>
      </c>
    </row>
    <row r="1000" spans="1:7" x14ac:dyDescent="0.3">
      <c r="E1000" t="s">
        <v>1113</v>
      </c>
      <c r="F1000">
        <v>0.20555555555555549</v>
      </c>
      <c r="G1000" t="s">
        <v>1840</v>
      </c>
    </row>
    <row r="1001" spans="1:7" x14ac:dyDescent="0.3">
      <c r="E1001" t="s">
        <v>1115</v>
      </c>
      <c r="F1001">
        <v>0</v>
      </c>
    </row>
    <row r="1002" spans="1:7" x14ac:dyDescent="0.3">
      <c r="E1002" t="s">
        <v>1116</v>
      </c>
      <c r="F1002">
        <v>0.29305555555555562</v>
      </c>
      <c r="G1002" t="s">
        <v>1841</v>
      </c>
    </row>
    <row r="1003" spans="1:7" x14ac:dyDescent="0.3">
      <c r="E1003" t="s">
        <v>1118</v>
      </c>
      <c r="F1003">
        <v>0.29583333333333339</v>
      </c>
      <c r="G1003" t="s">
        <v>1842</v>
      </c>
    </row>
    <row r="1004" spans="1:7" x14ac:dyDescent="0.3">
      <c r="E1004" t="s">
        <v>1120</v>
      </c>
      <c r="F1004">
        <v>0.29513888888888884</v>
      </c>
      <c r="G1004" t="s">
        <v>1843</v>
      </c>
    </row>
    <row r="1005" spans="1:7" x14ac:dyDescent="0.3">
      <c r="E1005" t="s">
        <v>1122</v>
      </c>
      <c r="F1005">
        <v>0.41180555555555554</v>
      </c>
      <c r="G1005" t="s">
        <v>1844</v>
      </c>
    </row>
    <row r="1006" spans="1:7" x14ac:dyDescent="0.3">
      <c r="E1006" t="s">
        <v>1124</v>
      </c>
      <c r="F1006">
        <v>0.11388888888888893</v>
      </c>
      <c r="G1006" t="s">
        <v>1845</v>
      </c>
    </row>
    <row r="1007" spans="1:7" x14ac:dyDescent="0.3">
      <c r="E1007" t="s">
        <v>1126</v>
      </c>
      <c r="F1007">
        <v>0</v>
      </c>
    </row>
    <row r="1008" spans="1:7" x14ac:dyDescent="0.3">
      <c r="E1008" t="s">
        <v>1128</v>
      </c>
      <c r="F1008">
        <v>0</v>
      </c>
    </row>
    <row r="1009" spans="5:7" x14ac:dyDescent="0.3">
      <c r="E1009" t="s">
        <v>1129</v>
      </c>
      <c r="F1009">
        <v>0.29513888888888884</v>
      </c>
      <c r="G1009" t="s">
        <v>1846</v>
      </c>
    </row>
    <row r="1010" spans="5:7" x14ac:dyDescent="0.3">
      <c r="E1010" t="s">
        <v>1131</v>
      </c>
      <c r="F1010">
        <v>0.29097222222222219</v>
      </c>
      <c r="G1010" t="s">
        <v>1847</v>
      </c>
    </row>
    <row r="1011" spans="5:7" x14ac:dyDescent="0.3">
      <c r="E1011" t="s">
        <v>1133</v>
      </c>
      <c r="F1011">
        <v>0.25347222222222232</v>
      </c>
      <c r="G1011" t="s">
        <v>1848</v>
      </c>
    </row>
    <row r="1012" spans="5:7" x14ac:dyDescent="0.3">
      <c r="E1012" t="s">
        <v>1135</v>
      </c>
      <c r="F1012">
        <v>0.29583333333333339</v>
      </c>
      <c r="G1012" t="s">
        <v>1849</v>
      </c>
    </row>
    <row r="1013" spans="5:7" x14ac:dyDescent="0.3">
      <c r="E1013" t="s">
        <v>1137</v>
      </c>
      <c r="F1013">
        <v>0.29166666666666674</v>
      </c>
      <c r="G1013" t="s">
        <v>1850</v>
      </c>
    </row>
    <row r="1014" spans="5:7" x14ac:dyDescent="0.3">
      <c r="E1014" t="s">
        <v>1139</v>
      </c>
      <c r="F1014">
        <v>0</v>
      </c>
    </row>
    <row r="1015" spans="5:7" x14ac:dyDescent="0.3">
      <c r="E1015" t="s">
        <v>1141</v>
      </c>
      <c r="F1015">
        <v>0</v>
      </c>
    </row>
    <row r="1016" spans="5:7" x14ac:dyDescent="0.3">
      <c r="E1016" t="s">
        <v>1142</v>
      </c>
      <c r="F1016">
        <v>0.29652777777777772</v>
      </c>
      <c r="G1016" t="s">
        <v>1851</v>
      </c>
    </row>
    <row r="1017" spans="5:7" x14ac:dyDescent="0.3">
      <c r="E1017" t="s">
        <v>1144</v>
      </c>
      <c r="F1017">
        <v>0.33749999999999991</v>
      </c>
      <c r="G1017" t="s">
        <v>1852</v>
      </c>
    </row>
    <row r="1018" spans="5:7" x14ac:dyDescent="0.3">
      <c r="E1018" t="s">
        <v>1146</v>
      </c>
      <c r="F1018">
        <v>0.33680555555555558</v>
      </c>
      <c r="G1018" t="s">
        <v>1853</v>
      </c>
    </row>
    <row r="1019" spans="5:7" x14ac:dyDescent="0.3">
      <c r="E1019" t="s">
        <v>1148</v>
      </c>
      <c r="F1019">
        <v>0.33611111111111103</v>
      </c>
      <c r="G1019" t="s">
        <v>1854</v>
      </c>
    </row>
    <row r="1020" spans="5:7" x14ac:dyDescent="0.3">
      <c r="E1020" t="s">
        <v>1150</v>
      </c>
      <c r="F1020">
        <v>0.17638888888888893</v>
      </c>
      <c r="G1020" t="s">
        <v>1855</v>
      </c>
    </row>
    <row r="1021" spans="5:7" x14ac:dyDescent="0.3">
      <c r="E1021" t="s">
        <v>1152</v>
      </c>
      <c r="F1021">
        <v>0</v>
      </c>
    </row>
    <row r="1022" spans="5:7" x14ac:dyDescent="0.3">
      <c r="E1022" t="s">
        <v>1153</v>
      </c>
      <c r="F1022">
        <v>0</v>
      </c>
    </row>
    <row r="1023" spans="5:7" x14ac:dyDescent="0.3">
      <c r="E1023" t="s">
        <v>1154</v>
      </c>
      <c r="F1023">
        <v>0.33333333333333326</v>
      </c>
      <c r="G1023" t="s">
        <v>1856</v>
      </c>
    </row>
    <row r="1024" spans="5:7" x14ac:dyDescent="0.3">
      <c r="E1024" t="s">
        <v>1156</v>
      </c>
      <c r="F1024">
        <v>6.3624999999999998</v>
      </c>
      <c r="G1024" t="s">
        <v>1157</v>
      </c>
    </row>
    <row r="1025" spans="1:6" x14ac:dyDescent="0.3">
      <c r="A1025">
        <v>81</v>
      </c>
      <c r="B1025" t="s">
        <v>1857</v>
      </c>
      <c r="C1025" t="s">
        <v>1858</v>
      </c>
      <c r="D1025" t="s">
        <v>1859</v>
      </c>
      <c r="E1025" t="s">
        <v>1105</v>
      </c>
      <c r="F1025">
        <v>0</v>
      </c>
    </row>
    <row r="1026" spans="1:6" x14ac:dyDescent="0.3">
      <c r="E1026" t="s">
        <v>1106</v>
      </c>
      <c r="F1026">
        <v>0</v>
      </c>
    </row>
    <row r="1027" spans="1:6" x14ac:dyDescent="0.3">
      <c r="E1027" t="s">
        <v>1107</v>
      </c>
      <c r="F1027">
        <v>0</v>
      </c>
    </row>
    <row r="1028" spans="1:6" x14ac:dyDescent="0.3">
      <c r="E1028" t="s">
        <v>1108</v>
      </c>
      <c r="F1028">
        <v>0</v>
      </c>
    </row>
    <row r="1029" spans="1:6" x14ac:dyDescent="0.3">
      <c r="E1029" t="s">
        <v>1109</v>
      </c>
      <c r="F1029">
        <v>0</v>
      </c>
    </row>
    <row r="1030" spans="1:6" x14ac:dyDescent="0.3">
      <c r="E1030" t="s">
        <v>1111</v>
      </c>
      <c r="F1030">
        <v>0</v>
      </c>
    </row>
    <row r="1031" spans="1:6" x14ac:dyDescent="0.3">
      <c r="E1031" t="s">
        <v>1113</v>
      </c>
      <c r="F1031">
        <v>0</v>
      </c>
    </row>
    <row r="1032" spans="1:6" x14ac:dyDescent="0.3">
      <c r="E1032" t="s">
        <v>1115</v>
      </c>
      <c r="F1032">
        <v>0</v>
      </c>
    </row>
    <row r="1033" spans="1:6" x14ac:dyDescent="0.3">
      <c r="E1033" t="s">
        <v>1116</v>
      </c>
      <c r="F1033">
        <v>0</v>
      </c>
    </row>
    <row r="1034" spans="1:6" x14ac:dyDescent="0.3">
      <c r="E1034" t="s">
        <v>1118</v>
      </c>
      <c r="F1034">
        <v>0</v>
      </c>
    </row>
    <row r="1035" spans="1:6" x14ac:dyDescent="0.3">
      <c r="E1035" t="s">
        <v>1120</v>
      </c>
      <c r="F1035">
        <v>0</v>
      </c>
    </row>
    <row r="1036" spans="1:6" x14ac:dyDescent="0.3">
      <c r="E1036" t="s">
        <v>1122</v>
      </c>
      <c r="F1036">
        <v>0</v>
      </c>
    </row>
    <row r="1037" spans="1:6" x14ac:dyDescent="0.3">
      <c r="E1037" t="s">
        <v>1124</v>
      </c>
      <c r="F1037">
        <v>0</v>
      </c>
    </row>
    <row r="1038" spans="1:6" x14ac:dyDescent="0.3">
      <c r="E1038" t="s">
        <v>1126</v>
      </c>
      <c r="F1038">
        <v>0</v>
      </c>
    </row>
    <row r="1039" spans="1:6" x14ac:dyDescent="0.3">
      <c r="E1039" t="s">
        <v>1128</v>
      </c>
      <c r="F1039">
        <v>0</v>
      </c>
    </row>
    <row r="1040" spans="1:6" x14ac:dyDescent="0.3">
      <c r="E1040" t="s">
        <v>1129</v>
      </c>
      <c r="F1040">
        <v>0</v>
      </c>
    </row>
    <row r="1041" spans="1:7" x14ac:dyDescent="0.3">
      <c r="E1041" t="s">
        <v>1131</v>
      </c>
      <c r="F1041">
        <v>0</v>
      </c>
    </row>
    <row r="1042" spans="1:7" x14ac:dyDescent="0.3">
      <c r="E1042" t="s">
        <v>1133</v>
      </c>
      <c r="F1042">
        <v>0</v>
      </c>
    </row>
    <row r="1043" spans="1:7" x14ac:dyDescent="0.3">
      <c r="E1043" t="s">
        <v>1135</v>
      </c>
      <c r="F1043">
        <v>0</v>
      </c>
    </row>
    <row r="1044" spans="1:7" x14ac:dyDescent="0.3">
      <c r="E1044" t="s">
        <v>1137</v>
      </c>
      <c r="F1044">
        <v>0</v>
      </c>
    </row>
    <row r="1045" spans="1:7" x14ac:dyDescent="0.3">
      <c r="E1045" t="s">
        <v>1139</v>
      </c>
      <c r="F1045">
        <v>0</v>
      </c>
    </row>
    <row r="1046" spans="1:7" x14ac:dyDescent="0.3">
      <c r="E1046" t="s">
        <v>1141</v>
      </c>
      <c r="F1046">
        <v>0</v>
      </c>
    </row>
    <row r="1047" spans="1:7" x14ac:dyDescent="0.3">
      <c r="E1047" t="s">
        <v>1142</v>
      </c>
      <c r="F1047">
        <v>0</v>
      </c>
    </row>
    <row r="1048" spans="1:7" x14ac:dyDescent="0.3">
      <c r="E1048" t="s">
        <v>1144</v>
      </c>
      <c r="F1048">
        <v>0</v>
      </c>
    </row>
    <row r="1049" spans="1:7" x14ac:dyDescent="0.3">
      <c r="E1049" t="s">
        <v>1146</v>
      </c>
      <c r="F1049">
        <v>0</v>
      </c>
    </row>
    <row r="1050" spans="1:7" x14ac:dyDescent="0.3">
      <c r="E1050" t="s">
        <v>1148</v>
      </c>
      <c r="F1050">
        <v>0</v>
      </c>
    </row>
    <row r="1051" spans="1:7" x14ac:dyDescent="0.3">
      <c r="E1051" t="s">
        <v>1150</v>
      </c>
      <c r="F1051">
        <v>0</v>
      </c>
    </row>
    <row r="1052" spans="1:7" x14ac:dyDescent="0.3">
      <c r="E1052" t="s">
        <v>1152</v>
      </c>
      <c r="F1052">
        <v>0</v>
      </c>
    </row>
    <row r="1053" spans="1:7" x14ac:dyDescent="0.3">
      <c r="E1053" t="s">
        <v>1153</v>
      </c>
      <c r="F1053">
        <v>0</v>
      </c>
    </row>
    <row r="1054" spans="1:7" x14ac:dyDescent="0.3">
      <c r="E1054" t="s">
        <v>1154</v>
      </c>
      <c r="F1054">
        <v>0</v>
      </c>
    </row>
    <row r="1055" spans="1:7" x14ac:dyDescent="0.3">
      <c r="E1055" t="s">
        <v>1156</v>
      </c>
      <c r="F1055">
        <v>0</v>
      </c>
      <c r="G1055" t="s">
        <v>1157</v>
      </c>
    </row>
    <row r="1056" spans="1:7" x14ac:dyDescent="0.3">
      <c r="A1056">
        <v>110</v>
      </c>
      <c r="B1056" t="s">
        <v>1860</v>
      </c>
      <c r="C1056" t="s">
        <v>1861</v>
      </c>
      <c r="D1056" t="s">
        <v>268</v>
      </c>
      <c r="E1056" t="s">
        <v>1105</v>
      </c>
      <c r="F1056">
        <v>0</v>
      </c>
    </row>
    <row r="1057" spans="5:7" x14ac:dyDescent="0.3">
      <c r="E1057" t="s">
        <v>1106</v>
      </c>
      <c r="F1057">
        <v>0</v>
      </c>
    </row>
    <row r="1058" spans="5:7" x14ac:dyDescent="0.3">
      <c r="E1058" t="s">
        <v>1107</v>
      </c>
      <c r="F1058">
        <v>0</v>
      </c>
    </row>
    <row r="1059" spans="5:7" x14ac:dyDescent="0.3">
      <c r="E1059" t="s">
        <v>1108</v>
      </c>
      <c r="F1059">
        <v>0</v>
      </c>
    </row>
    <row r="1060" spans="5:7" x14ac:dyDescent="0.3">
      <c r="E1060" t="s">
        <v>1109</v>
      </c>
      <c r="F1060">
        <v>0</v>
      </c>
    </row>
    <row r="1061" spans="5:7" x14ac:dyDescent="0.3">
      <c r="E1061" t="s">
        <v>1111</v>
      </c>
      <c r="F1061">
        <v>0</v>
      </c>
    </row>
    <row r="1062" spans="5:7" x14ac:dyDescent="0.3">
      <c r="E1062" t="s">
        <v>1113</v>
      </c>
      <c r="F1062">
        <v>0</v>
      </c>
    </row>
    <row r="1063" spans="5:7" x14ac:dyDescent="0.3">
      <c r="E1063" t="s">
        <v>1115</v>
      </c>
      <c r="F1063">
        <v>0</v>
      </c>
    </row>
    <row r="1064" spans="5:7" x14ac:dyDescent="0.3">
      <c r="E1064" t="s">
        <v>1116</v>
      </c>
      <c r="F1064">
        <v>0.2416666666666667</v>
      </c>
      <c r="G1064" t="s">
        <v>1862</v>
      </c>
    </row>
    <row r="1065" spans="5:7" x14ac:dyDescent="0.3">
      <c r="E1065" t="s">
        <v>1118</v>
      </c>
      <c r="F1065">
        <v>0.40555555555555545</v>
      </c>
      <c r="G1065" t="s">
        <v>1863</v>
      </c>
    </row>
    <row r="1066" spans="5:7" x14ac:dyDescent="0.3">
      <c r="E1066" t="s">
        <v>1120</v>
      </c>
      <c r="F1066">
        <v>0.29166666666666674</v>
      </c>
      <c r="G1066" t="s">
        <v>1864</v>
      </c>
    </row>
    <row r="1067" spans="5:7" x14ac:dyDescent="0.3">
      <c r="E1067" t="s">
        <v>1122</v>
      </c>
      <c r="F1067">
        <v>0.28680555555555554</v>
      </c>
      <c r="G1067" t="s">
        <v>1865</v>
      </c>
    </row>
    <row r="1068" spans="5:7" x14ac:dyDescent="0.3">
      <c r="E1068" t="s">
        <v>1124</v>
      </c>
      <c r="F1068">
        <v>0.33333333333333326</v>
      </c>
      <c r="G1068" t="s">
        <v>1866</v>
      </c>
    </row>
    <row r="1069" spans="5:7" x14ac:dyDescent="0.3">
      <c r="E1069" t="s">
        <v>1126</v>
      </c>
      <c r="F1069">
        <v>0.20625000000000004</v>
      </c>
      <c r="G1069" t="s">
        <v>1867</v>
      </c>
    </row>
    <row r="1070" spans="5:7" x14ac:dyDescent="0.3">
      <c r="E1070" t="s">
        <v>1128</v>
      </c>
      <c r="F1070">
        <v>0</v>
      </c>
    </row>
    <row r="1071" spans="5:7" x14ac:dyDescent="0.3">
      <c r="E1071" t="s">
        <v>1129</v>
      </c>
      <c r="F1071">
        <v>0.29374999999999996</v>
      </c>
      <c r="G1071" t="s">
        <v>1868</v>
      </c>
    </row>
    <row r="1072" spans="5:7" x14ac:dyDescent="0.3">
      <c r="E1072" t="s">
        <v>1131</v>
      </c>
      <c r="F1072">
        <v>0.28402777777777777</v>
      </c>
      <c r="G1072" t="s">
        <v>1869</v>
      </c>
    </row>
    <row r="1073" spans="1:7" x14ac:dyDescent="0.3">
      <c r="E1073" t="s">
        <v>1133</v>
      </c>
      <c r="F1073">
        <v>0.29791666666666661</v>
      </c>
      <c r="G1073" t="s">
        <v>1870</v>
      </c>
    </row>
    <row r="1074" spans="1:7" x14ac:dyDescent="0.3">
      <c r="E1074" t="s">
        <v>1135</v>
      </c>
      <c r="F1074">
        <v>0.29513888888888884</v>
      </c>
      <c r="G1074" t="s">
        <v>1871</v>
      </c>
    </row>
    <row r="1075" spans="1:7" x14ac:dyDescent="0.3">
      <c r="E1075" t="s">
        <v>1137</v>
      </c>
      <c r="F1075">
        <v>0.29374999999999996</v>
      </c>
      <c r="G1075" t="s">
        <v>1872</v>
      </c>
    </row>
    <row r="1076" spans="1:7" x14ac:dyDescent="0.3">
      <c r="E1076" t="s">
        <v>1139</v>
      </c>
      <c r="F1076">
        <v>0.21180555555555558</v>
      </c>
      <c r="G1076" t="s">
        <v>1873</v>
      </c>
    </row>
    <row r="1077" spans="1:7" x14ac:dyDescent="0.3">
      <c r="E1077" t="s">
        <v>1141</v>
      </c>
      <c r="F1077">
        <v>0</v>
      </c>
    </row>
    <row r="1078" spans="1:7" x14ac:dyDescent="0.3">
      <c r="E1078" t="s">
        <v>1142</v>
      </c>
      <c r="F1078">
        <v>0.29513888888888884</v>
      </c>
      <c r="G1078" t="s">
        <v>1874</v>
      </c>
    </row>
    <row r="1079" spans="1:7" x14ac:dyDescent="0.3">
      <c r="E1079" t="s">
        <v>1144</v>
      </c>
      <c r="F1079">
        <v>0.33472222222222214</v>
      </c>
      <c r="G1079" t="s">
        <v>1875</v>
      </c>
    </row>
    <row r="1080" spans="1:7" x14ac:dyDescent="0.3">
      <c r="E1080" t="s">
        <v>1146</v>
      </c>
      <c r="F1080">
        <v>0.33263888888888893</v>
      </c>
      <c r="G1080" t="s">
        <v>1876</v>
      </c>
    </row>
    <row r="1081" spans="1:7" x14ac:dyDescent="0.3">
      <c r="E1081" t="s">
        <v>1148</v>
      </c>
      <c r="F1081">
        <v>0.31458333333333344</v>
      </c>
      <c r="G1081" t="s">
        <v>1877</v>
      </c>
    </row>
    <row r="1082" spans="1:7" x14ac:dyDescent="0.3">
      <c r="E1082" t="s">
        <v>1150</v>
      </c>
      <c r="F1082">
        <v>0.17222222222222228</v>
      </c>
      <c r="G1082" t="s">
        <v>1878</v>
      </c>
    </row>
    <row r="1083" spans="1:7" x14ac:dyDescent="0.3">
      <c r="E1083" t="s">
        <v>1152</v>
      </c>
      <c r="F1083">
        <v>0</v>
      </c>
    </row>
    <row r="1084" spans="1:7" x14ac:dyDescent="0.3">
      <c r="E1084" t="s">
        <v>1153</v>
      </c>
      <c r="F1084">
        <v>0</v>
      </c>
    </row>
    <row r="1085" spans="1:7" x14ac:dyDescent="0.3">
      <c r="E1085" t="s">
        <v>1154</v>
      </c>
      <c r="F1085">
        <v>0.33333333333333326</v>
      </c>
      <c r="G1085" t="s">
        <v>1879</v>
      </c>
    </row>
    <row r="1086" spans="1:7" x14ac:dyDescent="0.3">
      <c r="E1086" t="s">
        <v>1156</v>
      </c>
      <c r="F1086">
        <v>5.2243055555555555</v>
      </c>
      <c r="G1086" t="s">
        <v>1157</v>
      </c>
    </row>
    <row r="1087" spans="1:7" x14ac:dyDescent="0.3">
      <c r="A1087">
        <v>51</v>
      </c>
      <c r="B1087" t="s">
        <v>1880</v>
      </c>
      <c r="C1087" t="s">
        <v>1881</v>
      </c>
      <c r="D1087" t="s">
        <v>575</v>
      </c>
      <c r="E1087" t="s">
        <v>1105</v>
      </c>
      <c r="F1087">
        <v>0</v>
      </c>
    </row>
    <row r="1088" spans="1:7" x14ac:dyDescent="0.3">
      <c r="E1088" t="s">
        <v>1106</v>
      </c>
      <c r="F1088">
        <v>0.29930555555555549</v>
      </c>
      <c r="G1088" t="s">
        <v>1882</v>
      </c>
    </row>
    <row r="1089" spans="5:7" x14ac:dyDescent="0.3">
      <c r="E1089" t="s">
        <v>1107</v>
      </c>
      <c r="F1089">
        <v>0.3173611111111112</v>
      </c>
      <c r="G1089" t="s">
        <v>1883</v>
      </c>
    </row>
    <row r="1090" spans="5:7" x14ac:dyDescent="0.3">
      <c r="E1090" t="s">
        <v>1108</v>
      </c>
      <c r="F1090">
        <v>0.29930555555555549</v>
      </c>
      <c r="G1090" t="s">
        <v>1884</v>
      </c>
    </row>
    <row r="1091" spans="5:7" x14ac:dyDescent="0.3">
      <c r="E1091" t="s">
        <v>1109</v>
      </c>
      <c r="F1091">
        <v>0</v>
      </c>
    </row>
    <row r="1092" spans="5:7" x14ac:dyDescent="0.3">
      <c r="E1092" t="s">
        <v>1111</v>
      </c>
      <c r="F1092">
        <v>0.33055555555555549</v>
      </c>
      <c r="G1092" t="s">
        <v>1885</v>
      </c>
    </row>
    <row r="1093" spans="5:7" x14ac:dyDescent="0.3">
      <c r="E1093" t="s">
        <v>1113</v>
      </c>
      <c r="F1093">
        <v>0.20694444444444438</v>
      </c>
      <c r="G1093" t="s">
        <v>1886</v>
      </c>
    </row>
    <row r="1094" spans="5:7" x14ac:dyDescent="0.3">
      <c r="E1094" t="s">
        <v>1115</v>
      </c>
      <c r="F1094">
        <v>0</v>
      </c>
    </row>
    <row r="1095" spans="5:7" x14ac:dyDescent="0.3">
      <c r="E1095" t="s">
        <v>1116</v>
      </c>
      <c r="F1095">
        <v>0.29097222222222219</v>
      </c>
      <c r="G1095" t="s">
        <v>1887</v>
      </c>
    </row>
    <row r="1096" spans="5:7" x14ac:dyDescent="0.3">
      <c r="E1096" t="s">
        <v>1118</v>
      </c>
      <c r="F1096">
        <v>0.29583333333333339</v>
      </c>
      <c r="G1096" t="s">
        <v>1888</v>
      </c>
    </row>
    <row r="1097" spans="5:7" x14ac:dyDescent="0.3">
      <c r="E1097" t="s">
        <v>1120</v>
      </c>
      <c r="F1097">
        <v>0.29374999999999996</v>
      </c>
      <c r="G1097" t="s">
        <v>1889</v>
      </c>
    </row>
    <row r="1098" spans="5:7" x14ac:dyDescent="0.3">
      <c r="E1098" t="s">
        <v>1122</v>
      </c>
      <c r="F1098">
        <v>0.29097222222222219</v>
      </c>
      <c r="G1098" t="s">
        <v>1890</v>
      </c>
    </row>
    <row r="1099" spans="5:7" x14ac:dyDescent="0.3">
      <c r="E1099" t="s">
        <v>1124</v>
      </c>
      <c r="F1099">
        <v>0.36944444444444446</v>
      </c>
      <c r="G1099" t="s">
        <v>1891</v>
      </c>
    </row>
    <row r="1100" spans="5:7" x14ac:dyDescent="0.3">
      <c r="E1100" t="s">
        <v>1126</v>
      </c>
      <c r="F1100">
        <v>0</v>
      </c>
    </row>
    <row r="1101" spans="5:7" x14ac:dyDescent="0.3">
      <c r="E1101" t="s">
        <v>1128</v>
      </c>
      <c r="F1101">
        <v>0</v>
      </c>
    </row>
    <row r="1102" spans="5:7" x14ac:dyDescent="0.3">
      <c r="E1102" t="s">
        <v>1129</v>
      </c>
      <c r="F1102">
        <v>0.29513888888888884</v>
      </c>
      <c r="G1102" t="s">
        <v>1892</v>
      </c>
    </row>
    <row r="1103" spans="5:7" x14ac:dyDescent="0.3">
      <c r="E1103" t="s">
        <v>1131</v>
      </c>
      <c r="F1103">
        <v>0.29444444444444451</v>
      </c>
      <c r="G1103" t="s">
        <v>1893</v>
      </c>
    </row>
    <row r="1104" spans="5:7" x14ac:dyDescent="0.3">
      <c r="E1104" t="s">
        <v>1133</v>
      </c>
      <c r="F1104">
        <v>0.29583333333333339</v>
      </c>
      <c r="G1104" t="s">
        <v>1894</v>
      </c>
    </row>
    <row r="1105" spans="1:7" x14ac:dyDescent="0.3">
      <c r="E1105" t="s">
        <v>1135</v>
      </c>
      <c r="F1105">
        <v>0.32847222222222228</v>
      </c>
      <c r="G1105" t="s">
        <v>1895</v>
      </c>
    </row>
    <row r="1106" spans="1:7" x14ac:dyDescent="0.3">
      <c r="E1106" t="s">
        <v>1137</v>
      </c>
      <c r="F1106">
        <v>0.29583333333333339</v>
      </c>
      <c r="G1106" t="s">
        <v>1896</v>
      </c>
    </row>
    <row r="1107" spans="1:7" x14ac:dyDescent="0.3">
      <c r="E1107" t="s">
        <v>1139</v>
      </c>
      <c r="F1107">
        <v>0.3979166666666667</v>
      </c>
      <c r="G1107" t="s">
        <v>1897</v>
      </c>
    </row>
    <row r="1108" spans="1:7" x14ac:dyDescent="0.3">
      <c r="E1108" t="s">
        <v>1141</v>
      </c>
      <c r="F1108">
        <v>0</v>
      </c>
    </row>
    <row r="1109" spans="1:7" x14ac:dyDescent="0.3">
      <c r="E1109" t="s">
        <v>1142</v>
      </c>
      <c r="F1109">
        <v>0.29652777777777772</v>
      </c>
      <c r="G1109" t="s">
        <v>1898</v>
      </c>
    </row>
    <row r="1110" spans="1:7" x14ac:dyDescent="0.3">
      <c r="E1110" t="s">
        <v>1144</v>
      </c>
      <c r="F1110">
        <v>0.34097222222222223</v>
      </c>
      <c r="G1110" t="s">
        <v>1899</v>
      </c>
    </row>
    <row r="1111" spans="1:7" x14ac:dyDescent="0.3">
      <c r="E1111" t="s">
        <v>1146</v>
      </c>
      <c r="F1111">
        <v>0.3388888888888888</v>
      </c>
      <c r="G1111" t="s">
        <v>1900</v>
      </c>
    </row>
    <row r="1112" spans="1:7" x14ac:dyDescent="0.3">
      <c r="E1112" t="s">
        <v>1148</v>
      </c>
      <c r="F1112">
        <v>0.34375</v>
      </c>
      <c r="G1112" t="s">
        <v>1901</v>
      </c>
    </row>
    <row r="1113" spans="1:7" x14ac:dyDescent="0.3">
      <c r="E1113" t="s">
        <v>1150</v>
      </c>
      <c r="F1113">
        <v>0.17847222222222214</v>
      </c>
      <c r="G1113" t="s">
        <v>1902</v>
      </c>
    </row>
    <row r="1114" spans="1:7" x14ac:dyDescent="0.3">
      <c r="E1114" t="s">
        <v>1152</v>
      </c>
      <c r="F1114">
        <v>0</v>
      </c>
    </row>
    <row r="1115" spans="1:7" x14ac:dyDescent="0.3">
      <c r="E1115" t="s">
        <v>1153</v>
      </c>
      <c r="F1115">
        <v>0</v>
      </c>
    </row>
    <row r="1116" spans="1:7" x14ac:dyDescent="0.3">
      <c r="E1116" t="s">
        <v>1154</v>
      </c>
      <c r="F1116">
        <v>0.3388888888888888</v>
      </c>
      <c r="G1116" t="s">
        <v>1903</v>
      </c>
    </row>
    <row r="1117" spans="1:7" x14ac:dyDescent="0.3">
      <c r="E1117" t="s">
        <v>1156</v>
      </c>
      <c r="F1117">
        <v>6.739583333333333</v>
      </c>
      <c r="G1117" t="s">
        <v>1157</v>
      </c>
    </row>
    <row r="1118" spans="1:7" x14ac:dyDescent="0.3">
      <c r="A1118">
        <v>27</v>
      </c>
      <c r="B1118" t="s">
        <v>1904</v>
      </c>
      <c r="C1118" t="s">
        <v>1905</v>
      </c>
      <c r="D1118" t="s">
        <v>1906</v>
      </c>
      <c r="E1118" t="s">
        <v>1105</v>
      </c>
      <c r="F1118">
        <v>0</v>
      </c>
    </row>
    <row r="1119" spans="1:7" x14ac:dyDescent="0.3">
      <c r="E1119" t="s">
        <v>1106</v>
      </c>
      <c r="F1119">
        <v>0.30069444444444438</v>
      </c>
      <c r="G1119" t="s">
        <v>1907</v>
      </c>
    </row>
    <row r="1120" spans="1:7" x14ac:dyDescent="0.3">
      <c r="E1120" t="s">
        <v>1107</v>
      </c>
      <c r="F1120">
        <v>0.32013888888888897</v>
      </c>
      <c r="G1120" t="s">
        <v>1908</v>
      </c>
    </row>
    <row r="1121" spans="5:7" x14ac:dyDescent="0.3">
      <c r="E1121" t="s">
        <v>1108</v>
      </c>
      <c r="F1121">
        <v>0.32986111111111116</v>
      </c>
      <c r="G1121" t="s">
        <v>1909</v>
      </c>
    </row>
    <row r="1122" spans="5:7" x14ac:dyDescent="0.3">
      <c r="E1122" t="s">
        <v>1109</v>
      </c>
      <c r="F1122">
        <v>0.28125</v>
      </c>
      <c r="G1122" t="s">
        <v>1910</v>
      </c>
    </row>
    <row r="1123" spans="5:7" x14ac:dyDescent="0.3">
      <c r="E1123" t="s">
        <v>1111</v>
      </c>
      <c r="F1123">
        <v>0.31180555555555545</v>
      </c>
      <c r="G1123" t="s">
        <v>1911</v>
      </c>
    </row>
    <row r="1124" spans="5:7" x14ac:dyDescent="0.3">
      <c r="E1124" t="s">
        <v>1113</v>
      </c>
      <c r="F1124">
        <v>0.43958333333333344</v>
      </c>
      <c r="G1124" t="s">
        <v>1912</v>
      </c>
    </row>
    <row r="1125" spans="5:7" x14ac:dyDescent="0.3">
      <c r="E1125" t="s">
        <v>1115</v>
      </c>
      <c r="F1125">
        <v>0</v>
      </c>
    </row>
    <row r="1126" spans="5:7" x14ac:dyDescent="0.3">
      <c r="E1126" t="s">
        <v>1116</v>
      </c>
      <c r="F1126">
        <v>0.30208333333333326</v>
      </c>
      <c r="G1126" t="s">
        <v>1913</v>
      </c>
    </row>
    <row r="1127" spans="5:7" x14ac:dyDescent="0.3">
      <c r="E1127" t="s">
        <v>1118</v>
      </c>
      <c r="F1127">
        <v>0.29930555555555549</v>
      </c>
      <c r="G1127" t="s">
        <v>1914</v>
      </c>
    </row>
    <row r="1128" spans="5:7" x14ac:dyDescent="0.3">
      <c r="E1128" t="s">
        <v>1120</v>
      </c>
      <c r="F1128">
        <v>0.29791666666666661</v>
      </c>
      <c r="G1128" t="s">
        <v>1915</v>
      </c>
    </row>
    <row r="1129" spans="5:7" x14ac:dyDescent="0.3">
      <c r="E1129" t="s">
        <v>1122</v>
      </c>
      <c r="F1129">
        <v>0.29722222222222228</v>
      </c>
      <c r="G1129" t="s">
        <v>1916</v>
      </c>
    </row>
    <row r="1130" spans="5:7" x14ac:dyDescent="0.3">
      <c r="E1130" t="s">
        <v>1124</v>
      </c>
      <c r="F1130">
        <v>0.37152777777777768</v>
      </c>
      <c r="G1130" t="s">
        <v>1917</v>
      </c>
    </row>
    <row r="1131" spans="5:7" x14ac:dyDescent="0.3">
      <c r="E1131" t="s">
        <v>1126</v>
      </c>
      <c r="F1131">
        <v>0.44375000000000009</v>
      </c>
      <c r="G1131" t="s">
        <v>1918</v>
      </c>
    </row>
    <row r="1132" spans="5:7" x14ac:dyDescent="0.3">
      <c r="E1132" t="s">
        <v>1128</v>
      </c>
      <c r="F1132">
        <v>0</v>
      </c>
    </row>
    <row r="1133" spans="5:7" x14ac:dyDescent="0.3">
      <c r="E1133" t="s">
        <v>1129</v>
      </c>
      <c r="F1133">
        <v>0.29861111111111116</v>
      </c>
      <c r="G1133" t="s">
        <v>1919</v>
      </c>
    </row>
    <row r="1134" spans="5:7" x14ac:dyDescent="0.3">
      <c r="E1134" t="s">
        <v>1131</v>
      </c>
      <c r="F1134">
        <v>0.33125000000000004</v>
      </c>
      <c r="G1134" t="s">
        <v>1920</v>
      </c>
    </row>
    <row r="1135" spans="5:7" x14ac:dyDescent="0.3">
      <c r="E1135" t="s">
        <v>1133</v>
      </c>
      <c r="F1135">
        <v>0.41388888888888897</v>
      </c>
      <c r="G1135" t="s">
        <v>1921</v>
      </c>
    </row>
    <row r="1136" spans="5:7" x14ac:dyDescent="0.3">
      <c r="E1136" t="s">
        <v>1135</v>
      </c>
      <c r="F1136">
        <v>0.37638888888888888</v>
      </c>
      <c r="G1136" t="s">
        <v>1922</v>
      </c>
    </row>
    <row r="1137" spans="1:7" x14ac:dyDescent="0.3">
      <c r="E1137" t="s">
        <v>1137</v>
      </c>
      <c r="F1137">
        <v>0.33263888888888893</v>
      </c>
      <c r="G1137" t="s">
        <v>1923</v>
      </c>
    </row>
    <row r="1138" spans="1:7" x14ac:dyDescent="0.3">
      <c r="E1138" t="s">
        <v>1139</v>
      </c>
      <c r="F1138">
        <v>0.21736111111111112</v>
      </c>
      <c r="G1138" t="s">
        <v>1924</v>
      </c>
    </row>
    <row r="1139" spans="1:7" x14ac:dyDescent="0.3">
      <c r="E1139" t="s">
        <v>1141</v>
      </c>
      <c r="F1139">
        <v>0</v>
      </c>
    </row>
    <row r="1140" spans="1:7" x14ac:dyDescent="0.3">
      <c r="E1140" t="s">
        <v>1142</v>
      </c>
      <c r="F1140">
        <v>0.3798611111111112</v>
      </c>
      <c r="G1140" t="s">
        <v>1925</v>
      </c>
    </row>
    <row r="1141" spans="1:7" x14ac:dyDescent="0.3">
      <c r="E1141" t="s">
        <v>1144</v>
      </c>
      <c r="F1141">
        <v>0.34791666666666665</v>
      </c>
      <c r="G1141" t="s">
        <v>1926</v>
      </c>
    </row>
    <row r="1142" spans="1:7" x14ac:dyDescent="0.3">
      <c r="E1142" t="s">
        <v>1146</v>
      </c>
      <c r="F1142">
        <v>0.34305555555555545</v>
      </c>
      <c r="G1142" t="s">
        <v>1927</v>
      </c>
    </row>
    <row r="1143" spans="1:7" x14ac:dyDescent="0.3">
      <c r="E1143" t="s">
        <v>1148</v>
      </c>
      <c r="F1143">
        <v>0.34375</v>
      </c>
      <c r="G1143" t="s">
        <v>1928</v>
      </c>
    </row>
    <row r="1144" spans="1:7" x14ac:dyDescent="0.3">
      <c r="E1144" t="s">
        <v>1150</v>
      </c>
      <c r="F1144">
        <v>0.37291666666666656</v>
      </c>
      <c r="G1144" t="s">
        <v>1929</v>
      </c>
    </row>
    <row r="1145" spans="1:7" x14ac:dyDescent="0.3">
      <c r="E1145" t="s">
        <v>1152</v>
      </c>
      <c r="F1145">
        <v>0</v>
      </c>
    </row>
    <row r="1146" spans="1:7" x14ac:dyDescent="0.3">
      <c r="E1146" t="s">
        <v>1153</v>
      </c>
      <c r="F1146">
        <v>0</v>
      </c>
    </row>
    <row r="1147" spans="1:7" x14ac:dyDescent="0.3">
      <c r="E1147" t="s">
        <v>1154</v>
      </c>
      <c r="F1147">
        <v>0.34513888888888888</v>
      </c>
      <c r="G1147" t="s">
        <v>1930</v>
      </c>
    </row>
    <row r="1148" spans="1:7" x14ac:dyDescent="0.3">
      <c r="E1148" t="s">
        <v>1156</v>
      </c>
      <c r="F1148">
        <v>8.0979166666666664</v>
      </c>
      <c r="G1148" t="s">
        <v>1157</v>
      </c>
    </row>
    <row r="1149" spans="1:7" x14ac:dyDescent="0.3">
      <c r="A1149">
        <v>40</v>
      </c>
      <c r="B1149" t="s">
        <v>1931</v>
      </c>
      <c r="C1149" t="s">
        <v>1932</v>
      </c>
      <c r="D1149" t="s">
        <v>1933</v>
      </c>
      <c r="E1149" t="s">
        <v>1105</v>
      </c>
      <c r="F1149">
        <v>0</v>
      </c>
    </row>
    <row r="1150" spans="1:7" x14ac:dyDescent="0.3">
      <c r="E1150" t="s">
        <v>1106</v>
      </c>
      <c r="F1150">
        <v>0</v>
      </c>
    </row>
    <row r="1151" spans="1:7" x14ac:dyDescent="0.3">
      <c r="E1151" t="s">
        <v>1107</v>
      </c>
      <c r="F1151">
        <v>0.31527777777777777</v>
      </c>
      <c r="G1151" t="s">
        <v>1934</v>
      </c>
    </row>
    <row r="1152" spans="1:7" x14ac:dyDescent="0.3">
      <c r="E1152" t="s">
        <v>1108</v>
      </c>
      <c r="F1152">
        <v>0.29236111111111107</v>
      </c>
      <c r="G1152" t="s">
        <v>1935</v>
      </c>
    </row>
    <row r="1153" spans="5:7" x14ac:dyDescent="0.3">
      <c r="E1153" t="s">
        <v>1109</v>
      </c>
      <c r="F1153">
        <v>0.28819444444444442</v>
      </c>
      <c r="G1153" t="s">
        <v>1936</v>
      </c>
    </row>
    <row r="1154" spans="5:7" x14ac:dyDescent="0.3">
      <c r="E1154" t="s">
        <v>1111</v>
      </c>
      <c r="F1154">
        <v>0.29791666666666661</v>
      </c>
      <c r="G1154" t="s">
        <v>1937</v>
      </c>
    </row>
    <row r="1155" spans="5:7" x14ac:dyDescent="0.3">
      <c r="E1155" t="s">
        <v>1113</v>
      </c>
      <c r="F1155">
        <v>0.20625000000000004</v>
      </c>
      <c r="G1155" t="s">
        <v>1938</v>
      </c>
    </row>
    <row r="1156" spans="5:7" x14ac:dyDescent="0.3">
      <c r="E1156" t="s">
        <v>1115</v>
      </c>
      <c r="F1156">
        <v>0</v>
      </c>
    </row>
    <row r="1157" spans="5:7" x14ac:dyDescent="0.3">
      <c r="E1157" t="s">
        <v>1116</v>
      </c>
      <c r="F1157">
        <v>0.29166666666666674</v>
      </c>
      <c r="G1157" t="s">
        <v>1939</v>
      </c>
    </row>
    <row r="1158" spans="5:7" x14ac:dyDescent="0.3">
      <c r="E1158" t="s">
        <v>1118</v>
      </c>
      <c r="F1158">
        <v>0.2895833333333333</v>
      </c>
      <c r="G1158" t="s">
        <v>1940</v>
      </c>
    </row>
    <row r="1159" spans="5:7" x14ac:dyDescent="0.3">
      <c r="E1159" t="s">
        <v>1120</v>
      </c>
      <c r="F1159">
        <v>0.29166666666666674</v>
      </c>
      <c r="G1159" t="s">
        <v>1941</v>
      </c>
    </row>
    <row r="1160" spans="5:7" x14ac:dyDescent="0.3">
      <c r="E1160" t="s">
        <v>1122</v>
      </c>
      <c r="F1160">
        <v>0.29097222222222219</v>
      </c>
      <c r="G1160" t="s">
        <v>1942</v>
      </c>
    </row>
    <row r="1161" spans="5:7" x14ac:dyDescent="0.3">
      <c r="E1161" t="s">
        <v>1124</v>
      </c>
      <c r="F1161">
        <v>0.33402777777777781</v>
      </c>
      <c r="G1161" t="s">
        <v>1943</v>
      </c>
    </row>
    <row r="1162" spans="5:7" x14ac:dyDescent="0.3">
      <c r="E1162" t="s">
        <v>1126</v>
      </c>
      <c r="F1162">
        <v>0.20972222222222214</v>
      </c>
      <c r="G1162" t="s">
        <v>1944</v>
      </c>
    </row>
    <row r="1163" spans="5:7" x14ac:dyDescent="0.3">
      <c r="E1163" t="s">
        <v>1128</v>
      </c>
      <c r="F1163">
        <v>0</v>
      </c>
    </row>
    <row r="1164" spans="5:7" x14ac:dyDescent="0.3">
      <c r="E1164" t="s">
        <v>1129</v>
      </c>
      <c r="F1164">
        <v>0.2895833333333333</v>
      </c>
      <c r="G1164" t="s">
        <v>1945</v>
      </c>
    </row>
    <row r="1165" spans="5:7" x14ac:dyDescent="0.3">
      <c r="E1165" t="s">
        <v>1131</v>
      </c>
      <c r="F1165">
        <v>0.29305555555555562</v>
      </c>
      <c r="G1165" t="s">
        <v>1946</v>
      </c>
    </row>
    <row r="1166" spans="5:7" x14ac:dyDescent="0.3">
      <c r="E1166" t="s">
        <v>1133</v>
      </c>
      <c r="F1166">
        <v>0.29374999999999996</v>
      </c>
      <c r="G1166" t="s">
        <v>1947</v>
      </c>
    </row>
    <row r="1167" spans="5:7" x14ac:dyDescent="0.3">
      <c r="E1167" t="s">
        <v>1135</v>
      </c>
      <c r="F1167">
        <v>0.29722222222222228</v>
      </c>
      <c r="G1167" t="s">
        <v>1948</v>
      </c>
    </row>
    <row r="1168" spans="5:7" x14ac:dyDescent="0.3">
      <c r="E1168" t="s">
        <v>1137</v>
      </c>
      <c r="F1168">
        <v>0.29166666666666674</v>
      </c>
      <c r="G1168" t="s">
        <v>1949</v>
      </c>
    </row>
    <row r="1169" spans="1:7" x14ac:dyDescent="0.3">
      <c r="E1169" t="s">
        <v>1139</v>
      </c>
      <c r="F1169">
        <v>0.20833333333333326</v>
      </c>
      <c r="G1169" t="s">
        <v>1950</v>
      </c>
    </row>
    <row r="1170" spans="1:7" x14ac:dyDescent="0.3">
      <c r="E1170" t="s">
        <v>1141</v>
      </c>
      <c r="F1170">
        <v>0</v>
      </c>
    </row>
    <row r="1171" spans="1:7" x14ac:dyDescent="0.3">
      <c r="E1171" t="s">
        <v>1142</v>
      </c>
      <c r="F1171">
        <v>0.29444444444444451</v>
      </c>
      <c r="G1171" t="s">
        <v>1951</v>
      </c>
    </row>
    <row r="1172" spans="1:7" x14ac:dyDescent="0.3">
      <c r="E1172" t="s">
        <v>1144</v>
      </c>
      <c r="F1172">
        <v>0.33680555555555558</v>
      </c>
      <c r="G1172" t="s">
        <v>1952</v>
      </c>
    </row>
    <row r="1173" spans="1:7" x14ac:dyDescent="0.3">
      <c r="E1173" t="s">
        <v>1146</v>
      </c>
      <c r="F1173">
        <v>0.33611111111111103</v>
      </c>
      <c r="G1173" t="s">
        <v>1953</v>
      </c>
    </row>
    <row r="1174" spans="1:7" x14ac:dyDescent="0.3">
      <c r="E1174" t="s">
        <v>1148</v>
      </c>
      <c r="F1174">
        <v>0.33611111111111103</v>
      </c>
      <c r="G1174" t="s">
        <v>1954</v>
      </c>
    </row>
    <row r="1175" spans="1:7" x14ac:dyDescent="0.3">
      <c r="E1175" t="s">
        <v>1150</v>
      </c>
      <c r="F1175">
        <v>0.17430555555555549</v>
      </c>
      <c r="G1175" t="s">
        <v>1955</v>
      </c>
    </row>
    <row r="1176" spans="1:7" x14ac:dyDescent="0.3">
      <c r="E1176" t="s">
        <v>1152</v>
      </c>
      <c r="F1176">
        <v>0</v>
      </c>
    </row>
    <row r="1177" spans="1:7" x14ac:dyDescent="0.3">
      <c r="E1177" t="s">
        <v>1153</v>
      </c>
      <c r="F1177">
        <v>0</v>
      </c>
    </row>
    <row r="1178" spans="1:7" x14ac:dyDescent="0.3">
      <c r="E1178" t="s">
        <v>1154</v>
      </c>
      <c r="F1178">
        <v>0.3354166666666667</v>
      </c>
      <c r="G1178" t="s">
        <v>1956</v>
      </c>
    </row>
    <row r="1179" spans="1:7" x14ac:dyDescent="0.3">
      <c r="E1179" t="s">
        <v>1156</v>
      </c>
      <c r="F1179">
        <v>6.5944444444444441</v>
      </c>
      <c r="G1179" t="s">
        <v>1157</v>
      </c>
    </row>
    <row r="1180" spans="1:7" x14ac:dyDescent="0.3">
      <c r="A1180">
        <v>19</v>
      </c>
      <c r="B1180" t="s">
        <v>1957</v>
      </c>
      <c r="C1180" t="s">
        <v>1958</v>
      </c>
      <c r="D1180" t="s">
        <v>285</v>
      </c>
      <c r="E1180" t="s">
        <v>1105</v>
      </c>
      <c r="F1180">
        <v>0</v>
      </c>
    </row>
    <row r="1181" spans="1:7" x14ac:dyDescent="0.3">
      <c r="E1181" t="s">
        <v>1106</v>
      </c>
      <c r="F1181">
        <v>7.4999999999999956E-2</v>
      </c>
      <c r="G1181" t="s">
        <v>1959</v>
      </c>
    </row>
    <row r="1182" spans="1:7" x14ac:dyDescent="0.3">
      <c r="E1182" t="s">
        <v>1107</v>
      </c>
      <c r="F1182">
        <v>0.26805555555555549</v>
      </c>
      <c r="G1182" t="s">
        <v>1960</v>
      </c>
    </row>
    <row r="1183" spans="1:7" x14ac:dyDescent="0.3">
      <c r="E1183" t="s">
        <v>1108</v>
      </c>
      <c r="F1183">
        <v>0.30555555555555558</v>
      </c>
      <c r="G1183" t="s">
        <v>1961</v>
      </c>
    </row>
    <row r="1184" spans="1:7" x14ac:dyDescent="0.3">
      <c r="E1184" t="s">
        <v>1109</v>
      </c>
      <c r="F1184">
        <v>0.31041666666666656</v>
      </c>
      <c r="G1184" t="s">
        <v>1962</v>
      </c>
    </row>
    <row r="1185" spans="5:7" x14ac:dyDescent="0.3">
      <c r="E1185" t="s">
        <v>1111</v>
      </c>
      <c r="F1185">
        <v>0.32013888888888897</v>
      </c>
      <c r="G1185" t="s">
        <v>1963</v>
      </c>
    </row>
    <row r="1186" spans="5:7" x14ac:dyDescent="0.3">
      <c r="E1186" t="s">
        <v>1113</v>
      </c>
      <c r="F1186">
        <v>0.44930555555555562</v>
      </c>
      <c r="G1186" t="s">
        <v>1964</v>
      </c>
    </row>
    <row r="1187" spans="5:7" x14ac:dyDescent="0.3">
      <c r="E1187" t="s">
        <v>1115</v>
      </c>
      <c r="F1187">
        <v>0</v>
      </c>
    </row>
    <row r="1188" spans="5:7" x14ac:dyDescent="0.3">
      <c r="E1188" t="s">
        <v>1116</v>
      </c>
      <c r="F1188">
        <v>0.30694444444444446</v>
      </c>
      <c r="G1188" t="s">
        <v>1965</v>
      </c>
    </row>
    <row r="1189" spans="5:7" x14ac:dyDescent="0.3">
      <c r="E1189" t="s">
        <v>1118</v>
      </c>
      <c r="F1189">
        <v>0.30624999999999991</v>
      </c>
      <c r="G1189" t="s">
        <v>1966</v>
      </c>
    </row>
    <row r="1190" spans="5:7" x14ac:dyDescent="0.3">
      <c r="E1190" t="s">
        <v>1120</v>
      </c>
      <c r="F1190">
        <v>0.3076388888888888</v>
      </c>
      <c r="G1190" t="s">
        <v>1967</v>
      </c>
    </row>
    <row r="1191" spans="5:7" x14ac:dyDescent="0.3">
      <c r="E1191" t="s">
        <v>1122</v>
      </c>
      <c r="F1191">
        <v>0.30624999999999991</v>
      </c>
      <c r="G1191" t="s">
        <v>1968</v>
      </c>
    </row>
    <row r="1192" spans="5:7" x14ac:dyDescent="0.3">
      <c r="E1192" t="s">
        <v>1124</v>
      </c>
      <c r="F1192">
        <v>0.34722222222222232</v>
      </c>
      <c r="G1192" t="s">
        <v>1969</v>
      </c>
    </row>
    <row r="1193" spans="5:7" x14ac:dyDescent="0.3">
      <c r="E1193" t="s">
        <v>1126</v>
      </c>
      <c r="F1193">
        <v>0.22291666666666665</v>
      </c>
      <c r="G1193" t="s">
        <v>1970</v>
      </c>
    </row>
    <row r="1194" spans="5:7" x14ac:dyDescent="0.3">
      <c r="E1194" t="s">
        <v>1128</v>
      </c>
      <c r="F1194">
        <v>0</v>
      </c>
    </row>
    <row r="1195" spans="5:7" x14ac:dyDescent="0.3">
      <c r="E1195" t="s">
        <v>1129</v>
      </c>
      <c r="F1195">
        <v>0.30347222222222214</v>
      </c>
      <c r="G1195" t="s">
        <v>1971</v>
      </c>
    </row>
    <row r="1196" spans="5:7" x14ac:dyDescent="0.3">
      <c r="E1196" t="s">
        <v>1131</v>
      </c>
      <c r="F1196">
        <v>0.31041666666666656</v>
      </c>
      <c r="G1196" t="s">
        <v>1972</v>
      </c>
    </row>
    <row r="1197" spans="5:7" x14ac:dyDescent="0.3">
      <c r="E1197" t="s">
        <v>1133</v>
      </c>
      <c r="F1197">
        <v>0.30624999999999991</v>
      </c>
      <c r="G1197" t="s">
        <v>1973</v>
      </c>
    </row>
    <row r="1198" spans="5:7" x14ac:dyDescent="0.3">
      <c r="E1198" t="s">
        <v>1135</v>
      </c>
      <c r="F1198">
        <v>0.30902777777777768</v>
      </c>
      <c r="G1198" t="s">
        <v>1974</v>
      </c>
    </row>
    <row r="1199" spans="5:7" x14ac:dyDescent="0.3">
      <c r="E1199" t="s">
        <v>1137</v>
      </c>
      <c r="F1199">
        <v>0.29513888888888884</v>
      </c>
      <c r="G1199" t="s">
        <v>1975</v>
      </c>
    </row>
    <row r="1200" spans="5:7" x14ac:dyDescent="0.3">
      <c r="E1200" t="s">
        <v>1139</v>
      </c>
      <c r="F1200">
        <v>0</v>
      </c>
    </row>
    <row r="1201" spans="1:7" x14ac:dyDescent="0.3">
      <c r="E1201" t="s">
        <v>1141</v>
      </c>
      <c r="F1201">
        <v>0</v>
      </c>
    </row>
    <row r="1202" spans="1:7" x14ac:dyDescent="0.3">
      <c r="E1202" t="s">
        <v>1142</v>
      </c>
      <c r="F1202">
        <v>0.3041666666666667</v>
      </c>
      <c r="G1202" t="s">
        <v>1976</v>
      </c>
    </row>
    <row r="1203" spans="1:7" x14ac:dyDescent="0.3">
      <c r="E1203" t="s">
        <v>1144</v>
      </c>
      <c r="F1203">
        <v>0.34375</v>
      </c>
      <c r="G1203" t="s">
        <v>1977</v>
      </c>
    </row>
    <row r="1204" spans="1:7" x14ac:dyDescent="0.3">
      <c r="E1204" t="s">
        <v>1146</v>
      </c>
      <c r="F1204">
        <v>0.33958333333333335</v>
      </c>
      <c r="G1204" t="s">
        <v>1978</v>
      </c>
    </row>
    <row r="1205" spans="1:7" x14ac:dyDescent="0.3">
      <c r="E1205" t="s">
        <v>1148</v>
      </c>
      <c r="F1205">
        <v>0.34305555555555545</v>
      </c>
      <c r="G1205" t="s">
        <v>1979</v>
      </c>
    </row>
    <row r="1206" spans="1:7" x14ac:dyDescent="0.3">
      <c r="E1206" t="s">
        <v>1150</v>
      </c>
      <c r="F1206">
        <v>0.18402777777777768</v>
      </c>
      <c r="G1206" t="s">
        <v>1980</v>
      </c>
    </row>
    <row r="1207" spans="1:7" x14ac:dyDescent="0.3">
      <c r="E1207" t="s">
        <v>1152</v>
      </c>
      <c r="F1207">
        <v>0</v>
      </c>
    </row>
    <row r="1208" spans="1:7" x14ac:dyDescent="0.3">
      <c r="E1208" t="s">
        <v>1153</v>
      </c>
      <c r="F1208">
        <v>0</v>
      </c>
    </row>
    <row r="1209" spans="1:7" x14ac:dyDescent="0.3">
      <c r="E1209" t="s">
        <v>1154</v>
      </c>
      <c r="F1209">
        <v>0.34236111111111112</v>
      </c>
      <c r="G1209" t="s">
        <v>1981</v>
      </c>
    </row>
    <row r="1210" spans="1:7" x14ac:dyDescent="0.3">
      <c r="E1210" t="s">
        <v>1156</v>
      </c>
      <c r="F1210">
        <v>6.9069444444444441</v>
      </c>
      <c r="G1210" t="s">
        <v>1157</v>
      </c>
    </row>
    <row r="1211" spans="1:7" x14ac:dyDescent="0.3">
      <c r="A1211">
        <v>91</v>
      </c>
      <c r="B1211" t="s">
        <v>1982</v>
      </c>
      <c r="C1211" t="s">
        <v>1983</v>
      </c>
      <c r="D1211" t="s">
        <v>712</v>
      </c>
      <c r="E1211" t="s">
        <v>1105</v>
      </c>
      <c r="F1211">
        <v>0</v>
      </c>
    </row>
    <row r="1212" spans="1:7" x14ac:dyDescent="0.3">
      <c r="E1212" t="s">
        <v>1106</v>
      </c>
      <c r="F1212">
        <v>0.29791666666666661</v>
      </c>
      <c r="G1212" t="s">
        <v>1984</v>
      </c>
    </row>
    <row r="1213" spans="1:7" x14ac:dyDescent="0.3">
      <c r="E1213" t="s">
        <v>1107</v>
      </c>
      <c r="F1213">
        <v>0.31875000000000009</v>
      </c>
      <c r="G1213" t="s">
        <v>1985</v>
      </c>
    </row>
    <row r="1214" spans="1:7" x14ac:dyDescent="0.3">
      <c r="E1214" t="s">
        <v>1108</v>
      </c>
      <c r="F1214">
        <v>0.29930555555555549</v>
      </c>
      <c r="G1214" t="s">
        <v>1986</v>
      </c>
    </row>
    <row r="1215" spans="1:7" x14ac:dyDescent="0.3">
      <c r="E1215" t="s">
        <v>1109</v>
      </c>
      <c r="F1215">
        <v>0.29861111111111116</v>
      </c>
      <c r="G1215" t="s">
        <v>1987</v>
      </c>
    </row>
    <row r="1216" spans="1:7" x14ac:dyDescent="0.3">
      <c r="E1216" t="s">
        <v>1111</v>
      </c>
      <c r="F1216">
        <v>0.25416666666666665</v>
      </c>
      <c r="G1216" t="s">
        <v>1988</v>
      </c>
    </row>
    <row r="1217" spans="5:7" x14ac:dyDescent="0.3">
      <c r="E1217" t="s">
        <v>1113</v>
      </c>
      <c r="F1217">
        <v>0.21180555555555558</v>
      </c>
      <c r="G1217" t="s">
        <v>1989</v>
      </c>
    </row>
    <row r="1218" spans="5:7" x14ac:dyDescent="0.3">
      <c r="E1218" t="s">
        <v>1115</v>
      </c>
      <c r="F1218">
        <v>0</v>
      </c>
    </row>
    <row r="1219" spans="5:7" x14ac:dyDescent="0.3">
      <c r="E1219" t="s">
        <v>1116</v>
      </c>
      <c r="F1219">
        <v>0</v>
      </c>
    </row>
    <row r="1220" spans="5:7" x14ac:dyDescent="0.3">
      <c r="E1220" t="s">
        <v>1118</v>
      </c>
      <c r="F1220">
        <v>0.28472222222222232</v>
      </c>
      <c r="G1220" t="s">
        <v>1990</v>
      </c>
    </row>
    <row r="1221" spans="5:7" x14ac:dyDescent="0.3">
      <c r="E1221" t="s">
        <v>1120</v>
      </c>
      <c r="F1221">
        <v>0.29861111111111116</v>
      </c>
      <c r="G1221" t="s">
        <v>1991</v>
      </c>
    </row>
    <row r="1222" spans="5:7" x14ac:dyDescent="0.3">
      <c r="E1222" t="s">
        <v>1122</v>
      </c>
      <c r="F1222">
        <v>0.29513888888888884</v>
      </c>
      <c r="G1222" t="s">
        <v>1992</v>
      </c>
    </row>
    <row r="1223" spans="5:7" x14ac:dyDescent="0.3">
      <c r="E1223" t="s">
        <v>1124</v>
      </c>
      <c r="F1223">
        <v>0.33819444444444446</v>
      </c>
      <c r="G1223" t="s">
        <v>1993</v>
      </c>
    </row>
    <row r="1224" spans="5:7" x14ac:dyDescent="0.3">
      <c r="E1224" t="s">
        <v>1126</v>
      </c>
      <c r="F1224">
        <v>0.22222222222222232</v>
      </c>
      <c r="G1224" t="s">
        <v>1994</v>
      </c>
    </row>
    <row r="1225" spans="5:7" x14ac:dyDescent="0.3">
      <c r="E1225" t="s">
        <v>1128</v>
      </c>
      <c r="F1225">
        <v>0</v>
      </c>
    </row>
    <row r="1226" spans="5:7" x14ac:dyDescent="0.3">
      <c r="E1226" t="s">
        <v>1129</v>
      </c>
      <c r="F1226">
        <v>0.29722222222222228</v>
      </c>
      <c r="G1226" t="s">
        <v>1995</v>
      </c>
    </row>
    <row r="1227" spans="5:7" x14ac:dyDescent="0.3">
      <c r="E1227" t="s">
        <v>1131</v>
      </c>
      <c r="F1227">
        <v>0.29722222222222228</v>
      </c>
      <c r="G1227" t="s">
        <v>1996</v>
      </c>
    </row>
    <row r="1228" spans="5:7" x14ac:dyDescent="0.3">
      <c r="E1228" t="s">
        <v>1133</v>
      </c>
      <c r="F1228">
        <v>0.29097222222222219</v>
      </c>
      <c r="G1228" t="s">
        <v>1997</v>
      </c>
    </row>
    <row r="1229" spans="5:7" x14ac:dyDescent="0.3">
      <c r="E1229" t="s">
        <v>1135</v>
      </c>
      <c r="F1229">
        <v>0.29930555555555549</v>
      </c>
      <c r="G1229" t="s">
        <v>1998</v>
      </c>
    </row>
    <row r="1230" spans="5:7" x14ac:dyDescent="0.3">
      <c r="E1230" t="s">
        <v>1137</v>
      </c>
      <c r="F1230">
        <v>0.29513888888888884</v>
      </c>
      <c r="G1230" t="s">
        <v>1999</v>
      </c>
    </row>
    <row r="1231" spans="5:7" x14ac:dyDescent="0.3">
      <c r="E1231" t="s">
        <v>1139</v>
      </c>
      <c r="F1231">
        <v>0.21597222222222223</v>
      </c>
      <c r="G1231" t="s">
        <v>2000</v>
      </c>
    </row>
    <row r="1232" spans="5:7" x14ac:dyDescent="0.3">
      <c r="E1232" t="s">
        <v>1141</v>
      </c>
      <c r="F1232">
        <v>0</v>
      </c>
    </row>
    <row r="1233" spans="1:7" x14ac:dyDescent="0.3">
      <c r="E1233" t="s">
        <v>1142</v>
      </c>
      <c r="F1233">
        <v>0.29722222222222228</v>
      </c>
      <c r="G1233" t="s">
        <v>2001</v>
      </c>
    </row>
    <row r="1234" spans="1:7" x14ac:dyDescent="0.3">
      <c r="E1234" t="s">
        <v>1144</v>
      </c>
      <c r="F1234">
        <v>0.32986111111111116</v>
      </c>
      <c r="G1234" t="s">
        <v>2002</v>
      </c>
    </row>
    <row r="1235" spans="1:7" x14ac:dyDescent="0.3">
      <c r="E1235" t="s">
        <v>1146</v>
      </c>
      <c r="F1235">
        <v>0.34305555555555545</v>
      </c>
      <c r="G1235" t="s">
        <v>2003</v>
      </c>
    </row>
    <row r="1236" spans="1:7" x14ac:dyDescent="0.3">
      <c r="E1236" t="s">
        <v>1148</v>
      </c>
      <c r="F1236">
        <v>0.3354166666666667</v>
      </c>
      <c r="G1236" t="s">
        <v>2004</v>
      </c>
    </row>
    <row r="1237" spans="1:7" x14ac:dyDescent="0.3">
      <c r="E1237" t="s">
        <v>1150</v>
      </c>
      <c r="F1237">
        <v>0.17777777777777781</v>
      </c>
      <c r="G1237" t="s">
        <v>2005</v>
      </c>
    </row>
    <row r="1238" spans="1:7" x14ac:dyDescent="0.3">
      <c r="E1238" t="s">
        <v>1152</v>
      </c>
      <c r="F1238">
        <v>0</v>
      </c>
    </row>
    <row r="1239" spans="1:7" x14ac:dyDescent="0.3">
      <c r="E1239" t="s">
        <v>1153</v>
      </c>
      <c r="F1239">
        <v>0</v>
      </c>
    </row>
    <row r="1240" spans="1:7" x14ac:dyDescent="0.3">
      <c r="E1240" t="s">
        <v>1154</v>
      </c>
      <c r="F1240">
        <v>0.34236111111111112</v>
      </c>
      <c r="G1240" t="s">
        <v>2006</v>
      </c>
    </row>
    <row r="1241" spans="1:7" x14ac:dyDescent="0.3">
      <c r="E1241" t="s">
        <v>1156</v>
      </c>
      <c r="F1241">
        <v>6.6409722222222225</v>
      </c>
      <c r="G1241" t="s">
        <v>1157</v>
      </c>
    </row>
    <row r="1242" spans="1:7" x14ac:dyDescent="0.3">
      <c r="A1242">
        <v>109</v>
      </c>
      <c r="B1242" t="s">
        <v>787</v>
      </c>
      <c r="C1242" t="s">
        <v>2007</v>
      </c>
      <c r="D1242" t="s">
        <v>270</v>
      </c>
      <c r="E1242" t="s">
        <v>1105</v>
      </c>
      <c r="F1242">
        <v>0</v>
      </c>
    </row>
    <row r="1243" spans="1:7" x14ac:dyDescent="0.3">
      <c r="E1243" t="s">
        <v>1106</v>
      </c>
      <c r="F1243">
        <v>0.37430555555555545</v>
      </c>
      <c r="G1243" t="s">
        <v>2008</v>
      </c>
    </row>
    <row r="1244" spans="1:7" x14ac:dyDescent="0.3">
      <c r="E1244" t="s">
        <v>1107</v>
      </c>
      <c r="F1244">
        <v>0.36458333333333326</v>
      </c>
      <c r="G1244" t="s">
        <v>2009</v>
      </c>
    </row>
    <row r="1245" spans="1:7" x14ac:dyDescent="0.3">
      <c r="E1245" t="s">
        <v>1108</v>
      </c>
      <c r="F1245">
        <v>0.41319444444444442</v>
      </c>
      <c r="G1245" t="s">
        <v>2010</v>
      </c>
    </row>
    <row r="1246" spans="1:7" x14ac:dyDescent="0.3">
      <c r="E1246" t="s">
        <v>1109</v>
      </c>
      <c r="F1246">
        <v>0.37916666666666665</v>
      </c>
      <c r="G1246" t="s">
        <v>2011</v>
      </c>
    </row>
    <row r="1247" spans="1:7" x14ac:dyDescent="0.3">
      <c r="E1247" t="s">
        <v>1111</v>
      </c>
      <c r="F1247">
        <v>0.41180555555555554</v>
      </c>
      <c r="G1247" t="s">
        <v>2012</v>
      </c>
    </row>
    <row r="1248" spans="1:7" x14ac:dyDescent="0.3">
      <c r="E1248" t="s">
        <v>1113</v>
      </c>
      <c r="F1248">
        <v>0.3208333333333333</v>
      </c>
      <c r="G1248" t="s">
        <v>2013</v>
      </c>
    </row>
    <row r="1249" spans="5:7" x14ac:dyDescent="0.3">
      <c r="E1249" t="s">
        <v>1115</v>
      </c>
      <c r="F1249">
        <v>0.34791666666666665</v>
      </c>
      <c r="G1249" t="s">
        <v>2014</v>
      </c>
    </row>
    <row r="1250" spans="5:7" x14ac:dyDescent="0.3">
      <c r="E1250" t="s">
        <v>1116</v>
      </c>
      <c r="F1250">
        <v>0.40208333333333335</v>
      </c>
      <c r="G1250" t="s">
        <v>2015</v>
      </c>
    </row>
    <row r="1251" spans="5:7" x14ac:dyDescent="0.3">
      <c r="E1251" t="s">
        <v>1118</v>
      </c>
      <c r="F1251">
        <v>0.40763888888888888</v>
      </c>
      <c r="G1251" t="s">
        <v>2016</v>
      </c>
    </row>
    <row r="1252" spans="5:7" x14ac:dyDescent="0.3">
      <c r="E1252" t="s">
        <v>1120</v>
      </c>
      <c r="F1252">
        <v>0.37361111111111112</v>
      </c>
      <c r="G1252" t="s">
        <v>2017</v>
      </c>
    </row>
    <row r="1253" spans="5:7" x14ac:dyDescent="0.3">
      <c r="E1253" t="s">
        <v>1122</v>
      </c>
      <c r="F1253">
        <v>0.37847222222222232</v>
      </c>
      <c r="G1253" t="s">
        <v>2018</v>
      </c>
    </row>
    <row r="1254" spans="5:7" x14ac:dyDescent="0.3">
      <c r="E1254" t="s">
        <v>1124</v>
      </c>
      <c r="F1254">
        <v>0.41666666666666674</v>
      </c>
      <c r="G1254" t="s">
        <v>2019</v>
      </c>
    </row>
    <row r="1255" spans="5:7" x14ac:dyDescent="0.3">
      <c r="E1255" t="s">
        <v>1126</v>
      </c>
      <c r="F1255">
        <v>0.21527777777777768</v>
      </c>
      <c r="G1255" t="s">
        <v>2020</v>
      </c>
    </row>
    <row r="1256" spans="5:7" x14ac:dyDescent="0.3">
      <c r="E1256" t="s">
        <v>1128</v>
      </c>
      <c r="F1256">
        <v>0</v>
      </c>
    </row>
    <row r="1257" spans="5:7" x14ac:dyDescent="0.3">
      <c r="E1257" t="s">
        <v>1129</v>
      </c>
      <c r="F1257">
        <v>0.43541666666666656</v>
      </c>
      <c r="G1257" t="s">
        <v>2021</v>
      </c>
    </row>
    <row r="1258" spans="5:7" x14ac:dyDescent="0.3">
      <c r="E1258" t="s">
        <v>1131</v>
      </c>
      <c r="F1258">
        <v>0.38055555555555554</v>
      </c>
      <c r="G1258" t="s">
        <v>2022</v>
      </c>
    </row>
    <row r="1259" spans="5:7" x14ac:dyDescent="0.3">
      <c r="E1259" t="s">
        <v>1133</v>
      </c>
      <c r="F1259">
        <v>0.40625</v>
      </c>
      <c r="G1259" t="s">
        <v>2023</v>
      </c>
    </row>
    <row r="1260" spans="5:7" x14ac:dyDescent="0.3">
      <c r="E1260" t="s">
        <v>1135</v>
      </c>
      <c r="F1260">
        <v>0.38888888888888884</v>
      </c>
      <c r="G1260" t="s">
        <v>2024</v>
      </c>
    </row>
    <row r="1261" spans="5:7" x14ac:dyDescent="0.3">
      <c r="E1261" t="s">
        <v>1137</v>
      </c>
      <c r="F1261">
        <v>0.3701388888888888</v>
      </c>
      <c r="G1261" t="s">
        <v>2025</v>
      </c>
    </row>
    <row r="1262" spans="5:7" x14ac:dyDescent="0.3">
      <c r="E1262" t="s">
        <v>1139</v>
      </c>
      <c r="F1262">
        <v>0.35486111111111107</v>
      </c>
      <c r="G1262" t="s">
        <v>2026</v>
      </c>
    </row>
    <row r="1263" spans="5:7" x14ac:dyDescent="0.3">
      <c r="E1263" t="s">
        <v>1141</v>
      </c>
      <c r="F1263">
        <v>0.33333333333333326</v>
      </c>
      <c r="G1263" t="s">
        <v>2027</v>
      </c>
    </row>
    <row r="1264" spans="5:7" x14ac:dyDescent="0.3">
      <c r="E1264" t="s">
        <v>1142</v>
      </c>
      <c r="F1264">
        <v>0.37430555555555545</v>
      </c>
      <c r="G1264" t="s">
        <v>2028</v>
      </c>
    </row>
    <row r="1265" spans="1:7" x14ac:dyDescent="0.3">
      <c r="E1265" t="s">
        <v>1144</v>
      </c>
      <c r="F1265">
        <v>0.40069444444444446</v>
      </c>
      <c r="G1265" t="s">
        <v>2029</v>
      </c>
    </row>
    <row r="1266" spans="1:7" x14ac:dyDescent="0.3">
      <c r="E1266" t="s">
        <v>1146</v>
      </c>
      <c r="F1266">
        <v>0.38749999999999996</v>
      </c>
      <c r="G1266" t="s">
        <v>2030</v>
      </c>
    </row>
    <row r="1267" spans="1:7" x14ac:dyDescent="0.3">
      <c r="E1267" t="s">
        <v>1148</v>
      </c>
      <c r="F1267">
        <v>0.39375000000000004</v>
      </c>
      <c r="G1267" t="s">
        <v>2031</v>
      </c>
    </row>
    <row r="1268" spans="1:7" x14ac:dyDescent="0.3">
      <c r="E1268" t="s">
        <v>1150</v>
      </c>
      <c r="F1268">
        <v>0.40208333333333335</v>
      </c>
      <c r="G1268" t="s">
        <v>2032</v>
      </c>
    </row>
    <row r="1269" spans="1:7" x14ac:dyDescent="0.3">
      <c r="E1269" t="s">
        <v>1152</v>
      </c>
      <c r="F1269">
        <v>0.28333333333333344</v>
      </c>
      <c r="G1269" t="s">
        <v>2033</v>
      </c>
    </row>
    <row r="1270" spans="1:7" x14ac:dyDescent="0.3">
      <c r="E1270" t="s">
        <v>1153</v>
      </c>
      <c r="F1270">
        <v>0</v>
      </c>
    </row>
    <row r="1271" spans="1:7" x14ac:dyDescent="0.3">
      <c r="E1271" t="s">
        <v>1154</v>
      </c>
      <c r="F1271">
        <v>0.41388888888888897</v>
      </c>
      <c r="G1271" t="s">
        <v>2034</v>
      </c>
    </row>
    <row r="1272" spans="1:7" x14ac:dyDescent="0.3">
      <c r="E1272" t="s">
        <v>1156</v>
      </c>
      <c r="F1272">
        <v>10.130555555555556</v>
      </c>
      <c r="G1272" t="s">
        <v>1157</v>
      </c>
    </row>
    <row r="1273" spans="1:7" x14ac:dyDescent="0.3">
      <c r="A1273">
        <v>50</v>
      </c>
      <c r="B1273" t="s">
        <v>2035</v>
      </c>
      <c r="C1273" t="s">
        <v>2036</v>
      </c>
      <c r="D1273" t="s">
        <v>248</v>
      </c>
      <c r="E1273" t="s">
        <v>1105</v>
      </c>
      <c r="F1273">
        <v>0</v>
      </c>
    </row>
    <row r="1274" spans="1:7" x14ac:dyDescent="0.3">
      <c r="E1274" t="s">
        <v>1106</v>
      </c>
      <c r="F1274">
        <v>0.29583333333333339</v>
      </c>
      <c r="G1274" t="s">
        <v>2037</v>
      </c>
    </row>
    <row r="1275" spans="1:7" x14ac:dyDescent="0.3">
      <c r="E1275" t="s">
        <v>1107</v>
      </c>
      <c r="F1275">
        <v>0.3173611111111112</v>
      </c>
      <c r="G1275" t="s">
        <v>2038</v>
      </c>
    </row>
    <row r="1276" spans="1:7" x14ac:dyDescent="0.3">
      <c r="E1276" t="s">
        <v>1108</v>
      </c>
      <c r="F1276">
        <v>0.29722222222222228</v>
      </c>
      <c r="G1276" t="s">
        <v>2039</v>
      </c>
    </row>
    <row r="1277" spans="1:7" x14ac:dyDescent="0.3">
      <c r="E1277" t="s">
        <v>1109</v>
      </c>
      <c r="F1277">
        <v>0</v>
      </c>
    </row>
    <row r="1278" spans="1:7" x14ac:dyDescent="0.3">
      <c r="E1278" t="s">
        <v>1111</v>
      </c>
      <c r="F1278">
        <v>0.30555555555555558</v>
      </c>
      <c r="G1278" t="s">
        <v>2040</v>
      </c>
    </row>
    <row r="1279" spans="1:7" x14ac:dyDescent="0.3">
      <c r="E1279" t="s">
        <v>1113</v>
      </c>
      <c r="F1279">
        <v>0.21180555555555558</v>
      </c>
      <c r="G1279" t="s">
        <v>2041</v>
      </c>
    </row>
    <row r="1280" spans="1:7" x14ac:dyDescent="0.3">
      <c r="E1280" t="s">
        <v>1115</v>
      </c>
      <c r="F1280">
        <v>0</v>
      </c>
    </row>
    <row r="1281" spans="5:6" x14ac:dyDescent="0.3">
      <c r="E1281" t="s">
        <v>1116</v>
      </c>
      <c r="F1281">
        <v>0</v>
      </c>
    </row>
    <row r="1282" spans="5:6" x14ac:dyDescent="0.3">
      <c r="E1282" t="s">
        <v>1118</v>
      </c>
      <c r="F1282">
        <v>0</v>
      </c>
    </row>
    <row r="1283" spans="5:6" x14ac:dyDescent="0.3">
      <c r="E1283" t="s">
        <v>1120</v>
      </c>
      <c r="F1283">
        <v>0</v>
      </c>
    </row>
    <row r="1284" spans="5:6" x14ac:dyDescent="0.3">
      <c r="E1284" t="s">
        <v>1122</v>
      </c>
      <c r="F1284">
        <v>0</v>
      </c>
    </row>
    <row r="1285" spans="5:6" x14ac:dyDescent="0.3">
      <c r="E1285" t="s">
        <v>1124</v>
      </c>
      <c r="F1285">
        <v>0</v>
      </c>
    </row>
    <row r="1286" spans="5:6" x14ac:dyDescent="0.3">
      <c r="E1286" t="s">
        <v>1126</v>
      </c>
      <c r="F1286">
        <v>0</v>
      </c>
    </row>
    <row r="1287" spans="5:6" x14ac:dyDescent="0.3">
      <c r="E1287" t="s">
        <v>1128</v>
      </c>
      <c r="F1287">
        <v>0</v>
      </c>
    </row>
    <row r="1288" spans="5:6" x14ac:dyDescent="0.3">
      <c r="E1288" t="s">
        <v>1129</v>
      </c>
      <c r="F1288">
        <v>0</v>
      </c>
    </row>
    <row r="1289" spans="5:6" x14ac:dyDescent="0.3">
      <c r="E1289" t="s">
        <v>1131</v>
      </c>
      <c r="F1289">
        <v>0</v>
      </c>
    </row>
    <row r="1290" spans="5:6" x14ac:dyDescent="0.3">
      <c r="E1290" t="s">
        <v>1133</v>
      </c>
      <c r="F1290">
        <v>0</v>
      </c>
    </row>
    <row r="1291" spans="5:6" x14ac:dyDescent="0.3">
      <c r="E1291" t="s">
        <v>1135</v>
      </c>
      <c r="F1291">
        <v>0</v>
      </c>
    </row>
    <row r="1292" spans="5:6" x14ac:dyDescent="0.3">
      <c r="E1292" t="s">
        <v>1137</v>
      </c>
      <c r="F1292">
        <v>0</v>
      </c>
    </row>
    <row r="1293" spans="5:6" x14ac:dyDescent="0.3">
      <c r="E1293" t="s">
        <v>1139</v>
      </c>
      <c r="F1293">
        <v>0</v>
      </c>
    </row>
    <row r="1294" spans="5:6" x14ac:dyDescent="0.3">
      <c r="E1294" t="s">
        <v>1141</v>
      </c>
      <c r="F1294">
        <v>0</v>
      </c>
    </row>
    <row r="1295" spans="5:6" x14ac:dyDescent="0.3">
      <c r="E1295" t="s">
        <v>1142</v>
      </c>
      <c r="F1295">
        <v>0</v>
      </c>
    </row>
    <row r="1296" spans="5:6" x14ac:dyDescent="0.3">
      <c r="E1296" t="s">
        <v>1144</v>
      </c>
      <c r="F1296">
        <v>0</v>
      </c>
    </row>
    <row r="1297" spans="1:7" x14ac:dyDescent="0.3">
      <c r="E1297" t="s">
        <v>1146</v>
      </c>
      <c r="F1297">
        <v>0</v>
      </c>
    </row>
    <row r="1298" spans="1:7" x14ac:dyDescent="0.3">
      <c r="E1298" t="s">
        <v>1148</v>
      </c>
      <c r="F1298">
        <v>0</v>
      </c>
    </row>
    <row r="1299" spans="1:7" x14ac:dyDescent="0.3">
      <c r="E1299" t="s">
        <v>1150</v>
      </c>
      <c r="F1299">
        <v>0</v>
      </c>
    </row>
    <row r="1300" spans="1:7" x14ac:dyDescent="0.3">
      <c r="E1300" t="s">
        <v>1152</v>
      </c>
      <c r="F1300">
        <v>0</v>
      </c>
    </row>
    <row r="1301" spans="1:7" x14ac:dyDescent="0.3">
      <c r="E1301" t="s">
        <v>1153</v>
      </c>
      <c r="F1301">
        <v>0</v>
      </c>
    </row>
    <row r="1302" spans="1:7" x14ac:dyDescent="0.3">
      <c r="E1302" t="s">
        <v>1154</v>
      </c>
      <c r="F1302">
        <v>0</v>
      </c>
    </row>
    <row r="1303" spans="1:7" x14ac:dyDescent="0.3">
      <c r="E1303" t="s">
        <v>1156</v>
      </c>
      <c r="F1303">
        <v>1.4277777777777776</v>
      </c>
      <c r="G1303" t="s">
        <v>1157</v>
      </c>
    </row>
    <row r="1304" spans="1:7" x14ac:dyDescent="0.3">
      <c r="A1304">
        <v>47</v>
      </c>
      <c r="B1304" t="s">
        <v>2042</v>
      </c>
      <c r="C1304" t="s">
        <v>2043</v>
      </c>
      <c r="D1304" t="s">
        <v>2044</v>
      </c>
      <c r="E1304" t="s">
        <v>1105</v>
      </c>
      <c r="F1304">
        <v>0</v>
      </c>
    </row>
    <row r="1305" spans="1:7" x14ac:dyDescent="0.3">
      <c r="E1305" t="s">
        <v>1106</v>
      </c>
      <c r="F1305">
        <v>0.29930555555555549</v>
      </c>
      <c r="G1305" t="s">
        <v>2045</v>
      </c>
    </row>
    <row r="1306" spans="1:7" x14ac:dyDescent="0.3">
      <c r="E1306" t="s">
        <v>1107</v>
      </c>
      <c r="F1306">
        <v>0</v>
      </c>
    </row>
    <row r="1307" spans="1:7" x14ac:dyDescent="0.3">
      <c r="E1307" t="s">
        <v>1108</v>
      </c>
      <c r="F1307">
        <v>0.29791666666666661</v>
      </c>
      <c r="G1307" t="s">
        <v>2046</v>
      </c>
    </row>
    <row r="1308" spans="1:7" x14ac:dyDescent="0.3">
      <c r="E1308" t="s">
        <v>1109</v>
      </c>
      <c r="F1308">
        <v>0.40416666666666656</v>
      </c>
      <c r="G1308" t="s">
        <v>2047</v>
      </c>
    </row>
    <row r="1309" spans="1:7" x14ac:dyDescent="0.3">
      <c r="E1309" t="s">
        <v>1111</v>
      </c>
      <c r="F1309">
        <v>0.30208333333333326</v>
      </c>
      <c r="G1309" t="s">
        <v>2048</v>
      </c>
    </row>
    <row r="1310" spans="1:7" x14ac:dyDescent="0.3">
      <c r="E1310" t="s">
        <v>1113</v>
      </c>
      <c r="F1310">
        <v>0</v>
      </c>
    </row>
    <row r="1311" spans="1:7" x14ac:dyDescent="0.3">
      <c r="E1311" t="s">
        <v>1115</v>
      </c>
      <c r="F1311">
        <v>0</v>
      </c>
    </row>
    <row r="1312" spans="1:7" x14ac:dyDescent="0.3">
      <c r="E1312" t="s">
        <v>1116</v>
      </c>
      <c r="F1312">
        <v>0.18888888888888888</v>
      </c>
      <c r="G1312" t="s">
        <v>2049</v>
      </c>
    </row>
    <row r="1313" spans="5:7" x14ac:dyDescent="0.3">
      <c r="E1313" t="s">
        <v>1118</v>
      </c>
      <c r="F1313">
        <v>0.40694444444444455</v>
      </c>
      <c r="G1313" t="s">
        <v>2050</v>
      </c>
    </row>
    <row r="1314" spans="5:7" x14ac:dyDescent="0.3">
      <c r="E1314" t="s">
        <v>1120</v>
      </c>
      <c r="F1314">
        <v>0.40972222222222232</v>
      </c>
      <c r="G1314" t="s">
        <v>2051</v>
      </c>
    </row>
    <row r="1315" spans="5:7" x14ac:dyDescent="0.3">
      <c r="E1315" t="s">
        <v>1122</v>
      </c>
      <c r="F1315">
        <v>0</v>
      </c>
    </row>
    <row r="1316" spans="5:7" x14ac:dyDescent="0.3">
      <c r="E1316" t="s">
        <v>1124</v>
      </c>
      <c r="F1316">
        <v>0</v>
      </c>
    </row>
    <row r="1317" spans="5:7" x14ac:dyDescent="0.3">
      <c r="E1317" t="s">
        <v>1126</v>
      </c>
      <c r="F1317">
        <v>0</v>
      </c>
    </row>
    <row r="1318" spans="5:7" x14ac:dyDescent="0.3">
      <c r="E1318" t="s">
        <v>1128</v>
      </c>
      <c r="F1318">
        <v>0</v>
      </c>
    </row>
    <row r="1319" spans="5:7" x14ac:dyDescent="0.3">
      <c r="E1319" t="s">
        <v>1129</v>
      </c>
      <c r="F1319">
        <v>0</v>
      </c>
    </row>
    <row r="1320" spans="5:7" x14ac:dyDescent="0.3">
      <c r="E1320" t="s">
        <v>1131</v>
      </c>
      <c r="F1320">
        <v>0.11597222222222214</v>
      </c>
      <c r="G1320" t="s">
        <v>2052</v>
      </c>
    </row>
    <row r="1321" spans="5:7" x14ac:dyDescent="0.3">
      <c r="E1321" t="s">
        <v>1133</v>
      </c>
      <c r="F1321">
        <v>0.29444444444444451</v>
      </c>
      <c r="G1321" t="s">
        <v>2053</v>
      </c>
    </row>
    <row r="1322" spans="5:7" x14ac:dyDescent="0.3">
      <c r="E1322" t="s">
        <v>1135</v>
      </c>
      <c r="F1322">
        <v>0.29652777777777772</v>
      </c>
      <c r="G1322" t="s">
        <v>2054</v>
      </c>
    </row>
    <row r="1323" spans="5:7" x14ac:dyDescent="0.3">
      <c r="E1323" t="s">
        <v>1137</v>
      </c>
      <c r="F1323">
        <v>0.29097222222222219</v>
      </c>
      <c r="G1323" t="s">
        <v>2055</v>
      </c>
    </row>
    <row r="1324" spans="5:7" x14ac:dyDescent="0.3">
      <c r="E1324" t="s">
        <v>1139</v>
      </c>
      <c r="F1324">
        <v>0.20763888888888893</v>
      </c>
      <c r="G1324" t="s">
        <v>2056</v>
      </c>
    </row>
    <row r="1325" spans="5:7" x14ac:dyDescent="0.3">
      <c r="E1325" t="s">
        <v>1141</v>
      </c>
      <c r="F1325">
        <v>0</v>
      </c>
    </row>
    <row r="1326" spans="5:7" x14ac:dyDescent="0.3">
      <c r="E1326" t="s">
        <v>1142</v>
      </c>
      <c r="F1326">
        <v>0.29930555555555549</v>
      </c>
      <c r="G1326" t="s">
        <v>2057</v>
      </c>
    </row>
    <row r="1327" spans="5:7" x14ac:dyDescent="0.3">
      <c r="E1327" t="s">
        <v>1144</v>
      </c>
      <c r="F1327">
        <v>0.3354166666666667</v>
      </c>
      <c r="G1327" t="s">
        <v>2058</v>
      </c>
    </row>
    <row r="1328" spans="5:7" x14ac:dyDescent="0.3">
      <c r="E1328" t="s">
        <v>1146</v>
      </c>
      <c r="F1328">
        <v>0.3354166666666667</v>
      </c>
      <c r="G1328" t="s">
        <v>2059</v>
      </c>
    </row>
    <row r="1329" spans="1:7" x14ac:dyDescent="0.3">
      <c r="E1329" t="s">
        <v>1148</v>
      </c>
      <c r="F1329">
        <v>0.32499999999999996</v>
      </c>
      <c r="G1329" t="s">
        <v>2060</v>
      </c>
    </row>
    <row r="1330" spans="1:7" x14ac:dyDescent="0.3">
      <c r="E1330" t="s">
        <v>1150</v>
      </c>
      <c r="F1330">
        <v>0.17500000000000004</v>
      </c>
      <c r="G1330" t="s">
        <v>2061</v>
      </c>
    </row>
    <row r="1331" spans="1:7" x14ac:dyDescent="0.3">
      <c r="E1331" t="s">
        <v>1152</v>
      </c>
      <c r="F1331">
        <v>0</v>
      </c>
    </row>
    <row r="1332" spans="1:7" x14ac:dyDescent="0.3">
      <c r="E1332" t="s">
        <v>1153</v>
      </c>
      <c r="F1332">
        <v>0</v>
      </c>
    </row>
    <row r="1333" spans="1:7" x14ac:dyDescent="0.3">
      <c r="E1333" t="s">
        <v>1154</v>
      </c>
      <c r="F1333">
        <v>0.33333333333333326</v>
      </c>
      <c r="G1333" t="s">
        <v>2062</v>
      </c>
    </row>
    <row r="1334" spans="1:7" x14ac:dyDescent="0.3">
      <c r="E1334" t="s">
        <v>1156</v>
      </c>
      <c r="F1334">
        <v>5.3180555555555555</v>
      </c>
      <c r="G1334" t="s">
        <v>1157</v>
      </c>
    </row>
    <row r="1335" spans="1:7" x14ac:dyDescent="0.3">
      <c r="A1335">
        <v>62</v>
      </c>
      <c r="B1335" t="s">
        <v>2063</v>
      </c>
      <c r="C1335" t="s">
        <v>2064</v>
      </c>
      <c r="D1335" t="s">
        <v>237</v>
      </c>
      <c r="E1335" t="s">
        <v>1105</v>
      </c>
      <c r="F1335">
        <v>0</v>
      </c>
    </row>
    <row r="1336" spans="1:7" x14ac:dyDescent="0.3">
      <c r="E1336" t="s">
        <v>1106</v>
      </c>
      <c r="F1336">
        <v>0.29374999999999996</v>
      </c>
      <c r="G1336" t="s">
        <v>2065</v>
      </c>
    </row>
    <row r="1337" spans="1:7" x14ac:dyDescent="0.3">
      <c r="E1337" t="s">
        <v>1107</v>
      </c>
      <c r="F1337">
        <v>0.31388888888888888</v>
      </c>
      <c r="G1337" t="s">
        <v>2066</v>
      </c>
    </row>
    <row r="1338" spans="1:7" x14ac:dyDescent="0.3">
      <c r="E1338" t="s">
        <v>1108</v>
      </c>
      <c r="F1338">
        <v>0.29305555555555562</v>
      </c>
      <c r="G1338" t="s">
        <v>2067</v>
      </c>
    </row>
    <row r="1339" spans="1:7" x14ac:dyDescent="0.3">
      <c r="E1339" t="s">
        <v>1109</v>
      </c>
      <c r="F1339">
        <v>0.29166666666666674</v>
      </c>
      <c r="G1339" t="s">
        <v>2068</v>
      </c>
    </row>
    <row r="1340" spans="1:7" x14ac:dyDescent="0.3">
      <c r="E1340" t="s">
        <v>1111</v>
      </c>
      <c r="F1340">
        <v>0.30486111111111103</v>
      </c>
      <c r="G1340" t="s">
        <v>2069</v>
      </c>
    </row>
    <row r="1341" spans="1:7" x14ac:dyDescent="0.3">
      <c r="E1341" t="s">
        <v>1113</v>
      </c>
      <c r="F1341">
        <v>0.20833333333333326</v>
      </c>
      <c r="G1341" t="s">
        <v>2070</v>
      </c>
    </row>
    <row r="1342" spans="1:7" x14ac:dyDescent="0.3">
      <c r="E1342" t="s">
        <v>1115</v>
      </c>
      <c r="F1342">
        <v>0</v>
      </c>
    </row>
    <row r="1343" spans="1:7" x14ac:dyDescent="0.3">
      <c r="E1343" t="s">
        <v>1116</v>
      </c>
      <c r="F1343">
        <v>0.2895833333333333</v>
      </c>
      <c r="G1343" t="s">
        <v>2071</v>
      </c>
    </row>
    <row r="1344" spans="1:7" x14ac:dyDescent="0.3">
      <c r="E1344" t="s">
        <v>1118</v>
      </c>
      <c r="F1344">
        <v>0.29652777777777772</v>
      </c>
      <c r="G1344" t="s">
        <v>2072</v>
      </c>
    </row>
    <row r="1345" spans="5:7" x14ac:dyDescent="0.3">
      <c r="E1345" t="s">
        <v>1120</v>
      </c>
      <c r="F1345">
        <v>0.29305555555555562</v>
      </c>
      <c r="G1345" t="s">
        <v>2073</v>
      </c>
    </row>
    <row r="1346" spans="5:7" x14ac:dyDescent="0.3">
      <c r="E1346" t="s">
        <v>1122</v>
      </c>
      <c r="F1346">
        <v>0.29652777777777772</v>
      </c>
      <c r="G1346" t="s">
        <v>2074</v>
      </c>
    </row>
    <row r="1347" spans="5:7" x14ac:dyDescent="0.3">
      <c r="E1347" t="s">
        <v>1124</v>
      </c>
      <c r="F1347">
        <v>0.3354166666666667</v>
      </c>
      <c r="G1347" t="s">
        <v>2075</v>
      </c>
    </row>
    <row r="1348" spans="5:7" x14ac:dyDescent="0.3">
      <c r="E1348" t="s">
        <v>1126</v>
      </c>
      <c r="F1348">
        <v>0.20277777777777772</v>
      </c>
      <c r="G1348" t="s">
        <v>2076</v>
      </c>
    </row>
    <row r="1349" spans="5:7" x14ac:dyDescent="0.3">
      <c r="E1349" t="s">
        <v>1128</v>
      </c>
      <c r="F1349">
        <v>0</v>
      </c>
    </row>
    <row r="1350" spans="5:7" x14ac:dyDescent="0.3">
      <c r="E1350" t="s">
        <v>1129</v>
      </c>
      <c r="F1350">
        <v>0.28888888888888897</v>
      </c>
      <c r="G1350" t="s">
        <v>2077</v>
      </c>
    </row>
    <row r="1351" spans="5:7" x14ac:dyDescent="0.3">
      <c r="E1351" t="s">
        <v>1131</v>
      </c>
      <c r="F1351">
        <v>0.2895833333333333</v>
      </c>
      <c r="G1351" t="s">
        <v>2078</v>
      </c>
    </row>
    <row r="1352" spans="5:7" x14ac:dyDescent="0.3">
      <c r="E1352" t="s">
        <v>1133</v>
      </c>
      <c r="F1352">
        <v>0.29930555555555549</v>
      </c>
      <c r="G1352" t="s">
        <v>2079</v>
      </c>
    </row>
    <row r="1353" spans="5:7" x14ac:dyDescent="0.3">
      <c r="E1353" t="s">
        <v>1135</v>
      </c>
      <c r="F1353">
        <v>0.30000000000000004</v>
      </c>
      <c r="G1353" t="s">
        <v>2080</v>
      </c>
    </row>
    <row r="1354" spans="5:7" x14ac:dyDescent="0.3">
      <c r="E1354" t="s">
        <v>1137</v>
      </c>
      <c r="F1354">
        <v>0.29444444444444451</v>
      </c>
      <c r="G1354" t="s">
        <v>2081</v>
      </c>
    </row>
    <row r="1355" spans="5:7" x14ac:dyDescent="0.3">
      <c r="E1355" t="s">
        <v>1139</v>
      </c>
      <c r="F1355">
        <v>0.20972222222222214</v>
      </c>
      <c r="G1355" t="s">
        <v>2082</v>
      </c>
    </row>
    <row r="1356" spans="5:7" x14ac:dyDescent="0.3">
      <c r="E1356" t="s">
        <v>1141</v>
      </c>
      <c r="F1356">
        <v>0</v>
      </c>
    </row>
    <row r="1357" spans="5:7" x14ac:dyDescent="0.3">
      <c r="E1357" t="s">
        <v>1142</v>
      </c>
      <c r="F1357">
        <v>0.29722222222222228</v>
      </c>
      <c r="G1357" t="s">
        <v>2083</v>
      </c>
    </row>
    <row r="1358" spans="5:7" x14ac:dyDescent="0.3">
      <c r="E1358" t="s">
        <v>1144</v>
      </c>
      <c r="F1358">
        <v>0.36805555555555558</v>
      </c>
      <c r="G1358" t="s">
        <v>2084</v>
      </c>
    </row>
    <row r="1359" spans="5:7" x14ac:dyDescent="0.3">
      <c r="E1359" t="s">
        <v>1146</v>
      </c>
      <c r="F1359">
        <v>0.34097222222222223</v>
      </c>
      <c r="G1359" t="s">
        <v>2085</v>
      </c>
    </row>
    <row r="1360" spans="5:7" x14ac:dyDescent="0.3">
      <c r="E1360" t="s">
        <v>1148</v>
      </c>
      <c r="F1360">
        <v>0.33749999999999991</v>
      </c>
      <c r="G1360" t="s">
        <v>2086</v>
      </c>
    </row>
    <row r="1361" spans="1:7" x14ac:dyDescent="0.3">
      <c r="E1361" t="s">
        <v>1150</v>
      </c>
      <c r="F1361">
        <v>0.17152777777777772</v>
      </c>
      <c r="G1361" t="s">
        <v>2087</v>
      </c>
    </row>
    <row r="1362" spans="1:7" x14ac:dyDescent="0.3">
      <c r="E1362" t="s">
        <v>1152</v>
      </c>
      <c r="F1362">
        <v>0</v>
      </c>
    </row>
    <row r="1363" spans="1:7" x14ac:dyDescent="0.3">
      <c r="E1363" t="s">
        <v>1153</v>
      </c>
      <c r="F1363">
        <v>0</v>
      </c>
    </row>
    <row r="1364" spans="1:7" x14ac:dyDescent="0.3">
      <c r="E1364" t="s">
        <v>1154</v>
      </c>
      <c r="F1364">
        <v>0.33611111111111103</v>
      </c>
      <c r="G1364" t="s">
        <v>2088</v>
      </c>
    </row>
    <row r="1365" spans="1:7" x14ac:dyDescent="0.3">
      <c r="E1365" t="s">
        <v>1156</v>
      </c>
      <c r="F1365">
        <v>6.9527777777777775</v>
      </c>
      <c r="G1365" t="s">
        <v>1157</v>
      </c>
    </row>
    <row r="1366" spans="1:7" x14ac:dyDescent="0.3">
      <c r="A1366">
        <v>24</v>
      </c>
      <c r="B1366" t="s">
        <v>2089</v>
      </c>
      <c r="C1366" t="s">
        <v>2090</v>
      </c>
      <c r="D1366" t="s">
        <v>2091</v>
      </c>
      <c r="E1366" t="s">
        <v>1105</v>
      </c>
      <c r="F1366">
        <v>0</v>
      </c>
    </row>
    <row r="1367" spans="1:7" x14ac:dyDescent="0.3">
      <c r="E1367" t="s">
        <v>1106</v>
      </c>
      <c r="F1367">
        <v>0.22291666666666665</v>
      </c>
      <c r="G1367" t="s">
        <v>2092</v>
      </c>
    </row>
    <row r="1368" spans="1:7" x14ac:dyDescent="0.3">
      <c r="E1368" t="s">
        <v>1107</v>
      </c>
      <c r="F1368">
        <v>0.3208333333333333</v>
      </c>
      <c r="G1368" t="s">
        <v>2093</v>
      </c>
    </row>
    <row r="1369" spans="1:7" x14ac:dyDescent="0.3">
      <c r="E1369" t="s">
        <v>1108</v>
      </c>
      <c r="F1369">
        <v>0.28888888888888897</v>
      </c>
      <c r="G1369" t="s">
        <v>2094</v>
      </c>
    </row>
    <row r="1370" spans="1:7" x14ac:dyDescent="0.3">
      <c r="E1370" t="s">
        <v>1109</v>
      </c>
      <c r="F1370">
        <v>0.29166666666666674</v>
      </c>
      <c r="G1370" t="s">
        <v>2095</v>
      </c>
    </row>
    <row r="1371" spans="1:7" x14ac:dyDescent="0.3">
      <c r="E1371" t="s">
        <v>1111</v>
      </c>
      <c r="F1371">
        <v>0.30208333333333326</v>
      </c>
      <c r="G1371" t="s">
        <v>2096</v>
      </c>
    </row>
    <row r="1372" spans="1:7" x14ac:dyDescent="0.3">
      <c r="E1372" t="s">
        <v>1113</v>
      </c>
      <c r="F1372">
        <v>0.20416666666666661</v>
      </c>
      <c r="G1372" t="s">
        <v>2097</v>
      </c>
    </row>
    <row r="1373" spans="1:7" x14ac:dyDescent="0.3">
      <c r="E1373" t="s">
        <v>1115</v>
      </c>
      <c r="F1373">
        <v>0</v>
      </c>
    </row>
    <row r="1374" spans="1:7" x14ac:dyDescent="0.3">
      <c r="E1374" t="s">
        <v>1116</v>
      </c>
      <c r="F1374">
        <v>0</v>
      </c>
    </row>
    <row r="1375" spans="1:7" x14ac:dyDescent="0.3">
      <c r="E1375" t="s">
        <v>1118</v>
      </c>
      <c r="F1375">
        <v>0</v>
      </c>
    </row>
    <row r="1376" spans="1:7" x14ac:dyDescent="0.3">
      <c r="E1376" t="s">
        <v>1120</v>
      </c>
      <c r="F1376">
        <v>0</v>
      </c>
    </row>
    <row r="1377" spans="5:7" x14ac:dyDescent="0.3">
      <c r="E1377" t="s">
        <v>1122</v>
      </c>
      <c r="F1377">
        <v>0</v>
      </c>
    </row>
    <row r="1378" spans="5:7" x14ac:dyDescent="0.3">
      <c r="E1378" t="s">
        <v>1124</v>
      </c>
      <c r="F1378">
        <v>0</v>
      </c>
    </row>
    <row r="1379" spans="5:7" x14ac:dyDescent="0.3">
      <c r="E1379" t="s">
        <v>1126</v>
      </c>
      <c r="F1379">
        <v>0</v>
      </c>
    </row>
    <row r="1380" spans="5:7" x14ac:dyDescent="0.3">
      <c r="E1380" t="s">
        <v>1128</v>
      </c>
      <c r="F1380">
        <v>0</v>
      </c>
    </row>
    <row r="1381" spans="5:7" x14ac:dyDescent="0.3">
      <c r="E1381" t="s">
        <v>1129</v>
      </c>
      <c r="F1381">
        <v>0</v>
      </c>
    </row>
    <row r="1382" spans="5:7" x14ac:dyDescent="0.3">
      <c r="E1382" t="s">
        <v>1131</v>
      </c>
      <c r="F1382">
        <v>0</v>
      </c>
    </row>
    <row r="1383" spans="5:7" x14ac:dyDescent="0.3">
      <c r="E1383" t="s">
        <v>1133</v>
      </c>
      <c r="F1383">
        <v>0.28472222222222232</v>
      </c>
      <c r="G1383" t="s">
        <v>2098</v>
      </c>
    </row>
    <row r="1384" spans="5:7" x14ac:dyDescent="0.3">
      <c r="E1384" t="s">
        <v>1135</v>
      </c>
      <c r="F1384">
        <v>0.29930555555555549</v>
      </c>
      <c r="G1384" t="s">
        <v>2099</v>
      </c>
    </row>
    <row r="1385" spans="5:7" x14ac:dyDescent="0.3">
      <c r="E1385" t="s">
        <v>1137</v>
      </c>
      <c r="F1385">
        <v>0.29097222222222219</v>
      </c>
      <c r="G1385" t="s">
        <v>2100</v>
      </c>
    </row>
    <row r="1386" spans="5:7" x14ac:dyDescent="0.3">
      <c r="E1386" t="s">
        <v>1139</v>
      </c>
      <c r="F1386">
        <v>0.39513888888888893</v>
      </c>
      <c r="G1386" t="s">
        <v>2101</v>
      </c>
    </row>
    <row r="1387" spans="5:7" x14ac:dyDescent="0.3">
      <c r="E1387" t="s">
        <v>1141</v>
      </c>
      <c r="F1387">
        <v>0</v>
      </c>
    </row>
    <row r="1388" spans="5:7" x14ac:dyDescent="0.3">
      <c r="E1388" t="s">
        <v>1142</v>
      </c>
      <c r="F1388">
        <v>0.29305555555555562</v>
      </c>
      <c r="G1388" t="s">
        <v>2102</v>
      </c>
    </row>
    <row r="1389" spans="5:7" x14ac:dyDescent="0.3">
      <c r="E1389" t="s">
        <v>1144</v>
      </c>
      <c r="F1389">
        <v>0.33333333333333326</v>
      </c>
      <c r="G1389" t="s">
        <v>2103</v>
      </c>
    </row>
    <row r="1390" spans="5:7" x14ac:dyDescent="0.3">
      <c r="E1390" t="s">
        <v>1146</v>
      </c>
      <c r="F1390">
        <v>0.33402777777777781</v>
      </c>
      <c r="G1390" t="s">
        <v>2104</v>
      </c>
    </row>
    <row r="1391" spans="5:7" x14ac:dyDescent="0.3">
      <c r="E1391" t="s">
        <v>1148</v>
      </c>
      <c r="F1391">
        <v>0.33333333333333326</v>
      </c>
      <c r="G1391" t="s">
        <v>2105</v>
      </c>
    </row>
    <row r="1392" spans="5:7" x14ac:dyDescent="0.3">
      <c r="E1392" t="s">
        <v>1150</v>
      </c>
      <c r="F1392">
        <v>0.1826388888888888</v>
      </c>
      <c r="G1392" t="s">
        <v>2106</v>
      </c>
    </row>
    <row r="1393" spans="1:7" x14ac:dyDescent="0.3">
      <c r="E1393" t="s">
        <v>1152</v>
      </c>
      <c r="F1393">
        <v>0</v>
      </c>
    </row>
    <row r="1394" spans="1:7" x14ac:dyDescent="0.3">
      <c r="E1394" t="s">
        <v>1153</v>
      </c>
      <c r="F1394">
        <v>0</v>
      </c>
    </row>
    <row r="1395" spans="1:7" x14ac:dyDescent="0.3">
      <c r="E1395" t="s">
        <v>1154</v>
      </c>
      <c r="F1395">
        <v>0.33263888888888893</v>
      </c>
      <c r="G1395" t="s">
        <v>2107</v>
      </c>
    </row>
    <row r="1396" spans="1:7" x14ac:dyDescent="0.3">
      <c r="E1396" t="s">
        <v>1156</v>
      </c>
      <c r="F1396">
        <v>4.7097222222222221</v>
      </c>
      <c r="G1396" t="s">
        <v>1157</v>
      </c>
    </row>
    <row r="1397" spans="1:7" x14ac:dyDescent="0.3">
      <c r="A1397">
        <v>90</v>
      </c>
      <c r="B1397" t="s">
        <v>2108</v>
      </c>
      <c r="C1397" t="s">
        <v>707</v>
      </c>
      <c r="D1397" t="s">
        <v>273</v>
      </c>
      <c r="E1397" t="s">
        <v>1105</v>
      </c>
      <c r="F1397">
        <v>0</v>
      </c>
    </row>
    <row r="1398" spans="1:7" x14ac:dyDescent="0.3">
      <c r="E1398" t="s">
        <v>1106</v>
      </c>
      <c r="F1398">
        <v>0.30138888888888893</v>
      </c>
      <c r="G1398" t="s">
        <v>2109</v>
      </c>
    </row>
    <row r="1399" spans="1:7" x14ac:dyDescent="0.3">
      <c r="E1399" t="s">
        <v>1107</v>
      </c>
      <c r="F1399">
        <v>0.32152777777777786</v>
      </c>
      <c r="G1399" t="s">
        <v>2110</v>
      </c>
    </row>
    <row r="1400" spans="1:7" x14ac:dyDescent="0.3">
      <c r="E1400" t="s">
        <v>1108</v>
      </c>
      <c r="F1400">
        <v>0.30555555555555558</v>
      </c>
      <c r="G1400" t="s">
        <v>2111</v>
      </c>
    </row>
    <row r="1401" spans="1:7" x14ac:dyDescent="0.3">
      <c r="E1401" t="s">
        <v>1109</v>
      </c>
      <c r="F1401">
        <v>0.29305555555555562</v>
      </c>
      <c r="G1401" t="s">
        <v>2112</v>
      </c>
    </row>
    <row r="1402" spans="1:7" x14ac:dyDescent="0.3">
      <c r="E1402" t="s">
        <v>1111</v>
      </c>
      <c r="F1402">
        <v>0.31319444444444455</v>
      </c>
      <c r="G1402" t="s">
        <v>2113</v>
      </c>
    </row>
    <row r="1403" spans="1:7" x14ac:dyDescent="0.3">
      <c r="E1403" t="s">
        <v>1113</v>
      </c>
      <c r="F1403">
        <v>0.21180555555555558</v>
      </c>
      <c r="G1403" t="s">
        <v>2114</v>
      </c>
    </row>
    <row r="1404" spans="1:7" x14ac:dyDescent="0.3">
      <c r="E1404" t="s">
        <v>1115</v>
      </c>
      <c r="F1404">
        <v>0</v>
      </c>
    </row>
    <row r="1405" spans="1:7" x14ac:dyDescent="0.3">
      <c r="E1405" t="s">
        <v>1116</v>
      </c>
      <c r="F1405">
        <v>0.29652777777777772</v>
      </c>
      <c r="G1405" t="s">
        <v>2115</v>
      </c>
    </row>
    <row r="1406" spans="1:7" x14ac:dyDescent="0.3">
      <c r="E1406" t="s">
        <v>1118</v>
      </c>
      <c r="F1406">
        <v>0.30000000000000004</v>
      </c>
      <c r="G1406" t="s">
        <v>2116</v>
      </c>
    </row>
    <row r="1407" spans="1:7" x14ac:dyDescent="0.3">
      <c r="E1407" t="s">
        <v>1120</v>
      </c>
      <c r="F1407">
        <v>0.3076388888888888</v>
      </c>
      <c r="G1407" t="s">
        <v>2117</v>
      </c>
    </row>
    <row r="1408" spans="1:7" x14ac:dyDescent="0.3">
      <c r="E1408" t="s">
        <v>1122</v>
      </c>
      <c r="F1408">
        <v>0.30000000000000004</v>
      </c>
      <c r="G1408" t="s">
        <v>2118</v>
      </c>
    </row>
    <row r="1409" spans="5:7" x14ac:dyDescent="0.3">
      <c r="E1409" t="s">
        <v>1124</v>
      </c>
      <c r="F1409">
        <v>0.33958333333333335</v>
      </c>
      <c r="G1409" t="s">
        <v>2119</v>
      </c>
    </row>
    <row r="1410" spans="5:7" x14ac:dyDescent="0.3">
      <c r="E1410" t="s">
        <v>1126</v>
      </c>
      <c r="F1410">
        <v>0.21111111111111103</v>
      </c>
      <c r="G1410" t="s">
        <v>2120</v>
      </c>
    </row>
    <row r="1411" spans="5:7" x14ac:dyDescent="0.3">
      <c r="E1411" t="s">
        <v>1128</v>
      </c>
      <c r="F1411">
        <v>0</v>
      </c>
    </row>
    <row r="1412" spans="5:7" x14ac:dyDescent="0.3">
      <c r="E1412" t="s">
        <v>1129</v>
      </c>
      <c r="F1412">
        <v>0.20833333333333326</v>
      </c>
      <c r="G1412" t="s">
        <v>2121</v>
      </c>
    </row>
    <row r="1413" spans="5:7" x14ac:dyDescent="0.3">
      <c r="E1413" t="s">
        <v>1131</v>
      </c>
      <c r="F1413">
        <v>0</v>
      </c>
    </row>
    <row r="1414" spans="5:7" x14ac:dyDescent="0.3">
      <c r="E1414" t="s">
        <v>1133</v>
      </c>
      <c r="F1414">
        <v>0.30347222222222214</v>
      </c>
      <c r="G1414" t="s">
        <v>2122</v>
      </c>
    </row>
    <row r="1415" spans="5:7" x14ac:dyDescent="0.3">
      <c r="E1415" t="s">
        <v>1135</v>
      </c>
      <c r="F1415">
        <v>0.3041666666666667</v>
      </c>
      <c r="G1415" t="s">
        <v>2123</v>
      </c>
    </row>
    <row r="1416" spans="5:7" x14ac:dyDescent="0.3">
      <c r="E1416" t="s">
        <v>1137</v>
      </c>
      <c r="F1416">
        <v>0.3041666666666667</v>
      </c>
      <c r="G1416" t="s">
        <v>2124</v>
      </c>
    </row>
    <row r="1417" spans="5:7" x14ac:dyDescent="0.3">
      <c r="E1417" t="s">
        <v>1139</v>
      </c>
      <c r="F1417">
        <v>0.21805555555555545</v>
      </c>
      <c r="G1417" t="s">
        <v>2125</v>
      </c>
    </row>
    <row r="1418" spans="5:7" x14ac:dyDescent="0.3">
      <c r="E1418" t="s">
        <v>1141</v>
      </c>
      <c r="F1418">
        <v>0</v>
      </c>
    </row>
    <row r="1419" spans="5:7" x14ac:dyDescent="0.3">
      <c r="E1419" t="s">
        <v>1142</v>
      </c>
      <c r="F1419">
        <v>0.28402777777777777</v>
      </c>
      <c r="G1419" t="s">
        <v>2126</v>
      </c>
    </row>
    <row r="1420" spans="5:7" x14ac:dyDescent="0.3">
      <c r="E1420" t="s">
        <v>1144</v>
      </c>
      <c r="F1420">
        <v>0.3388888888888888</v>
      </c>
      <c r="G1420" t="s">
        <v>2127</v>
      </c>
    </row>
    <row r="1421" spans="5:7" x14ac:dyDescent="0.3">
      <c r="E1421" t="s">
        <v>1146</v>
      </c>
      <c r="F1421">
        <v>0.34444444444444455</v>
      </c>
      <c r="G1421" t="s">
        <v>2128</v>
      </c>
    </row>
    <row r="1422" spans="5:7" x14ac:dyDescent="0.3">
      <c r="E1422" t="s">
        <v>1148</v>
      </c>
      <c r="F1422">
        <v>0.34236111111111112</v>
      </c>
      <c r="G1422" t="s">
        <v>2129</v>
      </c>
    </row>
    <row r="1423" spans="5:7" x14ac:dyDescent="0.3">
      <c r="E1423" t="s">
        <v>1150</v>
      </c>
      <c r="F1423">
        <v>0.17291666666666661</v>
      </c>
      <c r="G1423" t="s">
        <v>2130</v>
      </c>
    </row>
    <row r="1424" spans="5:7" x14ac:dyDescent="0.3">
      <c r="E1424" t="s">
        <v>1152</v>
      </c>
      <c r="F1424">
        <v>0</v>
      </c>
    </row>
    <row r="1425" spans="1:7" x14ac:dyDescent="0.3">
      <c r="E1425" t="s">
        <v>1153</v>
      </c>
      <c r="F1425">
        <v>0</v>
      </c>
    </row>
    <row r="1426" spans="1:7" x14ac:dyDescent="0.3">
      <c r="E1426" t="s">
        <v>1154</v>
      </c>
      <c r="F1426">
        <v>0.31111111111111112</v>
      </c>
      <c r="G1426" t="s">
        <v>2131</v>
      </c>
    </row>
    <row r="1427" spans="1:7" x14ac:dyDescent="0.3">
      <c r="E1427" t="s">
        <v>1156</v>
      </c>
      <c r="F1427">
        <v>6.6333333333333337</v>
      </c>
      <c r="G1427" t="s">
        <v>1157</v>
      </c>
    </row>
    <row r="1428" spans="1:7" x14ac:dyDescent="0.3">
      <c r="A1428">
        <v>13</v>
      </c>
      <c r="B1428" t="s">
        <v>2132</v>
      </c>
      <c r="C1428" t="s">
        <v>2133</v>
      </c>
      <c r="D1428" t="s">
        <v>283</v>
      </c>
      <c r="E1428" t="s">
        <v>1105</v>
      </c>
      <c r="F1428">
        <v>0</v>
      </c>
    </row>
    <row r="1429" spans="1:7" x14ac:dyDescent="0.3">
      <c r="E1429" t="s">
        <v>1106</v>
      </c>
      <c r="F1429">
        <v>0.29722222222222228</v>
      </c>
      <c r="G1429" t="s">
        <v>2134</v>
      </c>
    </row>
    <row r="1430" spans="1:7" x14ac:dyDescent="0.3">
      <c r="E1430" t="s">
        <v>1107</v>
      </c>
      <c r="F1430">
        <v>0.29722222222222228</v>
      </c>
      <c r="G1430" t="s">
        <v>2135</v>
      </c>
    </row>
    <row r="1431" spans="1:7" x14ac:dyDescent="0.3">
      <c r="E1431" t="s">
        <v>1108</v>
      </c>
      <c r="F1431">
        <v>0.30138888888888893</v>
      </c>
      <c r="G1431" t="s">
        <v>2136</v>
      </c>
    </row>
    <row r="1432" spans="1:7" x14ac:dyDescent="0.3">
      <c r="E1432" t="s">
        <v>1109</v>
      </c>
      <c r="F1432">
        <v>0.29930555555555549</v>
      </c>
      <c r="G1432" t="s">
        <v>2137</v>
      </c>
    </row>
    <row r="1433" spans="1:7" x14ac:dyDescent="0.3">
      <c r="E1433" t="s">
        <v>1111</v>
      </c>
      <c r="F1433">
        <v>0.22083333333333344</v>
      </c>
      <c r="G1433" t="s">
        <v>2138</v>
      </c>
    </row>
    <row r="1434" spans="1:7" x14ac:dyDescent="0.3">
      <c r="E1434" t="s">
        <v>1113</v>
      </c>
      <c r="F1434">
        <v>0.20902777777777781</v>
      </c>
      <c r="G1434" t="s">
        <v>2139</v>
      </c>
    </row>
    <row r="1435" spans="1:7" x14ac:dyDescent="0.3">
      <c r="E1435" t="s">
        <v>1115</v>
      </c>
      <c r="F1435">
        <v>0</v>
      </c>
    </row>
    <row r="1436" spans="1:7" x14ac:dyDescent="0.3">
      <c r="E1436" t="s">
        <v>1116</v>
      </c>
      <c r="F1436">
        <v>0.25069444444444455</v>
      </c>
      <c r="G1436" t="s">
        <v>2140</v>
      </c>
    </row>
    <row r="1437" spans="1:7" x14ac:dyDescent="0.3">
      <c r="E1437" t="s">
        <v>1118</v>
      </c>
      <c r="F1437">
        <v>0.29513888888888884</v>
      </c>
      <c r="G1437" t="s">
        <v>2141</v>
      </c>
    </row>
    <row r="1438" spans="1:7" x14ac:dyDescent="0.3">
      <c r="E1438" t="s">
        <v>1120</v>
      </c>
      <c r="F1438">
        <v>0.33125000000000004</v>
      </c>
      <c r="G1438" t="s">
        <v>2142</v>
      </c>
    </row>
    <row r="1439" spans="1:7" x14ac:dyDescent="0.3">
      <c r="E1439" t="s">
        <v>1122</v>
      </c>
      <c r="F1439">
        <v>0.30000000000000004</v>
      </c>
      <c r="G1439" t="s">
        <v>2143</v>
      </c>
    </row>
    <row r="1440" spans="1:7" x14ac:dyDescent="0.3">
      <c r="E1440" t="s">
        <v>1124</v>
      </c>
      <c r="F1440">
        <v>0.34375</v>
      </c>
      <c r="G1440" t="s">
        <v>2144</v>
      </c>
    </row>
    <row r="1441" spans="5:7" x14ac:dyDescent="0.3">
      <c r="E1441" t="s">
        <v>1126</v>
      </c>
      <c r="F1441">
        <v>0.21666666666666656</v>
      </c>
      <c r="G1441" t="s">
        <v>2145</v>
      </c>
    </row>
    <row r="1442" spans="5:7" x14ac:dyDescent="0.3">
      <c r="E1442" t="s">
        <v>1128</v>
      </c>
      <c r="F1442">
        <v>0</v>
      </c>
    </row>
    <row r="1443" spans="5:7" x14ac:dyDescent="0.3">
      <c r="E1443" t="s">
        <v>1129</v>
      </c>
      <c r="F1443">
        <v>0.30347222222222214</v>
      </c>
      <c r="G1443" t="s">
        <v>2146</v>
      </c>
    </row>
    <row r="1444" spans="5:7" x14ac:dyDescent="0.3">
      <c r="E1444" t="s">
        <v>1131</v>
      </c>
      <c r="F1444">
        <v>0.30000000000000004</v>
      </c>
      <c r="G1444" t="s">
        <v>2147</v>
      </c>
    </row>
    <row r="1445" spans="5:7" x14ac:dyDescent="0.3">
      <c r="E1445" t="s">
        <v>1133</v>
      </c>
      <c r="F1445">
        <v>0.30000000000000004</v>
      </c>
      <c r="G1445" t="s">
        <v>2148</v>
      </c>
    </row>
    <row r="1446" spans="5:7" x14ac:dyDescent="0.3">
      <c r="E1446" t="s">
        <v>1135</v>
      </c>
      <c r="F1446">
        <v>0.30555555555555558</v>
      </c>
      <c r="G1446" t="s">
        <v>2149</v>
      </c>
    </row>
    <row r="1447" spans="5:7" x14ac:dyDescent="0.3">
      <c r="E1447" t="s">
        <v>1137</v>
      </c>
      <c r="F1447">
        <v>0.29513888888888884</v>
      </c>
      <c r="G1447" t="s">
        <v>2150</v>
      </c>
    </row>
    <row r="1448" spans="5:7" x14ac:dyDescent="0.3">
      <c r="E1448" t="s">
        <v>1139</v>
      </c>
      <c r="F1448">
        <v>0.22083333333333344</v>
      </c>
      <c r="G1448" t="s">
        <v>2151</v>
      </c>
    </row>
    <row r="1449" spans="5:7" x14ac:dyDescent="0.3">
      <c r="E1449" t="s">
        <v>1141</v>
      </c>
      <c r="F1449">
        <v>0</v>
      </c>
    </row>
    <row r="1450" spans="5:7" x14ac:dyDescent="0.3">
      <c r="E1450" t="s">
        <v>1142</v>
      </c>
      <c r="F1450">
        <v>0.30486111111111103</v>
      </c>
      <c r="G1450" t="s">
        <v>2152</v>
      </c>
    </row>
    <row r="1451" spans="5:7" x14ac:dyDescent="0.3">
      <c r="E1451" t="s">
        <v>1144</v>
      </c>
      <c r="F1451">
        <v>0.3388888888888888</v>
      </c>
      <c r="G1451" t="s">
        <v>2153</v>
      </c>
    </row>
    <row r="1452" spans="5:7" x14ac:dyDescent="0.3">
      <c r="E1452" t="s">
        <v>1146</v>
      </c>
      <c r="F1452">
        <v>0.3388888888888888</v>
      </c>
      <c r="G1452" t="s">
        <v>2154</v>
      </c>
    </row>
    <row r="1453" spans="5:7" x14ac:dyDescent="0.3">
      <c r="E1453" t="s">
        <v>1148</v>
      </c>
      <c r="F1453">
        <v>0.34097222222222223</v>
      </c>
      <c r="G1453" t="s">
        <v>2155</v>
      </c>
    </row>
    <row r="1454" spans="5:7" x14ac:dyDescent="0.3">
      <c r="E1454" t="s">
        <v>1150</v>
      </c>
      <c r="F1454">
        <v>0.17361111111111116</v>
      </c>
      <c r="G1454" t="s">
        <v>2156</v>
      </c>
    </row>
    <row r="1455" spans="5:7" x14ac:dyDescent="0.3">
      <c r="E1455" t="s">
        <v>1152</v>
      </c>
      <c r="F1455">
        <v>0</v>
      </c>
    </row>
    <row r="1456" spans="5:7" x14ac:dyDescent="0.3">
      <c r="E1456" t="s">
        <v>1153</v>
      </c>
      <c r="F1456">
        <v>0</v>
      </c>
    </row>
    <row r="1457" spans="1:7" x14ac:dyDescent="0.3">
      <c r="E1457" t="s">
        <v>1154</v>
      </c>
      <c r="F1457">
        <v>0.3701388888888888</v>
      </c>
      <c r="G1457" t="s">
        <v>2157</v>
      </c>
    </row>
    <row r="1458" spans="1:7" x14ac:dyDescent="0.3">
      <c r="E1458" t="s">
        <v>1156</v>
      </c>
      <c r="F1458">
        <v>6.9548611111111107</v>
      </c>
      <c r="G1458" t="s">
        <v>1157</v>
      </c>
    </row>
    <row r="1459" spans="1:7" x14ac:dyDescent="0.3">
      <c r="A1459">
        <v>36</v>
      </c>
      <c r="B1459" t="s">
        <v>2158</v>
      </c>
      <c r="C1459" t="s">
        <v>2159</v>
      </c>
      <c r="D1459" t="s">
        <v>2160</v>
      </c>
      <c r="E1459" t="s">
        <v>1105</v>
      </c>
      <c r="F1459">
        <v>0</v>
      </c>
    </row>
    <row r="1460" spans="1:7" x14ac:dyDescent="0.3">
      <c r="E1460" t="s">
        <v>1106</v>
      </c>
      <c r="F1460">
        <v>0.30347222222222214</v>
      </c>
      <c r="G1460" t="s">
        <v>2161</v>
      </c>
    </row>
    <row r="1461" spans="1:7" x14ac:dyDescent="0.3">
      <c r="E1461" t="s">
        <v>1107</v>
      </c>
      <c r="F1461">
        <v>0.32847222222222228</v>
      </c>
      <c r="G1461" t="s">
        <v>2162</v>
      </c>
    </row>
    <row r="1462" spans="1:7" x14ac:dyDescent="0.3">
      <c r="E1462" t="s">
        <v>1108</v>
      </c>
      <c r="F1462">
        <v>0.30069444444444438</v>
      </c>
      <c r="G1462" t="s">
        <v>2163</v>
      </c>
    </row>
    <row r="1463" spans="1:7" x14ac:dyDescent="0.3">
      <c r="E1463" t="s">
        <v>1109</v>
      </c>
      <c r="F1463">
        <v>0.30138888888888893</v>
      </c>
      <c r="G1463" t="s">
        <v>2164</v>
      </c>
    </row>
    <row r="1464" spans="1:7" x14ac:dyDescent="0.3">
      <c r="E1464" t="s">
        <v>1111</v>
      </c>
      <c r="F1464">
        <v>0.31458333333333344</v>
      </c>
      <c r="G1464" t="s">
        <v>2165</v>
      </c>
    </row>
    <row r="1465" spans="1:7" x14ac:dyDescent="0.3">
      <c r="E1465" t="s">
        <v>1113</v>
      </c>
      <c r="F1465">
        <v>0.45208333333333339</v>
      </c>
      <c r="G1465" t="s">
        <v>2166</v>
      </c>
    </row>
    <row r="1466" spans="1:7" x14ac:dyDescent="0.3">
      <c r="E1466" t="s">
        <v>1115</v>
      </c>
      <c r="F1466">
        <v>0</v>
      </c>
    </row>
    <row r="1467" spans="1:7" x14ac:dyDescent="0.3">
      <c r="E1467" t="s">
        <v>1116</v>
      </c>
      <c r="F1467">
        <v>0.29513888888888884</v>
      </c>
      <c r="G1467" t="s">
        <v>2167</v>
      </c>
    </row>
    <row r="1468" spans="1:7" x14ac:dyDescent="0.3">
      <c r="E1468" t="s">
        <v>1118</v>
      </c>
      <c r="F1468">
        <v>0.28888888888888897</v>
      </c>
      <c r="G1468" t="s">
        <v>2168</v>
      </c>
    </row>
    <row r="1469" spans="1:7" x14ac:dyDescent="0.3">
      <c r="E1469" t="s">
        <v>1120</v>
      </c>
      <c r="F1469">
        <v>0.3041666666666667</v>
      </c>
      <c r="G1469" t="s">
        <v>2169</v>
      </c>
    </row>
    <row r="1470" spans="1:7" x14ac:dyDescent="0.3">
      <c r="E1470" t="s">
        <v>1122</v>
      </c>
      <c r="F1470">
        <v>0.30833333333333335</v>
      </c>
      <c r="G1470" t="s">
        <v>2170</v>
      </c>
    </row>
    <row r="1471" spans="1:7" x14ac:dyDescent="0.3">
      <c r="E1471" t="s">
        <v>1124</v>
      </c>
      <c r="F1471">
        <v>0.34930555555555554</v>
      </c>
      <c r="G1471" t="s">
        <v>2171</v>
      </c>
    </row>
    <row r="1472" spans="1:7" x14ac:dyDescent="0.3">
      <c r="E1472" t="s">
        <v>1126</v>
      </c>
      <c r="F1472">
        <v>0.22222222222222232</v>
      </c>
      <c r="G1472" t="s">
        <v>2172</v>
      </c>
    </row>
    <row r="1473" spans="5:7" x14ac:dyDescent="0.3">
      <c r="E1473" t="s">
        <v>1128</v>
      </c>
      <c r="F1473">
        <v>0</v>
      </c>
    </row>
    <row r="1474" spans="5:7" x14ac:dyDescent="0.3">
      <c r="E1474" t="s">
        <v>1129</v>
      </c>
      <c r="F1474">
        <v>0.30902777777777768</v>
      </c>
      <c r="G1474" t="s">
        <v>2173</v>
      </c>
    </row>
    <row r="1475" spans="5:7" x14ac:dyDescent="0.3">
      <c r="E1475" t="s">
        <v>1131</v>
      </c>
      <c r="F1475">
        <v>0.30694444444444446</v>
      </c>
      <c r="G1475" t="s">
        <v>2174</v>
      </c>
    </row>
    <row r="1476" spans="5:7" x14ac:dyDescent="0.3">
      <c r="E1476" t="s">
        <v>1133</v>
      </c>
      <c r="F1476">
        <v>0.30902777777777768</v>
      </c>
      <c r="G1476" t="s">
        <v>2175</v>
      </c>
    </row>
    <row r="1477" spans="5:7" x14ac:dyDescent="0.3">
      <c r="E1477" t="s">
        <v>1135</v>
      </c>
      <c r="F1477">
        <v>0.30972222222222223</v>
      </c>
      <c r="G1477" t="s">
        <v>2176</v>
      </c>
    </row>
    <row r="1478" spans="5:7" x14ac:dyDescent="0.3">
      <c r="E1478" t="s">
        <v>1137</v>
      </c>
      <c r="F1478">
        <v>0.30694444444444446</v>
      </c>
      <c r="G1478" t="s">
        <v>2177</v>
      </c>
    </row>
    <row r="1479" spans="5:7" x14ac:dyDescent="0.3">
      <c r="E1479" t="s">
        <v>1139</v>
      </c>
      <c r="F1479">
        <v>0.22430555555555554</v>
      </c>
      <c r="G1479" t="s">
        <v>2178</v>
      </c>
    </row>
    <row r="1480" spans="5:7" x14ac:dyDescent="0.3">
      <c r="E1480" t="s">
        <v>1141</v>
      </c>
      <c r="F1480">
        <v>0</v>
      </c>
    </row>
    <row r="1481" spans="5:7" x14ac:dyDescent="0.3">
      <c r="E1481" t="s">
        <v>1142</v>
      </c>
      <c r="F1481">
        <v>0.30138888888888893</v>
      </c>
      <c r="G1481" t="s">
        <v>2179</v>
      </c>
    </row>
    <row r="1482" spans="5:7" x14ac:dyDescent="0.3">
      <c r="E1482" t="s">
        <v>1144</v>
      </c>
      <c r="F1482">
        <v>0.33611111111111103</v>
      </c>
      <c r="G1482" t="s">
        <v>2180</v>
      </c>
    </row>
    <row r="1483" spans="5:7" x14ac:dyDescent="0.3">
      <c r="E1483" t="s">
        <v>1146</v>
      </c>
      <c r="F1483">
        <v>0.34097222222222223</v>
      </c>
      <c r="G1483" t="s">
        <v>2181</v>
      </c>
    </row>
    <row r="1484" spans="5:7" x14ac:dyDescent="0.3">
      <c r="E1484" t="s">
        <v>1148</v>
      </c>
      <c r="F1484">
        <v>0.34930555555555554</v>
      </c>
      <c r="G1484" t="s">
        <v>2182</v>
      </c>
    </row>
    <row r="1485" spans="5:7" x14ac:dyDescent="0.3">
      <c r="E1485" t="s">
        <v>1150</v>
      </c>
      <c r="F1485">
        <v>0.18124999999999991</v>
      </c>
      <c r="G1485" t="s">
        <v>2183</v>
      </c>
    </row>
    <row r="1486" spans="5:7" x14ac:dyDescent="0.3">
      <c r="E1486" t="s">
        <v>1152</v>
      </c>
      <c r="F1486">
        <v>0</v>
      </c>
    </row>
    <row r="1487" spans="5:7" x14ac:dyDescent="0.3">
      <c r="E1487" t="s">
        <v>1153</v>
      </c>
      <c r="F1487">
        <v>0</v>
      </c>
    </row>
    <row r="1488" spans="5:7" x14ac:dyDescent="0.3">
      <c r="E1488" t="s">
        <v>1154</v>
      </c>
      <c r="F1488">
        <v>0.34930555555555554</v>
      </c>
      <c r="G1488" t="s">
        <v>2184</v>
      </c>
    </row>
    <row r="1489" spans="5:7" x14ac:dyDescent="0.3">
      <c r="E1489" t="s">
        <v>1156</v>
      </c>
      <c r="F1489">
        <v>7.3930555555555557</v>
      </c>
      <c r="G1489" t="s">
        <v>1157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zoomScale="115" zoomScaleNormal="115" workbookViewId="0">
      <selection activeCell="E127" sqref="E127"/>
    </sheetView>
  </sheetViews>
  <sheetFormatPr baseColWidth="10" defaultColWidth="9.109375" defaultRowHeight="14.4" x14ac:dyDescent="0.3"/>
  <cols>
    <col min="1" max="1" width="7.21875" bestFit="1" customWidth="1"/>
    <col min="2" max="2" width="11" bestFit="1" customWidth="1"/>
    <col min="3" max="3" width="6.21875" bestFit="1" customWidth="1"/>
    <col min="4" max="4" width="41.33203125" bestFit="1" customWidth="1"/>
    <col min="5" max="5" width="20.21875" bestFit="1" customWidth="1"/>
    <col min="6" max="6" width="19.33203125" bestFit="1" customWidth="1"/>
    <col min="7" max="7" width="14.21875" bestFit="1" customWidth="1"/>
    <col min="8" max="9" width="10.77734375" bestFit="1" customWidth="1"/>
    <col min="10" max="10" width="10.5546875" bestFit="1" customWidth="1"/>
    <col min="11" max="12" width="16.77734375" bestFit="1" customWidth="1"/>
    <col min="13" max="13" width="17.5546875" bestFit="1" customWidth="1"/>
    <col min="14" max="14" width="7.88671875" bestFit="1" customWidth="1"/>
    <col min="15" max="15" width="14.6640625" bestFit="1" customWidth="1"/>
    <col min="16" max="16" width="25.33203125" bestFit="1" customWidth="1"/>
    <col min="17" max="17" width="18.5546875" bestFit="1" customWidth="1"/>
    <col min="18" max="18" width="12" bestFit="1" customWidth="1"/>
    <col min="19" max="19" width="22.88671875" bestFit="1" customWidth="1"/>
    <col min="20" max="20" width="12.77734375" bestFit="1" customWidth="1"/>
  </cols>
  <sheetData>
    <row r="1" spans="1:27" x14ac:dyDescent="0.3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185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31" t="s">
        <v>1070</v>
      </c>
    </row>
    <row r="2" spans="1:27" x14ac:dyDescent="0.3">
      <c r="A2">
        <v>6</v>
      </c>
      <c r="B2" t="s">
        <v>214</v>
      </c>
      <c r="C2">
        <v>11488</v>
      </c>
      <c r="D2" t="s">
        <v>14</v>
      </c>
      <c r="E2" t="s">
        <v>182</v>
      </c>
      <c r="F2">
        <v>300</v>
      </c>
      <c r="G2" s="99">
        <v>45376</v>
      </c>
      <c r="H2" s="99">
        <v>45376</v>
      </c>
      <c r="I2" s="99">
        <v>45541</v>
      </c>
      <c r="J2" t="s">
        <v>206</v>
      </c>
      <c r="K2" s="99"/>
      <c r="L2" s="99">
        <v>45676</v>
      </c>
      <c r="M2" t="s">
        <v>211</v>
      </c>
      <c r="N2" t="s">
        <v>211</v>
      </c>
    </row>
    <row r="3" spans="1:27" x14ac:dyDescent="0.3">
      <c r="A3">
        <v>2</v>
      </c>
      <c r="B3" t="s">
        <v>208</v>
      </c>
      <c r="C3">
        <v>11467</v>
      </c>
      <c r="D3" t="s">
        <v>15</v>
      </c>
      <c r="E3" t="s">
        <v>182</v>
      </c>
      <c r="F3">
        <v>300</v>
      </c>
      <c r="G3" s="99">
        <v>45160</v>
      </c>
      <c r="H3" s="99">
        <v>45537</v>
      </c>
      <c r="I3" s="99"/>
      <c r="J3" t="s">
        <v>209</v>
      </c>
      <c r="K3" s="99"/>
      <c r="L3" s="99">
        <v>45837</v>
      </c>
      <c r="M3" t="s">
        <v>826</v>
      </c>
      <c r="N3" t="s">
        <v>207</v>
      </c>
    </row>
    <row r="4" spans="1:27" x14ac:dyDescent="0.3">
      <c r="A4">
        <v>4</v>
      </c>
      <c r="B4" t="s">
        <v>212</v>
      </c>
      <c r="C4">
        <v>11482</v>
      </c>
      <c r="D4" t="s">
        <v>17</v>
      </c>
      <c r="E4" t="s">
        <v>182</v>
      </c>
      <c r="F4">
        <v>300</v>
      </c>
      <c r="G4" s="99">
        <v>45369</v>
      </c>
      <c r="H4" s="99">
        <v>45369</v>
      </c>
      <c r="I4" s="99">
        <v>45541</v>
      </c>
      <c r="J4" t="s">
        <v>206</v>
      </c>
      <c r="K4" s="99"/>
      <c r="L4" s="99">
        <v>45669</v>
      </c>
      <c r="M4" t="s">
        <v>211</v>
      </c>
      <c r="N4" t="s">
        <v>211</v>
      </c>
    </row>
    <row r="5" spans="1:27" x14ac:dyDescent="0.3">
      <c r="A5">
        <v>13</v>
      </c>
      <c r="B5" t="s">
        <v>221</v>
      </c>
      <c r="C5">
        <v>11490</v>
      </c>
      <c r="D5" t="s">
        <v>93</v>
      </c>
      <c r="E5" t="s">
        <v>182</v>
      </c>
      <c r="F5">
        <v>300</v>
      </c>
      <c r="G5" s="99">
        <v>45384</v>
      </c>
      <c r="H5" s="99">
        <v>45384</v>
      </c>
      <c r="I5" s="99">
        <v>45541</v>
      </c>
      <c r="J5" t="s">
        <v>206</v>
      </c>
      <c r="K5" s="99"/>
      <c r="L5" s="99">
        <v>45684</v>
      </c>
      <c r="M5" t="s">
        <v>211</v>
      </c>
      <c r="N5" t="s">
        <v>211</v>
      </c>
    </row>
    <row r="6" spans="1:27" x14ac:dyDescent="0.3">
      <c r="A6">
        <v>8</v>
      </c>
      <c r="B6" t="s">
        <v>217</v>
      </c>
      <c r="C6">
        <v>11438</v>
      </c>
      <c r="D6" t="s">
        <v>2</v>
      </c>
      <c r="E6" t="s">
        <v>182</v>
      </c>
      <c r="F6">
        <v>100</v>
      </c>
      <c r="G6" s="99">
        <v>44166</v>
      </c>
      <c r="H6" s="99">
        <v>45166</v>
      </c>
      <c r="I6" s="99"/>
      <c r="J6" t="s">
        <v>209</v>
      </c>
      <c r="K6" s="99"/>
      <c r="L6" s="99"/>
      <c r="M6" t="s">
        <v>826</v>
      </c>
      <c r="N6" t="s">
        <v>207</v>
      </c>
    </row>
    <row r="7" spans="1:27" x14ac:dyDescent="0.3">
      <c r="A7">
        <v>7</v>
      </c>
      <c r="B7" t="s">
        <v>215</v>
      </c>
      <c r="C7">
        <v>11375</v>
      </c>
      <c r="D7" t="s">
        <v>216</v>
      </c>
      <c r="E7" t="s">
        <v>182</v>
      </c>
      <c r="F7">
        <v>300</v>
      </c>
      <c r="G7" s="99">
        <v>45040</v>
      </c>
      <c r="H7" s="99">
        <v>45440</v>
      </c>
      <c r="I7" s="99">
        <v>45541</v>
      </c>
      <c r="J7" t="s">
        <v>206</v>
      </c>
      <c r="K7" s="99"/>
      <c r="L7" s="99">
        <v>45740</v>
      </c>
      <c r="M7" t="s">
        <v>826</v>
      </c>
      <c r="N7" t="s">
        <v>207</v>
      </c>
    </row>
    <row r="8" spans="1:27" x14ac:dyDescent="0.3">
      <c r="A8">
        <v>1</v>
      </c>
      <c r="B8" t="s">
        <v>205</v>
      </c>
      <c r="C8">
        <v>11505</v>
      </c>
      <c r="D8" t="s">
        <v>99</v>
      </c>
      <c r="E8" t="s">
        <v>182</v>
      </c>
      <c r="F8">
        <v>300</v>
      </c>
      <c r="G8" s="99">
        <v>45033</v>
      </c>
      <c r="H8" s="99">
        <v>45418</v>
      </c>
      <c r="I8" s="99">
        <v>45541</v>
      </c>
      <c r="J8" t="s">
        <v>206</v>
      </c>
      <c r="K8" s="99"/>
      <c r="L8" s="99">
        <v>45718</v>
      </c>
      <c r="M8" t="s">
        <v>826</v>
      </c>
      <c r="N8" t="s">
        <v>207</v>
      </c>
    </row>
    <row r="9" spans="1:27" x14ac:dyDescent="0.3">
      <c r="A9">
        <v>12</v>
      </c>
      <c r="B9" t="s">
        <v>219</v>
      </c>
      <c r="C9">
        <v>11525</v>
      </c>
      <c r="D9" t="s">
        <v>220</v>
      </c>
      <c r="E9" t="s">
        <v>182</v>
      </c>
      <c r="F9">
        <v>300</v>
      </c>
      <c r="G9" s="99">
        <v>45478</v>
      </c>
      <c r="H9" s="99">
        <v>45478</v>
      </c>
      <c r="I9" s="99"/>
      <c r="J9" t="s">
        <v>209</v>
      </c>
      <c r="K9" s="99"/>
      <c r="L9" s="99">
        <v>45778</v>
      </c>
    </row>
    <row r="10" spans="1:27" x14ac:dyDescent="0.3">
      <c r="A10">
        <v>82</v>
      </c>
      <c r="B10" t="s">
        <v>316</v>
      </c>
      <c r="C10">
        <v>11459</v>
      </c>
      <c r="D10" t="s">
        <v>47</v>
      </c>
      <c r="E10" t="s">
        <v>182</v>
      </c>
      <c r="F10">
        <v>300</v>
      </c>
      <c r="G10" s="99">
        <v>36404</v>
      </c>
      <c r="H10" s="99">
        <v>45217</v>
      </c>
      <c r="I10" s="99">
        <v>45513</v>
      </c>
      <c r="J10" t="s">
        <v>206</v>
      </c>
      <c r="K10" s="99">
        <v>45558</v>
      </c>
      <c r="L10" s="99"/>
      <c r="M10" t="s">
        <v>826</v>
      </c>
      <c r="N10" t="s">
        <v>207</v>
      </c>
    </row>
    <row r="11" spans="1:27" x14ac:dyDescent="0.3">
      <c r="A11">
        <v>9</v>
      </c>
      <c r="B11" t="s">
        <v>218</v>
      </c>
      <c r="C11">
        <v>2096</v>
      </c>
      <c r="D11" t="s">
        <v>7</v>
      </c>
      <c r="E11" t="s">
        <v>182</v>
      </c>
      <c r="F11">
        <v>100</v>
      </c>
      <c r="G11" s="99">
        <v>32722</v>
      </c>
      <c r="H11" s="99">
        <v>44621</v>
      </c>
      <c r="I11" s="99"/>
      <c r="J11" t="s">
        <v>209</v>
      </c>
      <c r="K11" s="99"/>
      <c r="L11" s="99"/>
      <c r="M11" t="s">
        <v>826</v>
      </c>
      <c r="N11" t="s">
        <v>207</v>
      </c>
    </row>
    <row r="12" spans="1:27" x14ac:dyDescent="0.3">
      <c r="A12">
        <v>80</v>
      </c>
      <c r="B12" t="s">
        <v>314</v>
      </c>
      <c r="C12">
        <v>11461</v>
      </c>
      <c r="D12" t="s">
        <v>49</v>
      </c>
      <c r="E12" t="s">
        <v>182</v>
      </c>
      <c r="F12">
        <v>300</v>
      </c>
      <c r="G12" s="99">
        <v>36161</v>
      </c>
      <c r="H12" s="99">
        <v>45218</v>
      </c>
      <c r="I12" s="99">
        <v>45513</v>
      </c>
      <c r="J12" t="s">
        <v>206</v>
      </c>
      <c r="K12" s="99">
        <v>45558</v>
      </c>
      <c r="L12" s="99"/>
      <c r="M12" t="s">
        <v>826</v>
      </c>
      <c r="N12" t="s">
        <v>207</v>
      </c>
    </row>
    <row r="13" spans="1:27" x14ac:dyDescent="0.3">
      <c r="A13">
        <v>11</v>
      </c>
      <c r="B13" t="s">
        <v>363</v>
      </c>
      <c r="C13">
        <v>11523</v>
      </c>
      <c r="D13" t="s">
        <v>364</v>
      </c>
      <c r="E13" t="s">
        <v>182</v>
      </c>
      <c r="F13">
        <v>300</v>
      </c>
      <c r="G13" s="99">
        <v>45478</v>
      </c>
      <c r="H13" s="99">
        <v>45478</v>
      </c>
      <c r="I13" s="99">
        <v>45528</v>
      </c>
      <c r="J13" t="s">
        <v>206</v>
      </c>
      <c r="K13" s="99"/>
      <c r="L13" s="99">
        <v>45778</v>
      </c>
    </row>
    <row r="14" spans="1:27" x14ac:dyDescent="0.3">
      <c r="A14">
        <v>3</v>
      </c>
      <c r="B14" t="s">
        <v>210</v>
      </c>
      <c r="C14">
        <v>11483</v>
      </c>
      <c r="D14" t="s">
        <v>18</v>
      </c>
      <c r="E14" t="s">
        <v>182</v>
      </c>
      <c r="F14">
        <v>300</v>
      </c>
      <c r="G14" s="99">
        <v>45369</v>
      </c>
      <c r="H14" s="99">
        <v>45369</v>
      </c>
      <c r="I14" s="99">
        <v>45541</v>
      </c>
      <c r="J14" t="s">
        <v>206</v>
      </c>
      <c r="K14" s="99"/>
      <c r="L14" s="99">
        <v>45669</v>
      </c>
      <c r="M14" t="s">
        <v>211</v>
      </c>
      <c r="N14" t="s">
        <v>211</v>
      </c>
    </row>
    <row r="15" spans="1:27" x14ac:dyDescent="0.3">
      <c r="A15">
        <v>5</v>
      </c>
      <c r="B15" t="s">
        <v>213</v>
      </c>
      <c r="C15">
        <v>11487</v>
      </c>
      <c r="D15" t="s">
        <v>19</v>
      </c>
      <c r="E15" t="s">
        <v>182</v>
      </c>
      <c r="F15">
        <v>300</v>
      </c>
      <c r="G15" s="99">
        <v>45376</v>
      </c>
      <c r="H15" s="99">
        <v>45376</v>
      </c>
      <c r="I15" s="99">
        <v>45541</v>
      </c>
      <c r="J15" t="s">
        <v>206</v>
      </c>
      <c r="K15" s="99"/>
      <c r="L15" s="99">
        <v>45676</v>
      </c>
      <c r="M15" t="s">
        <v>211</v>
      </c>
      <c r="N15" t="s">
        <v>211</v>
      </c>
    </row>
    <row r="16" spans="1:27" x14ac:dyDescent="0.3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99">
        <v>44805</v>
      </c>
      <c r="H16" s="99">
        <v>44805</v>
      </c>
      <c r="I16" s="99">
        <v>45058</v>
      </c>
      <c r="J16" t="s">
        <v>206</v>
      </c>
      <c r="K16" s="99">
        <v>45103</v>
      </c>
      <c r="L16" s="99">
        <v>45105</v>
      </c>
    </row>
    <row r="17" spans="1:14" x14ac:dyDescent="0.3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99">
        <v>44873</v>
      </c>
      <c r="H17" s="99">
        <v>44873</v>
      </c>
      <c r="I17" s="99">
        <v>45107</v>
      </c>
      <c r="J17" t="s">
        <v>206</v>
      </c>
      <c r="K17" s="99">
        <v>45152</v>
      </c>
      <c r="L17" s="99">
        <v>45173</v>
      </c>
    </row>
    <row r="18" spans="1:14" x14ac:dyDescent="0.3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99">
        <v>45104</v>
      </c>
      <c r="H18" s="99">
        <v>45397</v>
      </c>
      <c r="I18" s="99"/>
      <c r="J18" t="s">
        <v>209</v>
      </c>
      <c r="K18" s="99"/>
      <c r="L18" s="99">
        <v>45697</v>
      </c>
      <c r="M18" t="s">
        <v>827</v>
      </c>
      <c r="N18" t="s">
        <v>207</v>
      </c>
    </row>
    <row r="19" spans="1:14" x14ac:dyDescent="0.3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99">
        <v>45170</v>
      </c>
      <c r="H19" s="99">
        <v>45525</v>
      </c>
      <c r="I19" s="99"/>
      <c r="J19" t="s">
        <v>209</v>
      </c>
      <c r="K19" s="99"/>
      <c r="L19" s="99">
        <v>45825</v>
      </c>
      <c r="M19" t="s">
        <v>207</v>
      </c>
      <c r="N19" t="s">
        <v>207</v>
      </c>
    </row>
    <row r="20" spans="1:14" x14ac:dyDescent="0.3">
      <c r="B20" t="s">
        <v>1063</v>
      </c>
      <c r="C20">
        <v>11536</v>
      </c>
      <c r="D20" t="s">
        <v>1064</v>
      </c>
      <c r="E20" t="s">
        <v>223</v>
      </c>
      <c r="G20" s="99"/>
      <c r="H20" s="99"/>
      <c r="I20" s="99"/>
      <c r="K20" s="99"/>
      <c r="L20" s="99"/>
    </row>
    <row r="21" spans="1:14" x14ac:dyDescent="0.3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99">
        <v>44105</v>
      </c>
      <c r="H21" s="99">
        <v>44743</v>
      </c>
      <c r="I21" s="99"/>
      <c r="J21" t="s">
        <v>209</v>
      </c>
      <c r="K21" s="99"/>
      <c r="L21" s="99">
        <v>45043</v>
      </c>
      <c r="M21" t="s">
        <v>211</v>
      </c>
    </row>
    <row r="22" spans="1:14" x14ac:dyDescent="0.3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99">
        <v>45104</v>
      </c>
      <c r="H22" s="99">
        <v>45461</v>
      </c>
      <c r="I22" s="99"/>
      <c r="J22" t="s">
        <v>209</v>
      </c>
      <c r="K22" s="99"/>
      <c r="L22" s="99">
        <v>45761</v>
      </c>
      <c r="M22" t="s">
        <v>827</v>
      </c>
      <c r="N22" t="s">
        <v>211</v>
      </c>
    </row>
    <row r="23" spans="1:14" x14ac:dyDescent="0.3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99">
        <v>45091</v>
      </c>
      <c r="H23" s="99">
        <v>45397</v>
      </c>
      <c r="I23" s="99"/>
      <c r="J23" t="s">
        <v>209</v>
      </c>
      <c r="K23" s="99"/>
      <c r="L23" s="99">
        <v>45697</v>
      </c>
      <c r="M23" t="s">
        <v>827</v>
      </c>
      <c r="N23" t="s">
        <v>207</v>
      </c>
    </row>
    <row r="24" spans="1:14" x14ac:dyDescent="0.3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99">
        <v>45446</v>
      </c>
      <c r="H24" s="99">
        <v>45446</v>
      </c>
      <c r="I24" s="99">
        <v>45521</v>
      </c>
      <c r="J24" t="s">
        <v>206</v>
      </c>
      <c r="K24" s="99">
        <v>45566</v>
      </c>
      <c r="L24" s="99">
        <v>45746</v>
      </c>
    </row>
    <row r="25" spans="1:14" x14ac:dyDescent="0.3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99">
        <v>45159</v>
      </c>
      <c r="H25" s="99">
        <v>45159</v>
      </c>
      <c r="I25" s="99">
        <v>45253</v>
      </c>
      <c r="J25" t="s">
        <v>206</v>
      </c>
      <c r="K25" s="99">
        <v>45298</v>
      </c>
      <c r="L25" s="99">
        <v>45459</v>
      </c>
      <c r="M25" t="s">
        <v>827</v>
      </c>
    </row>
    <row r="26" spans="1:14" x14ac:dyDescent="0.3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99">
        <v>45159</v>
      </c>
      <c r="H26" s="99">
        <v>45159</v>
      </c>
      <c r="I26" s="99">
        <v>45247</v>
      </c>
      <c r="J26" t="s">
        <v>206</v>
      </c>
      <c r="K26" s="99">
        <v>45292</v>
      </c>
      <c r="L26" s="99">
        <v>45459</v>
      </c>
      <c r="M26" t="s">
        <v>207</v>
      </c>
    </row>
    <row r="27" spans="1:14" x14ac:dyDescent="0.3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99">
        <v>44847</v>
      </c>
      <c r="H27" s="99">
        <v>44847</v>
      </c>
      <c r="I27" s="99">
        <v>45058</v>
      </c>
      <c r="J27" t="s">
        <v>206</v>
      </c>
      <c r="K27" s="99">
        <v>45103</v>
      </c>
      <c r="L27" s="99">
        <v>45147</v>
      </c>
    </row>
    <row r="28" spans="1:14" x14ac:dyDescent="0.3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99">
        <v>44655</v>
      </c>
      <c r="H28" s="99">
        <v>45006</v>
      </c>
      <c r="I28" s="99"/>
      <c r="J28" t="s">
        <v>209</v>
      </c>
      <c r="K28" s="99"/>
      <c r="L28" s="99">
        <v>45306</v>
      </c>
      <c r="M28" t="s">
        <v>827</v>
      </c>
      <c r="N28" t="s">
        <v>207</v>
      </c>
    </row>
    <row r="29" spans="1:14" x14ac:dyDescent="0.3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99">
        <v>44105</v>
      </c>
      <c r="H29" s="99">
        <v>44760</v>
      </c>
      <c r="I29" s="99"/>
      <c r="J29" t="s">
        <v>209</v>
      </c>
      <c r="K29" s="99"/>
      <c r="L29" s="99">
        <v>45060</v>
      </c>
      <c r="M29" t="s">
        <v>828</v>
      </c>
      <c r="N29" t="s">
        <v>207</v>
      </c>
    </row>
    <row r="30" spans="1:14" x14ac:dyDescent="0.3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99">
        <v>45076</v>
      </c>
      <c r="H30" s="99">
        <v>45397</v>
      </c>
      <c r="I30" s="99"/>
      <c r="J30" t="s">
        <v>209</v>
      </c>
      <c r="K30" s="99"/>
      <c r="L30" s="99">
        <v>45697</v>
      </c>
      <c r="M30" t="s">
        <v>207</v>
      </c>
      <c r="N30" t="s">
        <v>207</v>
      </c>
    </row>
    <row r="31" spans="1:14" x14ac:dyDescent="0.3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99">
        <v>44854</v>
      </c>
      <c r="H31" s="99">
        <v>44854</v>
      </c>
      <c r="I31" s="99">
        <v>45058</v>
      </c>
      <c r="J31" t="s">
        <v>206</v>
      </c>
      <c r="K31" s="99">
        <v>45103</v>
      </c>
      <c r="L31" s="99">
        <v>45154</v>
      </c>
    </row>
    <row r="32" spans="1:14" x14ac:dyDescent="0.3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99">
        <v>45139</v>
      </c>
      <c r="H32" s="99">
        <v>45474</v>
      </c>
      <c r="I32" s="99"/>
      <c r="J32" t="s">
        <v>209</v>
      </c>
      <c r="K32" s="99"/>
      <c r="L32" s="99">
        <v>45774</v>
      </c>
      <c r="M32" t="s">
        <v>827</v>
      </c>
      <c r="N32" t="s">
        <v>207</v>
      </c>
    </row>
    <row r="33" spans="1:14" x14ac:dyDescent="0.3">
      <c r="A33">
        <v>33</v>
      </c>
      <c r="B33" t="s">
        <v>249</v>
      </c>
      <c r="C33">
        <v>11428</v>
      </c>
      <c r="D33" t="s">
        <v>170</v>
      </c>
      <c r="E33" t="s">
        <v>223</v>
      </c>
      <c r="F33">
        <v>300</v>
      </c>
      <c r="G33" s="99">
        <v>45159</v>
      </c>
      <c r="H33" s="99">
        <v>45474</v>
      </c>
      <c r="I33" s="99"/>
      <c r="J33" t="s">
        <v>209</v>
      </c>
      <c r="K33" s="99"/>
      <c r="L33" s="99">
        <v>45774</v>
      </c>
      <c r="M33" t="s">
        <v>827</v>
      </c>
      <c r="N33" t="s">
        <v>207</v>
      </c>
    </row>
    <row r="34" spans="1:14" x14ac:dyDescent="0.3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99">
        <v>45363</v>
      </c>
      <c r="H34" s="99">
        <v>45518</v>
      </c>
      <c r="I34" s="99"/>
      <c r="J34" t="s">
        <v>209</v>
      </c>
      <c r="K34" s="99"/>
      <c r="L34" s="99">
        <v>45818</v>
      </c>
      <c r="M34" t="s">
        <v>211</v>
      </c>
      <c r="N34" t="s">
        <v>211</v>
      </c>
    </row>
    <row r="35" spans="1:14" x14ac:dyDescent="0.3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99">
        <v>45478</v>
      </c>
      <c r="H35" s="99">
        <v>45478</v>
      </c>
      <c r="I35" s="99">
        <v>45526</v>
      </c>
      <c r="J35" t="s">
        <v>206</v>
      </c>
      <c r="K35" s="99"/>
      <c r="L35" s="99">
        <v>45778</v>
      </c>
    </row>
    <row r="36" spans="1:14" x14ac:dyDescent="0.3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99">
        <v>45544</v>
      </c>
      <c r="H36" s="99">
        <v>45544</v>
      </c>
      <c r="I36" s="99"/>
      <c r="J36" t="s">
        <v>209</v>
      </c>
      <c r="K36" s="99"/>
      <c r="L36" s="99"/>
    </row>
    <row r="37" spans="1:14" x14ac:dyDescent="0.3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99">
        <v>45159</v>
      </c>
      <c r="H37" s="99">
        <v>45159</v>
      </c>
      <c r="I37" s="99">
        <v>45254</v>
      </c>
      <c r="J37" t="s">
        <v>206</v>
      </c>
      <c r="K37" s="99">
        <v>45299</v>
      </c>
      <c r="L37" s="99">
        <v>45459</v>
      </c>
      <c r="M37" t="s">
        <v>827</v>
      </c>
      <c r="N37" t="s">
        <v>211</v>
      </c>
    </row>
    <row r="38" spans="1:14" x14ac:dyDescent="0.3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99">
        <v>45461</v>
      </c>
      <c r="H38" s="99">
        <v>45461</v>
      </c>
      <c r="I38" s="99"/>
      <c r="J38" t="s">
        <v>209</v>
      </c>
      <c r="K38" s="99"/>
      <c r="L38" s="99">
        <v>45761</v>
      </c>
      <c r="M38" t="s">
        <v>827</v>
      </c>
      <c r="N38" t="s">
        <v>211</v>
      </c>
    </row>
    <row r="39" spans="1:14" x14ac:dyDescent="0.3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99">
        <v>45104</v>
      </c>
      <c r="H39" s="99">
        <v>45397</v>
      </c>
      <c r="I39" s="99"/>
      <c r="J39" t="s">
        <v>209</v>
      </c>
      <c r="K39" s="99"/>
      <c r="L39" s="99">
        <v>45697</v>
      </c>
      <c r="M39" t="s">
        <v>207</v>
      </c>
      <c r="N39" t="s">
        <v>207</v>
      </c>
    </row>
    <row r="40" spans="1:14" x14ac:dyDescent="0.3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99">
        <v>45071</v>
      </c>
      <c r="H40" s="99">
        <v>45397</v>
      </c>
      <c r="I40" s="99"/>
      <c r="J40" t="s">
        <v>209</v>
      </c>
      <c r="K40" s="99"/>
      <c r="L40" s="99">
        <v>45697</v>
      </c>
      <c r="M40" t="s">
        <v>207</v>
      </c>
      <c r="N40" t="s">
        <v>207</v>
      </c>
    </row>
    <row r="41" spans="1:14" x14ac:dyDescent="0.3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99">
        <v>45076</v>
      </c>
      <c r="H41" s="99">
        <v>45397</v>
      </c>
      <c r="I41" s="99"/>
      <c r="J41" t="s">
        <v>209</v>
      </c>
      <c r="K41" s="99"/>
      <c r="L41" s="99">
        <v>45697</v>
      </c>
      <c r="M41" t="s">
        <v>827</v>
      </c>
      <c r="N41" t="s">
        <v>207</v>
      </c>
    </row>
    <row r="42" spans="1:14" x14ac:dyDescent="0.3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99">
        <v>45071</v>
      </c>
      <c r="H42" s="99">
        <v>45397</v>
      </c>
      <c r="I42" s="99"/>
      <c r="J42" t="s">
        <v>209</v>
      </c>
      <c r="K42" s="99"/>
      <c r="L42" s="99">
        <v>45697</v>
      </c>
      <c r="M42" t="s">
        <v>827</v>
      </c>
      <c r="N42" t="s">
        <v>207</v>
      </c>
    </row>
    <row r="43" spans="1:14" x14ac:dyDescent="0.3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99">
        <v>45092</v>
      </c>
      <c r="H43" s="99">
        <v>45397</v>
      </c>
      <c r="I43" s="99"/>
      <c r="J43" t="s">
        <v>209</v>
      </c>
      <c r="K43" s="99"/>
      <c r="L43" s="99">
        <v>45697</v>
      </c>
      <c r="M43" t="s">
        <v>827</v>
      </c>
      <c r="N43" t="s">
        <v>207</v>
      </c>
    </row>
    <row r="44" spans="1:14" x14ac:dyDescent="0.3">
      <c r="A44">
        <v>34</v>
      </c>
      <c r="B44" t="s">
        <v>250</v>
      </c>
      <c r="C44">
        <v>11406</v>
      </c>
      <c r="D44" t="s">
        <v>172</v>
      </c>
      <c r="E44" t="s">
        <v>223</v>
      </c>
      <c r="F44">
        <v>300</v>
      </c>
      <c r="G44" s="99">
        <v>45139</v>
      </c>
      <c r="H44" s="99">
        <v>45474</v>
      </c>
      <c r="I44" s="99"/>
      <c r="J44" t="s">
        <v>209</v>
      </c>
      <c r="K44" s="99"/>
      <c r="L44" s="99">
        <v>45774</v>
      </c>
      <c r="M44" t="s">
        <v>827</v>
      </c>
      <c r="N44" t="s">
        <v>207</v>
      </c>
    </row>
    <row r="45" spans="1:14" x14ac:dyDescent="0.3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99">
        <v>45091</v>
      </c>
      <c r="H45" s="99">
        <v>45397</v>
      </c>
      <c r="I45" s="99"/>
      <c r="J45" t="s">
        <v>209</v>
      </c>
      <c r="K45" s="99"/>
      <c r="L45" s="99">
        <v>45697</v>
      </c>
      <c r="M45" t="s">
        <v>827</v>
      </c>
      <c r="N45" t="s">
        <v>207</v>
      </c>
    </row>
    <row r="46" spans="1:14" x14ac:dyDescent="0.3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99">
        <v>45496</v>
      </c>
      <c r="H46" s="99">
        <v>45496</v>
      </c>
      <c r="I46" s="99"/>
      <c r="J46" t="s">
        <v>209</v>
      </c>
      <c r="K46" s="99"/>
      <c r="L46" s="99">
        <v>45796</v>
      </c>
    </row>
    <row r="47" spans="1:14" x14ac:dyDescent="0.3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99">
        <v>45323</v>
      </c>
      <c r="H47" s="99">
        <v>45323</v>
      </c>
      <c r="I47" s="99"/>
      <c r="J47" t="s">
        <v>209</v>
      </c>
      <c r="K47" s="99"/>
      <c r="L47" s="99">
        <v>45623</v>
      </c>
      <c r="M47" t="s">
        <v>211</v>
      </c>
      <c r="N47" t="s">
        <v>236</v>
      </c>
    </row>
    <row r="48" spans="1:14" x14ac:dyDescent="0.3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99">
        <v>45071</v>
      </c>
      <c r="H48" s="99">
        <v>45397</v>
      </c>
      <c r="I48" s="99"/>
      <c r="J48" t="s">
        <v>209</v>
      </c>
      <c r="K48" s="99"/>
      <c r="L48" s="99">
        <v>45697</v>
      </c>
      <c r="M48" t="s">
        <v>827</v>
      </c>
      <c r="N48" t="s">
        <v>207</v>
      </c>
    </row>
    <row r="49" spans="1:14" x14ac:dyDescent="0.3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99">
        <v>45168</v>
      </c>
      <c r="H49" s="99">
        <v>45168</v>
      </c>
      <c r="I49" s="99">
        <v>45247</v>
      </c>
      <c r="J49" t="s">
        <v>206</v>
      </c>
      <c r="K49" s="99">
        <v>45292</v>
      </c>
      <c r="L49" s="99">
        <v>45468</v>
      </c>
      <c r="M49" t="s">
        <v>827</v>
      </c>
      <c r="N49" t="s">
        <v>211</v>
      </c>
    </row>
    <row r="50" spans="1:14" x14ac:dyDescent="0.3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99">
        <v>44797</v>
      </c>
      <c r="H50" s="99">
        <v>44797</v>
      </c>
      <c r="I50" s="99">
        <v>45058</v>
      </c>
      <c r="J50" t="s">
        <v>206</v>
      </c>
      <c r="K50" s="99">
        <v>45103</v>
      </c>
      <c r="L50" s="99">
        <v>45097</v>
      </c>
    </row>
    <row r="51" spans="1:14" x14ac:dyDescent="0.3">
      <c r="B51" t="s">
        <v>799</v>
      </c>
      <c r="C51">
        <v>11483</v>
      </c>
      <c r="D51" t="s">
        <v>1065</v>
      </c>
      <c r="E51" t="s">
        <v>223</v>
      </c>
      <c r="G51" s="99"/>
      <c r="H51" s="99"/>
      <c r="I51" s="99"/>
      <c r="K51" s="99"/>
      <c r="L51" s="99"/>
    </row>
    <row r="52" spans="1:14" x14ac:dyDescent="0.3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99">
        <v>45089</v>
      </c>
      <c r="H52" s="99">
        <v>45413</v>
      </c>
      <c r="I52" s="99"/>
      <c r="J52" t="s">
        <v>209</v>
      </c>
      <c r="K52" s="99"/>
      <c r="L52" s="99">
        <v>45713</v>
      </c>
      <c r="M52" t="s">
        <v>827</v>
      </c>
      <c r="N52" t="s">
        <v>207</v>
      </c>
    </row>
    <row r="53" spans="1:14" x14ac:dyDescent="0.3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99">
        <v>45139</v>
      </c>
      <c r="H53" s="99">
        <v>45474</v>
      </c>
      <c r="I53" s="99"/>
      <c r="J53" t="s">
        <v>209</v>
      </c>
      <c r="K53" s="99"/>
      <c r="L53" s="99">
        <v>45774</v>
      </c>
      <c r="M53" t="s">
        <v>827</v>
      </c>
      <c r="N53" t="s">
        <v>207</v>
      </c>
    </row>
    <row r="54" spans="1:14" x14ac:dyDescent="0.3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99">
        <v>45468</v>
      </c>
      <c r="H54" s="99">
        <v>45468</v>
      </c>
      <c r="I54" s="99">
        <v>45524</v>
      </c>
      <c r="J54" t="s">
        <v>206</v>
      </c>
      <c r="K54" s="99">
        <v>45569</v>
      </c>
      <c r="L54" s="99">
        <v>45768</v>
      </c>
    </row>
    <row r="55" spans="1:14" x14ac:dyDescent="0.3">
      <c r="A55">
        <v>55</v>
      </c>
      <c r="B55" t="s">
        <v>280</v>
      </c>
      <c r="C55">
        <v>11430</v>
      </c>
      <c r="D55" t="s">
        <v>168</v>
      </c>
      <c r="E55" t="s">
        <v>272</v>
      </c>
      <c r="F55">
        <v>300</v>
      </c>
      <c r="G55" s="99">
        <v>44893</v>
      </c>
      <c r="H55" s="99">
        <v>45525</v>
      </c>
      <c r="I55" s="99"/>
      <c r="J55" t="s">
        <v>209</v>
      </c>
      <c r="K55" s="99"/>
      <c r="L55" s="99">
        <v>45825</v>
      </c>
      <c r="M55" t="s">
        <v>827</v>
      </c>
      <c r="N55" t="s">
        <v>207</v>
      </c>
    </row>
    <row r="56" spans="1:14" x14ac:dyDescent="0.3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99">
        <v>44893</v>
      </c>
      <c r="H56" s="99">
        <v>45525</v>
      </c>
      <c r="I56" s="99"/>
      <c r="J56" t="s">
        <v>209</v>
      </c>
      <c r="K56" s="99"/>
      <c r="L56" s="99">
        <v>45825</v>
      </c>
      <c r="M56" t="s">
        <v>827</v>
      </c>
      <c r="N56" t="s">
        <v>207</v>
      </c>
    </row>
    <row r="57" spans="1:14" x14ac:dyDescent="0.3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99">
        <v>45174</v>
      </c>
      <c r="H57" s="99">
        <v>45525</v>
      </c>
      <c r="I57" s="99"/>
      <c r="J57" t="s">
        <v>209</v>
      </c>
      <c r="K57" s="99"/>
      <c r="L57" s="99">
        <v>45825</v>
      </c>
      <c r="M57" t="s">
        <v>827</v>
      </c>
      <c r="N57" t="s">
        <v>207</v>
      </c>
    </row>
    <row r="58" spans="1:14" x14ac:dyDescent="0.3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99">
        <v>45363</v>
      </c>
      <c r="H58" s="99">
        <v>45363</v>
      </c>
      <c r="I58" s="99">
        <v>45506</v>
      </c>
      <c r="J58" t="s">
        <v>206</v>
      </c>
      <c r="K58" s="99"/>
      <c r="L58" s="99">
        <v>45663</v>
      </c>
      <c r="M58" t="s">
        <v>211</v>
      </c>
      <c r="N58" t="s">
        <v>211</v>
      </c>
    </row>
    <row r="59" spans="1:14" x14ac:dyDescent="0.3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99">
        <v>44893</v>
      </c>
      <c r="H59" s="99">
        <v>45525</v>
      </c>
      <c r="I59" s="99"/>
      <c r="J59" t="s">
        <v>209</v>
      </c>
      <c r="K59" s="99"/>
      <c r="L59" s="99">
        <v>45825</v>
      </c>
      <c r="M59" t="s">
        <v>827</v>
      </c>
      <c r="N59" t="s">
        <v>207</v>
      </c>
    </row>
    <row r="60" spans="1:14" x14ac:dyDescent="0.3">
      <c r="A60">
        <v>69</v>
      </c>
      <c r="B60" t="s">
        <v>295</v>
      </c>
      <c r="C60">
        <v>11511</v>
      </c>
      <c r="D60" t="s">
        <v>169</v>
      </c>
      <c r="E60" t="s">
        <v>272</v>
      </c>
      <c r="F60">
        <v>300</v>
      </c>
      <c r="G60" s="99">
        <v>45446</v>
      </c>
      <c r="H60" s="99">
        <v>45446</v>
      </c>
      <c r="I60" s="99"/>
      <c r="J60" t="s">
        <v>209</v>
      </c>
      <c r="K60" s="99"/>
      <c r="L60" s="99">
        <v>45746</v>
      </c>
    </row>
    <row r="61" spans="1:14" x14ac:dyDescent="0.3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99">
        <v>45372</v>
      </c>
      <c r="H61" s="99">
        <v>45376</v>
      </c>
      <c r="I61" s="99"/>
      <c r="J61" t="s">
        <v>209</v>
      </c>
      <c r="K61" s="99"/>
      <c r="L61" s="99">
        <v>45676</v>
      </c>
    </row>
    <row r="62" spans="1:14" x14ac:dyDescent="0.3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99">
        <v>44902</v>
      </c>
      <c r="H62" s="99">
        <v>45210</v>
      </c>
      <c r="I62" s="99">
        <v>45509</v>
      </c>
      <c r="J62" t="s">
        <v>206</v>
      </c>
      <c r="K62" s="99">
        <v>45554</v>
      </c>
      <c r="L62" s="99">
        <v>45510</v>
      </c>
      <c r="M62" t="s">
        <v>827</v>
      </c>
      <c r="N62" t="s">
        <v>207</v>
      </c>
    </row>
    <row r="63" spans="1:14" x14ac:dyDescent="0.3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99">
        <v>44854</v>
      </c>
      <c r="H63" s="99">
        <v>45209</v>
      </c>
      <c r="I63" s="99">
        <v>45509</v>
      </c>
      <c r="J63" t="s">
        <v>206</v>
      </c>
      <c r="K63" s="99">
        <v>45554</v>
      </c>
      <c r="L63" s="99">
        <v>45509</v>
      </c>
      <c r="M63" t="s">
        <v>827</v>
      </c>
      <c r="N63" t="s">
        <v>207</v>
      </c>
    </row>
    <row r="64" spans="1:14" x14ac:dyDescent="0.3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99">
        <v>45470</v>
      </c>
      <c r="H64" s="99">
        <v>45470</v>
      </c>
      <c r="I64" s="99">
        <v>45524</v>
      </c>
      <c r="J64" t="s">
        <v>206</v>
      </c>
      <c r="K64" s="99">
        <v>45569</v>
      </c>
      <c r="L64" s="99"/>
    </row>
    <row r="65" spans="1:14" x14ac:dyDescent="0.3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99">
        <v>44797</v>
      </c>
      <c r="H65" s="99">
        <v>45525</v>
      </c>
      <c r="I65" s="99"/>
      <c r="J65" t="s">
        <v>209</v>
      </c>
      <c r="K65" s="99"/>
      <c r="L65" s="99">
        <v>45825</v>
      </c>
      <c r="M65" t="s">
        <v>827</v>
      </c>
      <c r="N65" t="s">
        <v>207</v>
      </c>
    </row>
    <row r="66" spans="1:14" x14ac:dyDescent="0.3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99">
        <v>45372</v>
      </c>
      <c r="H66" s="99">
        <v>45372</v>
      </c>
      <c r="I66" s="99"/>
      <c r="J66" t="s">
        <v>209</v>
      </c>
      <c r="K66" s="99"/>
      <c r="L66" s="99">
        <v>45672</v>
      </c>
      <c r="M66" t="s">
        <v>211</v>
      </c>
      <c r="N66" t="s">
        <v>211</v>
      </c>
    </row>
    <row r="67" spans="1:14" x14ac:dyDescent="0.3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99">
        <v>45496</v>
      </c>
      <c r="H67" s="99">
        <v>45496</v>
      </c>
      <c r="I67" s="99">
        <v>45502</v>
      </c>
      <c r="K67" s="99"/>
      <c r="L67" s="99">
        <v>45796</v>
      </c>
    </row>
    <row r="68" spans="1:14" x14ac:dyDescent="0.3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99">
        <v>45446</v>
      </c>
      <c r="H68" s="99">
        <v>45446</v>
      </c>
      <c r="I68" s="99">
        <v>45524</v>
      </c>
      <c r="J68" t="s">
        <v>206</v>
      </c>
      <c r="K68" s="99">
        <v>45569</v>
      </c>
      <c r="L68" s="99">
        <v>45746</v>
      </c>
    </row>
    <row r="69" spans="1:14" x14ac:dyDescent="0.3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99">
        <v>45441</v>
      </c>
      <c r="H69" s="99">
        <v>45441</v>
      </c>
      <c r="I69" s="99">
        <v>45524</v>
      </c>
      <c r="J69" t="s">
        <v>206</v>
      </c>
      <c r="K69" s="99">
        <v>45569</v>
      </c>
      <c r="L69" s="99">
        <v>45741</v>
      </c>
      <c r="M69" t="s">
        <v>211</v>
      </c>
      <c r="N69" t="s">
        <v>211</v>
      </c>
    </row>
    <row r="70" spans="1:14" x14ac:dyDescent="0.3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99">
        <v>45008</v>
      </c>
      <c r="H70" s="99">
        <v>45525</v>
      </c>
      <c r="I70" s="99"/>
      <c r="J70" t="s">
        <v>209</v>
      </c>
      <c r="K70" s="99"/>
      <c r="L70" s="99">
        <v>45825</v>
      </c>
      <c r="M70" t="s">
        <v>827</v>
      </c>
      <c r="N70" t="s">
        <v>207</v>
      </c>
    </row>
    <row r="71" spans="1:14" x14ac:dyDescent="0.3">
      <c r="A71">
        <v>54</v>
      </c>
      <c r="B71" t="s">
        <v>279</v>
      </c>
      <c r="C71">
        <v>11432</v>
      </c>
      <c r="D71" t="s">
        <v>171</v>
      </c>
      <c r="E71" t="s">
        <v>272</v>
      </c>
      <c r="F71">
        <v>300</v>
      </c>
      <c r="G71" s="99">
        <v>44893</v>
      </c>
      <c r="H71" s="99">
        <v>45525</v>
      </c>
      <c r="I71" s="99"/>
      <c r="J71" t="s">
        <v>209</v>
      </c>
      <c r="K71" s="99"/>
      <c r="L71" s="99">
        <v>45825</v>
      </c>
      <c r="M71" t="s">
        <v>827</v>
      </c>
      <c r="N71" t="s">
        <v>207</v>
      </c>
    </row>
    <row r="72" spans="1:14" x14ac:dyDescent="0.3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99">
        <v>44797</v>
      </c>
      <c r="H72" s="99">
        <v>45154</v>
      </c>
      <c r="I72" s="99"/>
      <c r="J72" t="s">
        <v>209</v>
      </c>
      <c r="K72" s="99"/>
      <c r="L72" s="99">
        <v>45454</v>
      </c>
      <c r="M72" t="s">
        <v>827</v>
      </c>
      <c r="N72" t="s">
        <v>207</v>
      </c>
    </row>
    <row r="73" spans="1:14" x14ac:dyDescent="0.3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99">
        <v>45441</v>
      </c>
      <c r="H73" s="99">
        <v>45441</v>
      </c>
      <c r="I73" s="99"/>
      <c r="J73" t="s">
        <v>209</v>
      </c>
      <c r="K73" s="99"/>
      <c r="L73" s="99">
        <v>45741</v>
      </c>
      <c r="M73" t="s">
        <v>211</v>
      </c>
      <c r="N73" t="s">
        <v>211</v>
      </c>
    </row>
    <row r="74" spans="1:14" x14ac:dyDescent="0.3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99">
        <v>45363</v>
      </c>
      <c r="H74" s="99">
        <v>45363</v>
      </c>
      <c r="I74" s="99"/>
      <c r="J74" t="s">
        <v>209</v>
      </c>
      <c r="K74" s="99"/>
      <c r="L74" s="99">
        <v>45663</v>
      </c>
      <c r="M74" t="s">
        <v>211</v>
      </c>
      <c r="N74" t="s">
        <v>211</v>
      </c>
    </row>
    <row r="75" spans="1:14" x14ac:dyDescent="0.3">
      <c r="C75">
        <v>11517</v>
      </c>
      <c r="D75" t="s">
        <v>105</v>
      </c>
      <c r="E75" t="s">
        <v>272</v>
      </c>
      <c r="F75">
        <v>300</v>
      </c>
      <c r="G75" s="99">
        <v>45474</v>
      </c>
      <c r="H75" s="99">
        <v>45474</v>
      </c>
      <c r="I75" s="99">
        <v>45534</v>
      </c>
      <c r="J75" t="s">
        <v>206</v>
      </c>
      <c r="K75" s="99"/>
      <c r="L75" s="99">
        <v>45774</v>
      </c>
    </row>
    <row r="76" spans="1:14" x14ac:dyDescent="0.3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99">
        <v>45209</v>
      </c>
      <c r="H76" s="99">
        <v>45525</v>
      </c>
      <c r="I76" s="99"/>
      <c r="J76" t="s">
        <v>209</v>
      </c>
      <c r="K76" s="99"/>
      <c r="L76" s="99">
        <v>45825</v>
      </c>
      <c r="M76" t="s">
        <v>827</v>
      </c>
      <c r="N76" t="s">
        <v>207</v>
      </c>
    </row>
    <row r="77" spans="1:14" x14ac:dyDescent="0.3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99">
        <v>45496</v>
      </c>
      <c r="H77" s="99">
        <v>45496</v>
      </c>
      <c r="I77" s="99">
        <v>45502</v>
      </c>
      <c r="K77" s="99"/>
      <c r="L77" s="99">
        <v>45796</v>
      </c>
    </row>
    <row r="78" spans="1:14" x14ac:dyDescent="0.3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99">
        <v>45526</v>
      </c>
      <c r="H78" s="99">
        <v>45526</v>
      </c>
      <c r="I78" s="99"/>
      <c r="J78" t="s">
        <v>209</v>
      </c>
      <c r="K78" s="99"/>
      <c r="L78" s="99"/>
    </row>
    <row r="79" spans="1:14" x14ac:dyDescent="0.3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99">
        <v>45007</v>
      </c>
      <c r="H79" s="99">
        <v>45525</v>
      </c>
      <c r="I79" s="99"/>
      <c r="J79" t="s">
        <v>209</v>
      </c>
      <c r="K79" s="99"/>
      <c r="L79" s="99">
        <v>45825</v>
      </c>
      <c r="M79" t="s">
        <v>207</v>
      </c>
      <c r="N79" t="s">
        <v>207</v>
      </c>
    </row>
    <row r="80" spans="1:14" x14ac:dyDescent="0.3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99">
        <v>44893</v>
      </c>
      <c r="H80" s="99">
        <v>45525</v>
      </c>
      <c r="I80" s="99"/>
      <c r="J80" t="s">
        <v>209</v>
      </c>
      <c r="K80" s="99"/>
      <c r="L80" s="99">
        <v>45825</v>
      </c>
      <c r="M80" t="s">
        <v>207</v>
      </c>
      <c r="N80" t="s">
        <v>207</v>
      </c>
    </row>
    <row r="81" spans="1:14" x14ac:dyDescent="0.3">
      <c r="A81">
        <v>63</v>
      </c>
      <c r="B81" t="s">
        <v>290</v>
      </c>
      <c r="C81">
        <v>11455</v>
      </c>
      <c r="D81" t="s">
        <v>173</v>
      </c>
      <c r="E81" t="s">
        <v>272</v>
      </c>
      <c r="F81">
        <v>300</v>
      </c>
      <c r="G81" s="99">
        <v>45209</v>
      </c>
      <c r="H81" s="99">
        <v>45525</v>
      </c>
      <c r="I81" s="99"/>
      <c r="J81" t="s">
        <v>209</v>
      </c>
      <c r="K81" s="99"/>
      <c r="L81" s="99">
        <v>45825</v>
      </c>
      <c r="M81" t="s">
        <v>827</v>
      </c>
      <c r="N81" t="s">
        <v>207</v>
      </c>
    </row>
    <row r="82" spans="1:14" x14ac:dyDescent="0.3">
      <c r="A82">
        <v>64</v>
      </c>
      <c r="B82" t="s">
        <v>291</v>
      </c>
      <c r="C82">
        <v>11463</v>
      </c>
      <c r="D82" t="s">
        <v>174</v>
      </c>
      <c r="E82" t="s">
        <v>272</v>
      </c>
      <c r="F82">
        <v>300</v>
      </c>
      <c r="G82" s="99">
        <v>45224</v>
      </c>
      <c r="H82" s="99">
        <v>45525</v>
      </c>
      <c r="I82" s="99"/>
      <c r="J82" t="s">
        <v>209</v>
      </c>
      <c r="K82" s="99"/>
      <c r="L82" s="99">
        <v>45825</v>
      </c>
      <c r="M82" t="s">
        <v>207</v>
      </c>
      <c r="N82" t="s">
        <v>211</v>
      </c>
    </row>
    <row r="83" spans="1:14" x14ac:dyDescent="0.3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99">
        <v>45488</v>
      </c>
      <c r="H83" s="99">
        <v>45488</v>
      </c>
      <c r="I83" s="99"/>
      <c r="J83" t="s">
        <v>209</v>
      </c>
      <c r="K83" s="99"/>
      <c r="L83" s="99">
        <v>45788</v>
      </c>
    </row>
    <row r="84" spans="1:14" x14ac:dyDescent="0.3">
      <c r="A84">
        <v>49</v>
      </c>
      <c r="B84" t="s">
        <v>274</v>
      </c>
      <c r="C84">
        <v>11526</v>
      </c>
      <c r="D84" t="s">
        <v>175</v>
      </c>
      <c r="E84" t="s">
        <v>272</v>
      </c>
      <c r="F84">
        <v>300</v>
      </c>
      <c r="G84" s="99">
        <v>45485</v>
      </c>
      <c r="H84" s="99">
        <v>45485</v>
      </c>
      <c r="I84" s="99"/>
      <c r="J84" t="s">
        <v>209</v>
      </c>
      <c r="K84" s="99"/>
      <c r="L84" s="99">
        <v>45785</v>
      </c>
    </row>
    <row r="85" spans="1:14" x14ac:dyDescent="0.3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99">
        <v>45488</v>
      </c>
      <c r="H85" s="99">
        <v>45488</v>
      </c>
      <c r="I85" s="99">
        <v>45513</v>
      </c>
      <c r="J85" t="s">
        <v>206</v>
      </c>
      <c r="K85" s="99"/>
      <c r="L85" s="99"/>
    </row>
    <row r="86" spans="1:14" x14ac:dyDescent="0.3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99">
        <v>41163</v>
      </c>
      <c r="H86" s="99">
        <v>44621</v>
      </c>
      <c r="I86" s="99"/>
      <c r="J86" t="s">
        <v>209</v>
      </c>
      <c r="K86" s="99"/>
      <c r="L86" s="99"/>
    </row>
    <row r="87" spans="1:14" x14ac:dyDescent="0.3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99">
        <v>45369</v>
      </c>
      <c r="H87" s="99">
        <v>45369</v>
      </c>
      <c r="I87" s="99"/>
      <c r="J87" t="s">
        <v>209</v>
      </c>
      <c r="K87" s="99"/>
      <c r="L87" s="99"/>
    </row>
    <row r="88" spans="1:14" x14ac:dyDescent="0.3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99">
        <v>41275</v>
      </c>
      <c r="H88" s="99">
        <v>44621</v>
      </c>
      <c r="I88" s="99"/>
      <c r="J88" t="s">
        <v>209</v>
      </c>
      <c r="K88" s="99"/>
      <c r="L88" s="99"/>
    </row>
    <row r="89" spans="1:14" x14ac:dyDescent="0.3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99">
        <v>45462</v>
      </c>
      <c r="H89" s="99">
        <v>45462</v>
      </c>
      <c r="I89" s="99">
        <v>45494</v>
      </c>
      <c r="J89" t="s">
        <v>206</v>
      </c>
      <c r="K89" s="99"/>
      <c r="L89" s="99"/>
    </row>
    <row r="90" spans="1:14" x14ac:dyDescent="0.3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99">
        <v>42949</v>
      </c>
      <c r="H90" s="99">
        <v>44621</v>
      </c>
      <c r="I90" s="99"/>
      <c r="J90" t="s">
        <v>209</v>
      </c>
      <c r="K90" s="99"/>
      <c r="L90" s="99"/>
    </row>
    <row r="91" spans="1:14" x14ac:dyDescent="0.3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99">
        <v>44774</v>
      </c>
      <c r="H91" s="99">
        <v>44774</v>
      </c>
      <c r="I91" s="99"/>
      <c r="J91" t="s">
        <v>209</v>
      </c>
      <c r="K91" s="99"/>
      <c r="L91" s="99"/>
    </row>
    <row r="92" spans="1:14" x14ac:dyDescent="0.3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99">
        <v>45505</v>
      </c>
      <c r="H92" s="99">
        <v>45505</v>
      </c>
      <c r="I92" s="99"/>
      <c r="J92" t="s">
        <v>209</v>
      </c>
      <c r="K92" s="99"/>
      <c r="L92" s="99"/>
    </row>
    <row r="93" spans="1:14" x14ac:dyDescent="0.3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99">
        <v>44105</v>
      </c>
      <c r="H93" s="99">
        <v>45505</v>
      </c>
      <c r="I93" s="99"/>
      <c r="J93" t="s">
        <v>209</v>
      </c>
      <c r="K93" s="99"/>
      <c r="L93" s="99">
        <v>45805</v>
      </c>
      <c r="M93" t="s">
        <v>826</v>
      </c>
      <c r="N93" t="s">
        <v>207</v>
      </c>
    </row>
    <row r="94" spans="1:14" x14ac:dyDescent="0.3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99">
        <v>44417</v>
      </c>
      <c r="H94" s="99">
        <v>45505</v>
      </c>
      <c r="I94" s="99"/>
      <c r="J94" t="s">
        <v>209</v>
      </c>
      <c r="K94" s="99"/>
      <c r="L94" s="99">
        <v>45805</v>
      </c>
      <c r="M94" t="s">
        <v>826</v>
      </c>
      <c r="N94" t="s">
        <v>207</v>
      </c>
    </row>
    <row r="95" spans="1:14" x14ac:dyDescent="0.3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99">
        <v>44652</v>
      </c>
      <c r="H95" s="99">
        <v>45505</v>
      </c>
      <c r="I95" s="99"/>
      <c r="J95" t="s">
        <v>209</v>
      </c>
      <c r="K95" s="99"/>
      <c r="L95" s="99">
        <v>45805</v>
      </c>
      <c r="M95" t="s">
        <v>207</v>
      </c>
      <c r="N95" t="s">
        <v>207</v>
      </c>
    </row>
    <row r="96" spans="1:14" x14ac:dyDescent="0.3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99">
        <v>32005</v>
      </c>
      <c r="H96" s="99">
        <v>45187</v>
      </c>
      <c r="I96" s="99">
        <v>45476</v>
      </c>
      <c r="J96" t="s">
        <v>206</v>
      </c>
      <c r="K96" s="99">
        <v>45521</v>
      </c>
      <c r="L96" s="99"/>
      <c r="M96" t="s">
        <v>211</v>
      </c>
      <c r="N96" t="s">
        <v>207</v>
      </c>
    </row>
    <row r="97" spans="1:14" x14ac:dyDescent="0.3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99">
        <v>44774</v>
      </c>
      <c r="H97" s="99">
        <v>45505</v>
      </c>
      <c r="I97" s="99"/>
      <c r="J97" t="s">
        <v>209</v>
      </c>
      <c r="K97" s="99"/>
      <c r="L97" s="99">
        <v>45805</v>
      </c>
      <c r="M97" t="s">
        <v>826</v>
      </c>
      <c r="N97" t="s">
        <v>207</v>
      </c>
    </row>
    <row r="98" spans="1:14" x14ac:dyDescent="0.3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99">
        <v>44652</v>
      </c>
      <c r="H98" s="99">
        <v>44998</v>
      </c>
      <c r="I98" s="99">
        <v>45352</v>
      </c>
      <c r="J98" t="s">
        <v>206</v>
      </c>
      <c r="K98" s="99">
        <v>45397</v>
      </c>
      <c r="L98" s="99"/>
    </row>
    <row r="99" spans="1:14" x14ac:dyDescent="0.3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99">
        <v>37956</v>
      </c>
      <c r="H99" s="99">
        <v>45516</v>
      </c>
      <c r="I99" s="99"/>
      <c r="J99" t="s">
        <v>209</v>
      </c>
      <c r="K99" s="99"/>
      <c r="L99" s="99">
        <v>45816</v>
      </c>
      <c r="M99" t="s">
        <v>826</v>
      </c>
      <c r="N99" t="s">
        <v>207</v>
      </c>
    </row>
    <row r="100" spans="1:14" x14ac:dyDescent="0.3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99">
        <v>44166</v>
      </c>
      <c r="H100" s="99">
        <v>45505</v>
      </c>
      <c r="I100" s="99"/>
      <c r="J100" t="s">
        <v>209</v>
      </c>
      <c r="K100" s="99"/>
      <c r="L100" s="99">
        <v>45805</v>
      </c>
      <c r="M100" t="s">
        <v>826</v>
      </c>
      <c r="N100" t="s">
        <v>207</v>
      </c>
    </row>
    <row r="101" spans="1:14" x14ac:dyDescent="0.3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99">
        <v>37956</v>
      </c>
      <c r="H101" s="99">
        <v>45524</v>
      </c>
      <c r="I101" s="99"/>
      <c r="J101" t="s">
        <v>209</v>
      </c>
      <c r="K101" s="99"/>
      <c r="L101" s="99">
        <v>45824</v>
      </c>
      <c r="M101" t="s">
        <v>826</v>
      </c>
      <c r="N101" t="s">
        <v>207</v>
      </c>
    </row>
    <row r="102" spans="1:14" x14ac:dyDescent="0.3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99">
        <v>45362</v>
      </c>
      <c r="H102" s="99">
        <v>45505</v>
      </c>
      <c r="I102" s="99"/>
      <c r="J102" t="s">
        <v>209</v>
      </c>
      <c r="K102" s="99"/>
      <c r="L102" s="99">
        <v>45805</v>
      </c>
      <c r="M102" t="s">
        <v>211</v>
      </c>
      <c r="N102" t="s">
        <v>211</v>
      </c>
    </row>
    <row r="103" spans="1:14" x14ac:dyDescent="0.3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99">
        <v>44844</v>
      </c>
      <c r="H103" s="99">
        <v>45187</v>
      </c>
      <c r="I103" s="99">
        <v>45418</v>
      </c>
      <c r="J103" t="s">
        <v>206</v>
      </c>
      <c r="K103" s="99">
        <v>45463</v>
      </c>
      <c r="L103" s="99"/>
      <c r="M103" t="s">
        <v>826</v>
      </c>
      <c r="N103" t="s">
        <v>207</v>
      </c>
    </row>
    <row r="104" spans="1:14" x14ac:dyDescent="0.3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99">
        <v>44872</v>
      </c>
      <c r="H104" s="99">
        <v>45362</v>
      </c>
      <c r="I104" s="99"/>
      <c r="J104" t="s">
        <v>209</v>
      </c>
      <c r="K104" s="99"/>
      <c r="L104" s="99">
        <v>45662</v>
      </c>
      <c r="M104" t="s">
        <v>826</v>
      </c>
      <c r="N104" t="s">
        <v>207</v>
      </c>
    </row>
    <row r="105" spans="1:14" x14ac:dyDescent="0.3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99">
        <v>45378</v>
      </c>
      <c r="H105" s="99">
        <v>45378</v>
      </c>
      <c r="I105" s="99">
        <v>45443</v>
      </c>
      <c r="J105" t="s">
        <v>206</v>
      </c>
      <c r="K105" s="99">
        <v>45488</v>
      </c>
      <c r="L105" s="99"/>
      <c r="M105" t="s">
        <v>211</v>
      </c>
      <c r="N105" t="s">
        <v>211</v>
      </c>
    </row>
    <row r="106" spans="1:14" x14ac:dyDescent="0.3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99">
        <v>44166</v>
      </c>
      <c r="H106" s="99">
        <v>45505</v>
      </c>
      <c r="I106" s="99"/>
      <c r="J106" t="s">
        <v>209</v>
      </c>
      <c r="K106" s="99"/>
      <c r="L106" s="99">
        <v>45805</v>
      </c>
      <c r="M106" t="s">
        <v>826</v>
      </c>
      <c r="N106" t="s">
        <v>207</v>
      </c>
    </row>
    <row r="107" spans="1:14" x14ac:dyDescent="0.3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99">
        <v>44641</v>
      </c>
      <c r="H107" s="99">
        <v>45224</v>
      </c>
      <c r="I107" s="99">
        <v>45476</v>
      </c>
      <c r="J107" t="s">
        <v>206</v>
      </c>
      <c r="K107" s="99">
        <v>45521</v>
      </c>
      <c r="L107" s="99"/>
      <c r="M107" t="s">
        <v>826</v>
      </c>
      <c r="N107" t="s">
        <v>207</v>
      </c>
    </row>
    <row r="108" spans="1:14" x14ac:dyDescent="0.3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99">
        <v>45384</v>
      </c>
      <c r="H108" s="99">
        <v>45384</v>
      </c>
      <c r="I108" s="99">
        <v>45450</v>
      </c>
      <c r="J108" t="s">
        <v>206</v>
      </c>
      <c r="K108" s="99">
        <v>45495</v>
      </c>
      <c r="L108" s="99"/>
    </row>
    <row r="109" spans="1:14" x14ac:dyDescent="0.3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99">
        <v>44652</v>
      </c>
      <c r="H109" s="99">
        <v>45229</v>
      </c>
      <c r="I109" s="99">
        <v>45512</v>
      </c>
      <c r="J109" t="s">
        <v>206</v>
      </c>
      <c r="K109" s="99">
        <v>45557</v>
      </c>
      <c r="L109" s="99"/>
      <c r="M109" t="s">
        <v>826</v>
      </c>
      <c r="N109" t="s">
        <v>207</v>
      </c>
    </row>
    <row r="110" spans="1:14" x14ac:dyDescent="0.3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99">
        <v>45362</v>
      </c>
      <c r="H110" s="99">
        <v>45362</v>
      </c>
      <c r="I110" s="99">
        <v>45446</v>
      </c>
      <c r="J110" t="s">
        <v>206</v>
      </c>
      <c r="K110" s="99">
        <v>45491</v>
      </c>
      <c r="L110" s="99"/>
      <c r="M110" t="s">
        <v>211</v>
      </c>
      <c r="N110" t="s">
        <v>211</v>
      </c>
    </row>
    <row r="111" spans="1:14" x14ac:dyDescent="0.3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99">
        <v>43318</v>
      </c>
      <c r="H111" s="99">
        <v>44768</v>
      </c>
      <c r="I111" s="99"/>
      <c r="J111" t="s">
        <v>209</v>
      </c>
      <c r="K111" s="99"/>
      <c r="L111" s="99"/>
      <c r="M111" t="s">
        <v>830</v>
      </c>
      <c r="N111" t="s">
        <v>207</v>
      </c>
    </row>
    <row r="112" spans="1:14" x14ac:dyDescent="0.3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99">
        <v>36404</v>
      </c>
      <c r="H112" s="99">
        <v>45222</v>
      </c>
      <c r="I112" s="99">
        <v>45504</v>
      </c>
      <c r="J112" t="s">
        <v>206</v>
      </c>
      <c r="K112" s="99">
        <v>45549</v>
      </c>
      <c r="L112" s="99"/>
      <c r="M112" t="s">
        <v>826</v>
      </c>
      <c r="N112" t="s">
        <v>207</v>
      </c>
    </row>
    <row r="113" spans="1:14" x14ac:dyDescent="0.3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99">
        <v>44623</v>
      </c>
      <c r="H113" s="99">
        <v>45524</v>
      </c>
      <c r="I113" s="99"/>
      <c r="J113" t="s">
        <v>209</v>
      </c>
      <c r="K113" s="99"/>
      <c r="L113" s="99">
        <v>45824</v>
      </c>
      <c r="M113" t="s">
        <v>826</v>
      </c>
      <c r="N113" t="s">
        <v>207</v>
      </c>
    </row>
    <row r="114" spans="1:14" x14ac:dyDescent="0.3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99">
        <v>45048</v>
      </c>
      <c r="H114" s="99">
        <v>45048</v>
      </c>
      <c r="I114" s="99"/>
      <c r="J114" t="s">
        <v>209</v>
      </c>
      <c r="K114" s="99"/>
      <c r="L114" s="99">
        <v>45348</v>
      </c>
      <c r="M114" t="s">
        <v>826</v>
      </c>
      <c r="N114" t="s">
        <v>207</v>
      </c>
    </row>
    <row r="115" spans="1:14" x14ac:dyDescent="0.3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99">
        <v>44795</v>
      </c>
      <c r="H115" s="99">
        <v>45505</v>
      </c>
      <c r="I115" s="99"/>
      <c r="J115" t="s">
        <v>209</v>
      </c>
      <c r="K115" s="99"/>
      <c r="L115" s="99">
        <v>45805</v>
      </c>
      <c r="M115" t="s">
        <v>826</v>
      </c>
      <c r="N115" t="s">
        <v>207</v>
      </c>
    </row>
    <row r="116" spans="1:14" x14ac:dyDescent="0.3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99">
        <v>37956</v>
      </c>
      <c r="H116" s="99">
        <v>45166</v>
      </c>
      <c r="I116" s="99">
        <v>45444</v>
      </c>
      <c r="J116" t="s">
        <v>206</v>
      </c>
      <c r="K116" s="99">
        <v>45489</v>
      </c>
      <c r="L116" s="99"/>
      <c r="M116" t="s">
        <v>826</v>
      </c>
      <c r="N116" t="s">
        <v>211</v>
      </c>
    </row>
    <row r="117" spans="1:14" x14ac:dyDescent="0.3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99">
        <v>45054</v>
      </c>
      <c r="H117" s="99">
        <v>45355</v>
      </c>
      <c r="I117" s="99">
        <v>45476</v>
      </c>
      <c r="J117" t="s">
        <v>206</v>
      </c>
      <c r="K117" s="99">
        <v>45521</v>
      </c>
      <c r="L117" s="99"/>
      <c r="M117" t="s">
        <v>826</v>
      </c>
      <c r="N117" t="s">
        <v>211</v>
      </c>
    </row>
    <row r="118" spans="1:14" x14ac:dyDescent="0.3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99">
        <v>44844</v>
      </c>
      <c r="H118" s="99">
        <v>45355</v>
      </c>
      <c r="I118" s="99">
        <v>45476</v>
      </c>
      <c r="J118" t="s">
        <v>206</v>
      </c>
      <c r="K118" s="99">
        <v>45521</v>
      </c>
      <c r="L118" s="99"/>
      <c r="M118" t="s">
        <v>207</v>
      </c>
      <c r="N118" t="s">
        <v>211</v>
      </c>
    </row>
    <row r="119" spans="1:14" x14ac:dyDescent="0.3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99">
        <v>36404</v>
      </c>
      <c r="H119" s="99">
        <v>45217</v>
      </c>
      <c r="I119" s="99">
        <v>45476</v>
      </c>
      <c r="J119" t="s">
        <v>206</v>
      </c>
      <c r="K119" s="99">
        <v>45521</v>
      </c>
      <c r="L119" s="99"/>
      <c r="M119" t="s">
        <v>826</v>
      </c>
      <c r="N119" t="s">
        <v>207</v>
      </c>
    </row>
    <row r="120" spans="1:14" x14ac:dyDescent="0.3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99">
        <v>44105</v>
      </c>
      <c r="H120" s="99">
        <v>45506</v>
      </c>
      <c r="I120" s="99"/>
      <c r="J120" t="s">
        <v>209</v>
      </c>
      <c r="K120" s="99"/>
      <c r="L120" s="99">
        <v>45806</v>
      </c>
      <c r="M120" t="s">
        <v>826</v>
      </c>
      <c r="N120" t="s">
        <v>207</v>
      </c>
    </row>
    <row r="121" spans="1:14" x14ac:dyDescent="0.3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99">
        <v>44774</v>
      </c>
      <c r="H121" s="99">
        <v>45505</v>
      </c>
      <c r="I121" s="99"/>
      <c r="J121" t="s">
        <v>209</v>
      </c>
      <c r="K121" s="99"/>
      <c r="L121" s="99">
        <v>45805</v>
      </c>
      <c r="M121" t="s">
        <v>826</v>
      </c>
      <c r="N121" t="s">
        <v>207</v>
      </c>
    </row>
    <row r="122" spans="1:14" x14ac:dyDescent="0.3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99">
        <v>37672</v>
      </c>
      <c r="H122" s="99">
        <v>45187</v>
      </c>
      <c r="I122" s="99">
        <v>45476</v>
      </c>
      <c r="J122" t="s">
        <v>206</v>
      </c>
      <c r="K122" s="99">
        <v>45521</v>
      </c>
      <c r="L122" s="99"/>
      <c r="M122" t="s">
        <v>826</v>
      </c>
      <c r="N122" t="s">
        <v>207</v>
      </c>
    </row>
    <row r="123" spans="1:14" x14ac:dyDescent="0.3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99">
        <v>44796</v>
      </c>
      <c r="H123" s="99">
        <v>45355</v>
      </c>
      <c r="I123" s="99">
        <v>45476</v>
      </c>
      <c r="J123" t="s">
        <v>206</v>
      </c>
      <c r="K123" s="99">
        <v>45521</v>
      </c>
      <c r="L123" s="99"/>
      <c r="M123" t="s">
        <v>826</v>
      </c>
      <c r="N123" t="s">
        <v>207</v>
      </c>
    </row>
    <row r="124" spans="1:14" x14ac:dyDescent="0.3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99">
        <v>45384</v>
      </c>
      <c r="H124" s="99">
        <v>45384</v>
      </c>
      <c r="I124" s="99">
        <v>45476</v>
      </c>
      <c r="J124" t="s">
        <v>206</v>
      </c>
      <c r="K124" s="99">
        <v>45521</v>
      </c>
      <c r="L124" s="99"/>
    </row>
    <row r="125" spans="1:14" x14ac:dyDescent="0.3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99">
        <v>44013</v>
      </c>
      <c r="H125" s="99">
        <v>45146</v>
      </c>
      <c r="I125" s="99">
        <v>45436</v>
      </c>
      <c r="J125" t="s">
        <v>206</v>
      </c>
      <c r="K125" s="99">
        <v>45481</v>
      </c>
      <c r="L125" s="99"/>
      <c r="M125" t="s">
        <v>826</v>
      </c>
      <c r="N125" t="s">
        <v>207</v>
      </c>
    </row>
    <row r="126" spans="1:14" x14ac:dyDescent="0.3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99">
        <v>44774</v>
      </c>
      <c r="H126" s="99">
        <v>45530</v>
      </c>
      <c r="I126" s="99"/>
      <c r="J126" t="s">
        <v>209</v>
      </c>
      <c r="K126" s="99"/>
      <c r="L126" s="99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09375" defaultRowHeight="14.4" x14ac:dyDescent="0.3"/>
  <cols>
    <col min="1" max="1" width="16.5546875" bestFit="1" customWidth="1"/>
    <col min="2" max="2" width="55.6640625" bestFit="1" customWidth="1"/>
    <col min="3" max="3" width="12.5546875" bestFit="1" customWidth="1"/>
    <col min="4" max="4" width="15" bestFit="1" customWidth="1"/>
    <col min="5" max="5" width="18.88671875" bestFit="1" customWidth="1"/>
    <col min="6" max="6" width="17.77734375" bestFit="1" customWidth="1"/>
    <col min="7" max="7" width="10.6640625" bestFit="1" customWidth="1"/>
    <col min="8" max="8" width="13.88671875" bestFit="1" customWidth="1"/>
    <col min="9" max="9" width="16.21875" bestFit="1" customWidth="1"/>
    <col min="10" max="10" width="37.109375" bestFit="1" customWidth="1"/>
    <col min="11" max="11" width="44.77734375" bestFit="1" customWidth="1"/>
    <col min="12" max="12" width="12" bestFit="1" customWidth="1"/>
    <col min="13" max="13" width="20.21875" bestFit="1" customWidth="1"/>
    <col min="14" max="14" width="23.6640625" bestFit="1" customWidth="1"/>
  </cols>
  <sheetData>
    <row r="1" spans="1:27" x14ac:dyDescent="0.3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1070</v>
      </c>
    </row>
    <row r="2" spans="1:27" x14ac:dyDescent="0.3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3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3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3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3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3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3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3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3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3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3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3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3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3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3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3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3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3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3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3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3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3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3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3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3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3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3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3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3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3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3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3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3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3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3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3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3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3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3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3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3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3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3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3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3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3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3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3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3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3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3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3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3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3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3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3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3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3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3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3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3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3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3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3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3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3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3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3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3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3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3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3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3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3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3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3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3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3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3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3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3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3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3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3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194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3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3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3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3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3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3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3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3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3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3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3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194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3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194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3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3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194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3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194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3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3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194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3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3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3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3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3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194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3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194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3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3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3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31"/>
  <sheetViews>
    <sheetView workbookViewId="0">
      <selection activeCell="G17" sqref="G17"/>
    </sheetView>
  </sheetViews>
  <sheetFormatPr baseColWidth="10" defaultRowHeight="14.4" x14ac:dyDescent="0.3"/>
  <cols>
    <col min="8" max="8" width="3" bestFit="1" customWidth="1"/>
    <col min="9" max="9" width="10.5546875" bestFit="1" customWidth="1"/>
    <col min="10" max="10" width="68" bestFit="1" customWidth="1"/>
    <col min="11" max="12" width="11.6640625" bestFit="1" customWidth="1"/>
  </cols>
  <sheetData>
    <row r="1" spans="2:10" ht="40.5" customHeight="1" x14ac:dyDescent="0.3">
      <c r="G1" t="s">
        <v>806</v>
      </c>
      <c r="H1" t="s">
        <v>1102</v>
      </c>
      <c r="I1" t="s">
        <v>1103</v>
      </c>
      <c r="J1" t="s">
        <v>1104</v>
      </c>
    </row>
    <row r="2" spans="2:10" ht="17.25" customHeight="1" x14ac:dyDescent="0.3">
      <c r="B2" s="194" t="s">
        <v>1072</v>
      </c>
      <c r="C2" s="194"/>
      <c r="D2" s="194"/>
      <c r="E2" s="194"/>
      <c r="G2" s="99">
        <v>45292</v>
      </c>
      <c r="H2">
        <v>1</v>
      </c>
      <c r="I2" t="s">
        <v>1093</v>
      </c>
      <c r="J2" t="s">
        <v>1078</v>
      </c>
    </row>
    <row r="3" spans="2:10" x14ac:dyDescent="0.3">
      <c r="B3" s="192" t="s">
        <v>1073</v>
      </c>
      <c r="C3" s="193" t="s">
        <v>1074</v>
      </c>
      <c r="D3" s="193"/>
      <c r="E3" s="193"/>
      <c r="G3" s="99">
        <v>45297</v>
      </c>
      <c r="H3">
        <v>6</v>
      </c>
      <c r="I3" t="s">
        <v>1093</v>
      </c>
      <c r="J3" t="s">
        <v>1079</v>
      </c>
    </row>
    <row r="4" spans="2:10" x14ac:dyDescent="0.3">
      <c r="B4" s="192"/>
      <c r="C4" s="107" t="s">
        <v>1075</v>
      </c>
      <c r="D4" s="107" t="s">
        <v>1076</v>
      </c>
      <c r="E4" s="107" t="s">
        <v>1077</v>
      </c>
      <c r="G4" s="99">
        <v>45370</v>
      </c>
      <c r="H4">
        <v>19</v>
      </c>
      <c r="I4" t="s">
        <v>1094</v>
      </c>
      <c r="J4" t="s">
        <v>1080</v>
      </c>
    </row>
    <row r="5" spans="2:10" x14ac:dyDescent="0.3">
      <c r="B5" s="132">
        <v>100</v>
      </c>
      <c r="C5" s="133">
        <v>9.56</v>
      </c>
      <c r="D5" s="133">
        <v>9.56</v>
      </c>
      <c r="E5" s="133">
        <v>11.95</v>
      </c>
      <c r="G5" s="99">
        <v>45410</v>
      </c>
      <c r="H5">
        <v>28</v>
      </c>
      <c r="I5" t="s">
        <v>1095</v>
      </c>
      <c r="J5" t="s">
        <v>1081</v>
      </c>
    </row>
    <row r="6" spans="2:10" x14ac:dyDescent="0.3">
      <c r="B6" s="132">
        <v>300</v>
      </c>
      <c r="C6" s="133">
        <v>8.9</v>
      </c>
      <c r="D6" s="133">
        <v>8.9</v>
      </c>
      <c r="E6" s="133">
        <v>11.12</v>
      </c>
      <c r="G6" s="99">
        <v>45400</v>
      </c>
      <c r="H6">
        <v>18</v>
      </c>
      <c r="I6" t="s">
        <v>1095</v>
      </c>
      <c r="J6" t="s">
        <v>1082</v>
      </c>
    </row>
    <row r="7" spans="2:10" x14ac:dyDescent="0.3">
      <c r="B7" s="132">
        <v>389</v>
      </c>
      <c r="C7" s="133">
        <v>9.56</v>
      </c>
      <c r="D7" s="133">
        <v>9.56</v>
      </c>
      <c r="E7" s="133">
        <v>11.95</v>
      </c>
      <c r="G7" s="99">
        <v>45396</v>
      </c>
      <c r="H7">
        <v>14</v>
      </c>
      <c r="I7" t="s">
        <v>1095</v>
      </c>
      <c r="J7" t="s">
        <v>1083</v>
      </c>
    </row>
    <row r="8" spans="2:10" x14ac:dyDescent="0.3">
      <c r="G8" s="99">
        <v>45413</v>
      </c>
      <c r="H8">
        <v>1</v>
      </c>
      <c r="I8" t="s">
        <v>1096</v>
      </c>
      <c r="J8" t="s">
        <v>1084</v>
      </c>
    </row>
    <row r="9" spans="2:10" x14ac:dyDescent="0.3">
      <c r="G9" s="99">
        <v>45466</v>
      </c>
      <c r="H9">
        <v>23</v>
      </c>
      <c r="I9" t="s">
        <v>1097</v>
      </c>
      <c r="J9" t="s">
        <v>1085</v>
      </c>
    </row>
    <row r="10" spans="2:10" x14ac:dyDescent="0.3">
      <c r="G10" s="99">
        <v>45467</v>
      </c>
      <c r="H10">
        <v>24</v>
      </c>
      <c r="I10" t="s">
        <v>1097</v>
      </c>
      <c r="J10" t="s">
        <v>1086</v>
      </c>
    </row>
    <row r="11" spans="2:10" x14ac:dyDescent="0.3">
      <c r="G11" s="99">
        <v>45519</v>
      </c>
      <c r="H11">
        <v>15</v>
      </c>
      <c r="I11" t="s">
        <v>1098</v>
      </c>
      <c r="J11" t="s">
        <v>1087</v>
      </c>
    </row>
    <row r="12" spans="2:10" x14ac:dyDescent="0.3">
      <c r="G12" s="99">
        <v>45577</v>
      </c>
      <c r="H12">
        <v>12</v>
      </c>
      <c r="I12" t="s">
        <v>1099</v>
      </c>
      <c r="J12" t="s">
        <v>1088</v>
      </c>
    </row>
    <row r="13" spans="2:10" x14ac:dyDescent="0.3">
      <c r="G13" s="99">
        <v>45574</v>
      </c>
      <c r="H13">
        <v>9</v>
      </c>
      <c r="I13" t="s">
        <v>1099</v>
      </c>
      <c r="J13" t="s">
        <v>1089</v>
      </c>
    </row>
    <row r="14" spans="2:10" x14ac:dyDescent="0.3">
      <c r="G14" s="99">
        <v>45597</v>
      </c>
      <c r="H14">
        <v>1</v>
      </c>
      <c r="I14" t="s">
        <v>1100</v>
      </c>
      <c r="J14" t="s">
        <v>1090</v>
      </c>
    </row>
    <row r="15" spans="2:10" x14ac:dyDescent="0.3">
      <c r="G15" s="99">
        <v>45632</v>
      </c>
      <c r="H15">
        <v>6</v>
      </c>
      <c r="I15" t="s">
        <v>1101</v>
      </c>
      <c r="J15" t="s">
        <v>1091</v>
      </c>
    </row>
    <row r="16" spans="2:10" x14ac:dyDescent="0.3">
      <c r="G16" s="99">
        <v>45634</v>
      </c>
      <c r="H16">
        <v>8</v>
      </c>
      <c r="I16" t="s">
        <v>1101</v>
      </c>
      <c r="J16" t="s">
        <v>1092</v>
      </c>
    </row>
    <row r="17" spans="7:10" x14ac:dyDescent="0.3">
      <c r="G17" s="99">
        <v>45658</v>
      </c>
      <c r="H17">
        <v>1</v>
      </c>
      <c r="I17" t="s">
        <v>1093</v>
      </c>
      <c r="J17" t="s">
        <v>1078</v>
      </c>
    </row>
    <row r="18" spans="7:10" x14ac:dyDescent="0.3">
      <c r="G18" s="99">
        <v>45663</v>
      </c>
      <c r="H18">
        <v>6</v>
      </c>
      <c r="I18" t="s">
        <v>1093</v>
      </c>
      <c r="J18" t="s">
        <v>1079</v>
      </c>
    </row>
    <row r="19" spans="7:10" x14ac:dyDescent="0.3">
      <c r="G19" s="99">
        <v>45735</v>
      </c>
      <c r="H19">
        <v>19</v>
      </c>
      <c r="I19" t="s">
        <v>1094</v>
      </c>
      <c r="J19" t="s">
        <v>1080</v>
      </c>
    </row>
    <row r="20" spans="7:10" x14ac:dyDescent="0.3">
      <c r="G20" s="99">
        <v>45775</v>
      </c>
      <c r="H20">
        <v>28</v>
      </c>
      <c r="I20" t="s">
        <v>1095</v>
      </c>
      <c r="J20" t="s">
        <v>1081</v>
      </c>
    </row>
    <row r="21" spans="7:10" x14ac:dyDescent="0.3">
      <c r="G21" s="99">
        <v>45765</v>
      </c>
      <c r="H21">
        <v>18</v>
      </c>
      <c r="I21" t="s">
        <v>1095</v>
      </c>
      <c r="J21" t="s">
        <v>1082</v>
      </c>
    </row>
    <row r="22" spans="7:10" x14ac:dyDescent="0.3">
      <c r="G22" s="99">
        <v>45761</v>
      </c>
      <c r="H22">
        <v>14</v>
      </c>
      <c r="I22" t="s">
        <v>1095</v>
      </c>
      <c r="J22" t="s">
        <v>1083</v>
      </c>
    </row>
    <row r="23" spans="7:10" x14ac:dyDescent="0.3">
      <c r="G23" s="99">
        <v>45778</v>
      </c>
      <c r="H23">
        <v>1</v>
      </c>
      <c r="I23" t="s">
        <v>1096</v>
      </c>
      <c r="J23" t="s">
        <v>1084</v>
      </c>
    </row>
    <row r="24" spans="7:10" x14ac:dyDescent="0.3">
      <c r="G24" s="99">
        <v>45831</v>
      </c>
      <c r="H24">
        <v>23</v>
      </c>
      <c r="I24" t="s">
        <v>1097</v>
      </c>
      <c r="J24" t="s">
        <v>1085</v>
      </c>
    </row>
    <row r="25" spans="7:10" x14ac:dyDescent="0.3">
      <c r="G25" s="99">
        <v>45832</v>
      </c>
      <c r="H25">
        <v>24</v>
      </c>
      <c r="I25" t="s">
        <v>1097</v>
      </c>
      <c r="J25" t="s">
        <v>1086</v>
      </c>
    </row>
    <row r="26" spans="7:10" x14ac:dyDescent="0.3">
      <c r="G26" s="99">
        <v>45884</v>
      </c>
      <c r="H26">
        <v>15</v>
      </c>
      <c r="I26" t="s">
        <v>1098</v>
      </c>
      <c r="J26" t="s">
        <v>1087</v>
      </c>
    </row>
    <row r="27" spans="7:10" x14ac:dyDescent="0.3">
      <c r="G27" s="99">
        <v>45942</v>
      </c>
      <c r="H27">
        <v>12</v>
      </c>
      <c r="I27" t="s">
        <v>1099</v>
      </c>
      <c r="J27" t="s">
        <v>1088</v>
      </c>
    </row>
    <row r="28" spans="7:10" x14ac:dyDescent="0.3">
      <c r="G28" s="99">
        <v>45939</v>
      </c>
      <c r="H28">
        <v>9</v>
      </c>
      <c r="I28" t="s">
        <v>1099</v>
      </c>
      <c r="J28" t="s">
        <v>1089</v>
      </c>
    </row>
    <row r="29" spans="7:10" x14ac:dyDescent="0.3">
      <c r="G29" s="99">
        <v>45962</v>
      </c>
      <c r="H29">
        <v>1</v>
      </c>
      <c r="I29" t="s">
        <v>1100</v>
      </c>
      <c r="J29" t="s">
        <v>1090</v>
      </c>
    </row>
    <row r="30" spans="7:10" x14ac:dyDescent="0.3">
      <c r="G30" s="99">
        <v>45997</v>
      </c>
      <c r="H30">
        <v>6</v>
      </c>
      <c r="I30" t="s">
        <v>1101</v>
      </c>
      <c r="J30" t="s">
        <v>1091</v>
      </c>
    </row>
    <row r="31" spans="7:10" x14ac:dyDescent="0.3">
      <c r="G31" s="99">
        <v>45999</v>
      </c>
      <c r="H31">
        <v>8</v>
      </c>
      <c r="I31" t="s">
        <v>1101</v>
      </c>
      <c r="J31" t="s">
        <v>1092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68580</xdr:colOff>
                <xdr:row>0</xdr:row>
                <xdr:rowOff>137160</xdr:rowOff>
              </from>
              <to>
                <xdr:col>2</xdr:col>
                <xdr:colOff>746760</xdr:colOff>
                <xdr:row>0</xdr:row>
                <xdr:rowOff>388620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4140625" defaultRowHeight="14.4" x14ac:dyDescent="0.3"/>
  <cols>
    <col min="1" max="4" width="7.6640625" customWidth="1"/>
    <col min="6" max="7" width="3.6640625" bestFit="1" customWidth="1"/>
    <col min="8" max="8" width="6.6640625" customWidth="1"/>
    <col min="9" max="9" width="43.109375" bestFit="1" customWidth="1"/>
    <col min="11" max="11" width="7.109375" bestFit="1" customWidth="1"/>
    <col min="12" max="12" width="47.109375" bestFit="1" customWidth="1"/>
    <col min="13" max="13" width="6" bestFit="1" customWidth="1"/>
    <col min="14" max="14" width="7" bestFit="1" customWidth="1"/>
    <col min="15" max="16" width="6" customWidth="1"/>
    <col min="17" max="17" width="43.109375" bestFit="1" customWidth="1"/>
  </cols>
  <sheetData>
    <row r="1" spans="1:18" x14ac:dyDescent="0.3">
      <c r="A1">
        <v>2096</v>
      </c>
      <c r="B1">
        <v>2096</v>
      </c>
    </row>
    <row r="2" spans="1:18" ht="15.6" x14ac:dyDescent="0.3">
      <c r="A2">
        <v>11290</v>
      </c>
      <c r="B2">
        <v>11290</v>
      </c>
      <c r="D2">
        <v>2096</v>
      </c>
      <c r="G2" s="195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1067</v>
      </c>
      <c r="Q2" t="s">
        <v>1068</v>
      </c>
      <c r="R2" t="s">
        <v>1069</v>
      </c>
    </row>
    <row r="3" spans="1:18" ht="15.6" x14ac:dyDescent="0.3">
      <c r="A3">
        <v>11291</v>
      </c>
      <c r="B3">
        <v>11291</v>
      </c>
      <c r="D3">
        <v>11290</v>
      </c>
      <c r="G3" s="196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6" x14ac:dyDescent="0.3">
      <c r="A4">
        <v>11292</v>
      </c>
      <c r="B4">
        <v>11292</v>
      </c>
      <c r="D4">
        <v>11291</v>
      </c>
      <c r="G4" s="196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182</v>
      </c>
    </row>
    <row r="5" spans="1:18" ht="15.6" x14ac:dyDescent="0.3">
      <c r="A5">
        <v>11363</v>
      </c>
      <c r="B5">
        <v>11363</v>
      </c>
      <c r="D5">
        <v>11292</v>
      </c>
      <c r="G5" s="196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6" x14ac:dyDescent="0.3">
      <c r="A6">
        <v>11375</v>
      </c>
      <c r="B6">
        <v>11375</v>
      </c>
      <c r="D6">
        <v>11363</v>
      </c>
      <c r="G6" s="196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6" x14ac:dyDescent="0.3">
      <c r="A7">
        <v>11376</v>
      </c>
      <c r="B7">
        <v>11376</v>
      </c>
      <c r="D7">
        <v>11375</v>
      </c>
      <c r="G7" s="196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6" x14ac:dyDescent="0.3">
      <c r="A8">
        <v>11401</v>
      </c>
      <c r="B8">
        <v>11401</v>
      </c>
      <c r="D8">
        <v>11376</v>
      </c>
      <c r="G8" s="196"/>
      <c r="H8">
        <v>11375</v>
      </c>
      <c r="I8" t="s">
        <v>98</v>
      </c>
      <c r="K8" s="33">
        <v>11438</v>
      </c>
      <c r="L8" s="46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6" x14ac:dyDescent="0.3">
      <c r="A9">
        <v>11406</v>
      </c>
      <c r="B9">
        <v>11406</v>
      </c>
      <c r="D9">
        <v>11401</v>
      </c>
      <c r="G9" s="196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6" x14ac:dyDescent="0.3">
      <c r="A10">
        <v>11407</v>
      </c>
      <c r="B10">
        <v>11407</v>
      </c>
      <c r="D10">
        <v>11499</v>
      </c>
      <c r="G10" s="196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6" x14ac:dyDescent="0.3">
      <c r="A11">
        <v>11408</v>
      </c>
      <c r="B11">
        <v>11408</v>
      </c>
      <c r="D11">
        <v>11406</v>
      </c>
      <c r="G11" s="196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6" x14ac:dyDescent="0.3">
      <c r="A12">
        <v>11411</v>
      </c>
      <c r="B12">
        <v>11411</v>
      </c>
      <c r="D12">
        <v>11407</v>
      </c>
      <c r="G12" s="196"/>
      <c r="H12">
        <v>11459</v>
      </c>
      <c r="I12" t="s">
        <v>47</v>
      </c>
      <c r="K12" s="33">
        <v>2096</v>
      </c>
      <c r="L12" s="46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ht="15" x14ac:dyDescent="0.3">
      <c r="A13">
        <v>11412</v>
      </c>
      <c r="B13">
        <v>11412</v>
      </c>
      <c r="D13">
        <v>11408</v>
      </c>
      <c r="G13" s="196"/>
      <c r="H13">
        <v>11461</v>
      </c>
      <c r="I13" t="s">
        <v>49</v>
      </c>
      <c r="K13" s="23">
        <v>11459</v>
      </c>
      <c r="L13" s="35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ht="15" x14ac:dyDescent="0.3">
      <c r="A14">
        <v>11413</v>
      </c>
      <c r="B14">
        <v>11413</v>
      </c>
      <c r="D14">
        <v>11411</v>
      </c>
      <c r="G14" s="196"/>
      <c r="H14">
        <v>11523</v>
      </c>
      <c r="I14" t="s">
        <v>117</v>
      </c>
      <c r="K14" s="48">
        <v>11461</v>
      </c>
      <c r="L14" s="47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6" x14ac:dyDescent="0.3">
      <c r="A15">
        <v>11414</v>
      </c>
      <c r="B15">
        <v>11414</v>
      </c>
      <c r="D15">
        <v>11412</v>
      </c>
      <c r="G15" s="196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182</v>
      </c>
    </row>
    <row r="16" spans="1:18" ht="15.6" x14ac:dyDescent="0.3">
      <c r="A16">
        <v>11415</v>
      </c>
      <c r="B16">
        <v>11415</v>
      </c>
      <c r="D16">
        <v>11413</v>
      </c>
      <c r="G16" s="197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182</v>
      </c>
    </row>
    <row r="17" spans="1:18" ht="15" customHeight="1" x14ac:dyDescent="0.3">
      <c r="A17">
        <v>11416</v>
      </c>
      <c r="B17">
        <v>11416</v>
      </c>
      <c r="D17">
        <v>11414</v>
      </c>
      <c r="G17" s="195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6" x14ac:dyDescent="0.3">
      <c r="A18">
        <v>11418</v>
      </c>
      <c r="B18">
        <v>11418</v>
      </c>
      <c r="D18">
        <v>11415</v>
      </c>
      <c r="G18" s="196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6" x14ac:dyDescent="0.3">
      <c r="A19">
        <v>11419</v>
      </c>
      <c r="B19">
        <v>11419</v>
      </c>
      <c r="D19">
        <v>11416</v>
      </c>
      <c r="G19" s="196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6" x14ac:dyDescent="0.3">
      <c r="A20">
        <v>11420</v>
      </c>
      <c r="B20">
        <v>11420</v>
      </c>
      <c r="D20">
        <v>11418</v>
      </c>
      <c r="G20" s="196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" x14ac:dyDescent="0.3">
      <c r="A21">
        <v>11421</v>
      </c>
      <c r="B21">
        <v>11421</v>
      </c>
      <c r="D21">
        <v>11419</v>
      </c>
      <c r="G21" s="196"/>
      <c r="H21">
        <v>11415</v>
      </c>
      <c r="I21" t="s">
        <v>25</v>
      </c>
      <c r="K21" s="170" t="s">
        <v>52</v>
      </c>
      <c r="L21" s="171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6" x14ac:dyDescent="0.3">
      <c r="A22">
        <v>11422</v>
      </c>
      <c r="B22">
        <v>11423</v>
      </c>
      <c r="D22">
        <v>11420</v>
      </c>
      <c r="G22" s="196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ht="15" x14ac:dyDescent="0.3">
      <c r="A23">
        <v>11423</v>
      </c>
      <c r="B23">
        <v>11428</v>
      </c>
      <c r="D23">
        <v>11421</v>
      </c>
      <c r="G23" s="196"/>
      <c r="H23">
        <v>11503</v>
      </c>
      <c r="I23" t="s">
        <v>16</v>
      </c>
      <c r="K23" s="23">
        <v>11411</v>
      </c>
      <c r="L23" s="47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ht="15" x14ac:dyDescent="0.3">
      <c r="A24">
        <v>11428</v>
      </c>
      <c r="B24">
        <v>11438</v>
      </c>
      <c r="D24">
        <v>11423</v>
      </c>
      <c r="G24" s="196"/>
      <c r="H24">
        <v>11450</v>
      </c>
      <c r="I24" t="s">
        <v>27</v>
      </c>
      <c r="K24" s="23">
        <v>11414</v>
      </c>
      <c r="L24" s="47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ht="15" x14ac:dyDescent="0.3">
      <c r="A25">
        <v>11430</v>
      </c>
      <c r="B25">
        <v>11439</v>
      </c>
      <c r="D25">
        <v>11428</v>
      </c>
      <c r="G25" s="196"/>
      <c r="H25">
        <v>11473</v>
      </c>
      <c r="I25" t="s">
        <v>28</v>
      </c>
      <c r="K25" s="23">
        <v>11453</v>
      </c>
      <c r="L25" s="47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ht="15" x14ac:dyDescent="0.3">
      <c r="A26">
        <v>11431</v>
      </c>
      <c r="B26">
        <v>11441</v>
      </c>
      <c r="D26">
        <v>11529</v>
      </c>
      <c r="G26" s="196"/>
      <c r="H26">
        <v>11454</v>
      </c>
      <c r="I26" t="s">
        <v>29</v>
      </c>
      <c r="K26" s="23">
        <v>11451</v>
      </c>
      <c r="L26" s="35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223</v>
      </c>
    </row>
    <row r="27" spans="1:18" ht="15" x14ac:dyDescent="0.3">
      <c r="A27">
        <v>11432</v>
      </c>
      <c r="B27">
        <v>11442</v>
      </c>
      <c r="D27">
        <v>11480</v>
      </c>
      <c r="G27" s="196"/>
      <c r="H27">
        <v>11479</v>
      </c>
      <c r="I27" t="s">
        <v>30</v>
      </c>
      <c r="K27" s="23">
        <v>11415</v>
      </c>
      <c r="L27" s="47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ht="15" x14ac:dyDescent="0.3">
      <c r="A28">
        <v>11433</v>
      </c>
      <c r="B28">
        <v>11449</v>
      </c>
      <c r="D28">
        <v>11430</v>
      </c>
      <c r="G28" s="196"/>
      <c r="H28">
        <v>11489</v>
      </c>
      <c r="I28" t="s">
        <v>31</v>
      </c>
      <c r="K28" s="23">
        <v>11413</v>
      </c>
      <c r="L28" s="47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ht="15" x14ac:dyDescent="0.3">
      <c r="A29">
        <v>11434</v>
      </c>
      <c r="B29">
        <v>11450</v>
      </c>
      <c r="D29">
        <v>11431</v>
      </c>
      <c r="G29" s="196"/>
      <c r="H29">
        <v>11423</v>
      </c>
      <c r="I29" t="s">
        <v>32</v>
      </c>
      <c r="K29" s="23">
        <v>11503</v>
      </c>
      <c r="L29" s="35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ht="15" x14ac:dyDescent="0.3">
      <c r="A30">
        <v>11438</v>
      </c>
      <c r="B30">
        <v>11451</v>
      </c>
      <c r="D30">
        <v>11432</v>
      </c>
      <c r="G30" s="196"/>
      <c r="H30">
        <v>11464</v>
      </c>
      <c r="I30" t="s">
        <v>96</v>
      </c>
      <c r="K30" s="31">
        <v>11450</v>
      </c>
      <c r="L30" s="36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ht="15" x14ac:dyDescent="0.3">
      <c r="A31">
        <v>11439</v>
      </c>
      <c r="B31">
        <v>11452</v>
      </c>
      <c r="D31">
        <v>11422</v>
      </c>
      <c r="G31" s="196"/>
      <c r="H31">
        <v>11492</v>
      </c>
      <c r="I31" t="s">
        <v>94</v>
      </c>
      <c r="K31" s="23">
        <v>11473</v>
      </c>
      <c r="L31" s="47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223</v>
      </c>
    </row>
    <row r="32" spans="1:18" ht="15" x14ac:dyDescent="0.3">
      <c r="A32">
        <v>11441</v>
      </c>
      <c r="B32">
        <v>11453</v>
      </c>
      <c r="D32">
        <v>11522</v>
      </c>
      <c r="G32" s="196"/>
      <c r="H32">
        <v>11465</v>
      </c>
      <c r="I32" t="s">
        <v>33</v>
      </c>
      <c r="K32" s="23">
        <v>11454</v>
      </c>
      <c r="L32" s="47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ht="15" x14ac:dyDescent="0.3">
      <c r="A33">
        <v>11442</v>
      </c>
      <c r="B33">
        <v>11454</v>
      </c>
      <c r="D33">
        <v>11433</v>
      </c>
      <c r="G33" s="196"/>
      <c r="H33">
        <v>11292</v>
      </c>
      <c r="I33" t="s">
        <v>4</v>
      </c>
      <c r="K33" s="23">
        <v>11479</v>
      </c>
      <c r="L33" s="35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ht="15" x14ac:dyDescent="0.3">
      <c r="A34">
        <v>11444</v>
      </c>
      <c r="B34">
        <v>11457</v>
      </c>
      <c r="D34">
        <v>11434</v>
      </c>
      <c r="G34" s="196"/>
      <c r="H34">
        <v>11474</v>
      </c>
      <c r="I34" t="s">
        <v>34</v>
      </c>
      <c r="K34" s="23">
        <v>11489</v>
      </c>
      <c r="L34" s="35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ht="15" x14ac:dyDescent="0.3">
      <c r="A35">
        <v>11445</v>
      </c>
      <c r="B35">
        <v>11458</v>
      </c>
      <c r="D35">
        <v>11438</v>
      </c>
      <c r="G35" s="196"/>
      <c r="H35">
        <v>11462</v>
      </c>
      <c r="I35" t="s">
        <v>35</v>
      </c>
      <c r="K35" s="23">
        <v>11423</v>
      </c>
      <c r="L35" s="47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ht="15" x14ac:dyDescent="0.3">
      <c r="A36">
        <v>11448</v>
      </c>
      <c r="B36">
        <v>11459</v>
      </c>
      <c r="D36">
        <v>11439</v>
      </c>
      <c r="G36" s="196"/>
      <c r="H36">
        <v>11441</v>
      </c>
      <c r="I36" t="s">
        <v>36</v>
      </c>
      <c r="K36" s="23">
        <v>11464</v>
      </c>
      <c r="L36" s="35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ht="15" x14ac:dyDescent="0.3">
      <c r="A37">
        <v>11449</v>
      </c>
      <c r="B37">
        <v>11460</v>
      </c>
      <c r="D37">
        <v>11441</v>
      </c>
      <c r="G37" s="196"/>
      <c r="H37">
        <v>11376</v>
      </c>
      <c r="I37" t="s">
        <v>37</v>
      </c>
      <c r="K37" s="23">
        <v>11492</v>
      </c>
      <c r="L37" s="35" t="s">
        <v>94</v>
      </c>
      <c r="M37">
        <v>11483</v>
      </c>
      <c r="N37">
        <v>11483</v>
      </c>
      <c r="O37">
        <v>11483</v>
      </c>
      <c r="P37">
        <v>11483</v>
      </c>
      <c r="Q37" t="s">
        <v>1065</v>
      </c>
      <c r="R37" t="s">
        <v>223</v>
      </c>
    </row>
    <row r="38" spans="1:18" ht="15" x14ac:dyDescent="0.3">
      <c r="A38">
        <v>11450</v>
      </c>
      <c r="B38">
        <v>11461</v>
      </c>
      <c r="D38">
        <v>11442</v>
      </c>
      <c r="G38" s="196"/>
      <c r="H38">
        <v>11420</v>
      </c>
      <c r="I38" t="s">
        <v>38</v>
      </c>
      <c r="K38" s="23">
        <v>11465</v>
      </c>
      <c r="L38" s="35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ht="15" x14ac:dyDescent="0.3">
      <c r="A39">
        <v>11451</v>
      </c>
      <c r="B39">
        <v>11462</v>
      </c>
      <c r="D39">
        <v>11444</v>
      </c>
      <c r="G39" s="196"/>
      <c r="H39">
        <v>11442</v>
      </c>
      <c r="I39" t="s">
        <v>39</v>
      </c>
      <c r="K39" s="31">
        <v>11292</v>
      </c>
      <c r="L39" s="49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ht="15" x14ac:dyDescent="0.3">
      <c r="A40">
        <v>11452</v>
      </c>
      <c r="B40">
        <v>11464</v>
      </c>
      <c r="D40">
        <v>11445</v>
      </c>
      <c r="G40" s="196"/>
      <c r="H40">
        <v>11439</v>
      </c>
      <c r="I40" t="s">
        <v>40</v>
      </c>
      <c r="K40" s="23">
        <v>11474</v>
      </c>
      <c r="L40" s="35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ht="15" x14ac:dyDescent="0.3">
      <c r="A41">
        <v>11453</v>
      </c>
      <c r="B41">
        <v>11465</v>
      </c>
      <c r="D41">
        <v>11448</v>
      </c>
      <c r="G41" s="196"/>
      <c r="H41">
        <v>11471</v>
      </c>
      <c r="I41" t="s">
        <v>41</v>
      </c>
      <c r="K41" s="23">
        <v>11462</v>
      </c>
      <c r="L41" s="35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ht="15" x14ac:dyDescent="0.3">
      <c r="A42">
        <v>11454</v>
      </c>
      <c r="B42">
        <v>11469</v>
      </c>
      <c r="D42">
        <v>11516</v>
      </c>
      <c r="G42" s="196"/>
      <c r="H42">
        <v>11472</v>
      </c>
      <c r="I42" t="s">
        <v>42</v>
      </c>
      <c r="K42" s="23">
        <v>11441</v>
      </c>
      <c r="L42" s="35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ht="15" x14ac:dyDescent="0.3">
      <c r="A43">
        <v>11455</v>
      </c>
      <c r="B43">
        <v>11470</v>
      </c>
      <c r="D43">
        <v>11475</v>
      </c>
      <c r="G43" s="196"/>
      <c r="H43">
        <v>11460</v>
      </c>
      <c r="I43" t="s">
        <v>43</v>
      </c>
      <c r="K43" s="31">
        <v>11376</v>
      </c>
      <c r="L43" s="36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ht="15" x14ac:dyDescent="0.3">
      <c r="A44">
        <v>11456</v>
      </c>
      <c r="B44">
        <v>11471</v>
      </c>
      <c r="D44">
        <v>11449</v>
      </c>
      <c r="G44" s="196"/>
      <c r="H44">
        <v>11419</v>
      </c>
      <c r="I44" t="s">
        <v>44</v>
      </c>
      <c r="K44" s="23">
        <v>11420</v>
      </c>
      <c r="L44" s="47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ht="15" x14ac:dyDescent="0.3">
      <c r="A45">
        <v>11457</v>
      </c>
      <c r="B45">
        <v>11472</v>
      </c>
      <c r="D45">
        <v>11450</v>
      </c>
      <c r="G45" s="196"/>
      <c r="H45">
        <v>11416</v>
      </c>
      <c r="I45" t="s">
        <v>45</v>
      </c>
      <c r="K45" s="23">
        <v>11442</v>
      </c>
      <c r="L45" s="35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ht="15" x14ac:dyDescent="0.3">
      <c r="A46">
        <v>11458</v>
      </c>
      <c r="B46">
        <v>11473</v>
      </c>
      <c r="D46">
        <v>11451</v>
      </c>
      <c r="G46" s="196"/>
      <c r="H46">
        <v>11452</v>
      </c>
      <c r="I46" t="s">
        <v>46</v>
      </c>
      <c r="K46" s="32">
        <v>11439</v>
      </c>
      <c r="L46" s="37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ht="15" x14ac:dyDescent="0.3">
      <c r="A47">
        <v>11459</v>
      </c>
      <c r="B47">
        <v>11474</v>
      </c>
      <c r="D47">
        <v>11452</v>
      </c>
      <c r="G47" s="196"/>
      <c r="H47">
        <v>11470</v>
      </c>
      <c r="I47" t="s">
        <v>48</v>
      </c>
      <c r="K47" s="23">
        <v>11471</v>
      </c>
      <c r="L47" s="35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ht="15" x14ac:dyDescent="0.3">
      <c r="A48">
        <v>11460</v>
      </c>
      <c r="B48">
        <v>11475</v>
      </c>
      <c r="D48">
        <v>11453</v>
      </c>
      <c r="G48" s="196"/>
      <c r="H48">
        <v>11491</v>
      </c>
      <c r="I48" t="s">
        <v>95</v>
      </c>
      <c r="K48" s="23">
        <v>11472</v>
      </c>
      <c r="L48" s="35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ht="15" x14ac:dyDescent="0.3">
      <c r="A49">
        <v>11461</v>
      </c>
      <c r="B49">
        <v>11477</v>
      </c>
      <c r="D49">
        <v>11454</v>
      </c>
      <c r="G49" s="196"/>
      <c r="H49">
        <v>11412</v>
      </c>
      <c r="I49" t="s">
        <v>50</v>
      </c>
      <c r="K49" s="23">
        <v>11460</v>
      </c>
      <c r="L49" s="35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ht="15" x14ac:dyDescent="0.3">
      <c r="A50">
        <v>11462</v>
      </c>
      <c r="B50">
        <v>11479</v>
      </c>
      <c r="D50">
        <v>11455</v>
      </c>
      <c r="G50" s="197"/>
      <c r="H50">
        <v>11418</v>
      </c>
      <c r="I50" t="s">
        <v>51</v>
      </c>
      <c r="K50" s="23">
        <v>11419</v>
      </c>
      <c r="L50" s="47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ht="15" x14ac:dyDescent="0.3">
      <c r="A51">
        <v>11463</v>
      </c>
      <c r="B51">
        <v>11482</v>
      </c>
      <c r="D51">
        <v>11456</v>
      </c>
      <c r="F51" s="195" t="s">
        <v>150</v>
      </c>
      <c r="G51" s="195" t="s">
        <v>81</v>
      </c>
      <c r="H51">
        <v>11494</v>
      </c>
      <c r="I51" t="s">
        <v>84</v>
      </c>
      <c r="K51" s="23">
        <v>11416</v>
      </c>
      <c r="L51" s="47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ht="15" x14ac:dyDescent="0.3">
      <c r="A52">
        <v>11464</v>
      </c>
      <c r="B52">
        <v>11483</v>
      </c>
      <c r="D52">
        <v>11459</v>
      </c>
      <c r="F52" s="196"/>
      <c r="G52" s="196"/>
      <c r="H52">
        <v>11449</v>
      </c>
      <c r="I52" t="s">
        <v>58</v>
      </c>
      <c r="K52" s="23">
        <v>11452</v>
      </c>
      <c r="L52" s="35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ht="15" x14ac:dyDescent="0.3">
      <c r="A53">
        <v>11465</v>
      </c>
      <c r="B53">
        <v>11484</v>
      </c>
      <c r="D53">
        <v>11460</v>
      </c>
      <c r="F53" s="196"/>
      <c r="G53" s="196"/>
      <c r="H53">
        <v>11290</v>
      </c>
      <c r="I53" t="s">
        <v>3</v>
      </c>
      <c r="K53" s="23">
        <v>11470</v>
      </c>
      <c r="L53" s="35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ht="15" x14ac:dyDescent="0.3">
      <c r="A54">
        <v>11467</v>
      </c>
      <c r="B54">
        <v>11485</v>
      </c>
      <c r="D54">
        <v>11461</v>
      </c>
      <c r="F54" s="196"/>
      <c r="G54" s="196"/>
      <c r="H54">
        <v>11401</v>
      </c>
      <c r="I54" t="s">
        <v>108</v>
      </c>
      <c r="K54" s="23">
        <v>11491</v>
      </c>
      <c r="L54" s="35" t="s">
        <v>95</v>
      </c>
      <c r="M54">
        <v>11536</v>
      </c>
      <c r="N54">
        <v>11536</v>
      </c>
      <c r="O54">
        <v>11536</v>
      </c>
      <c r="P54">
        <v>11536</v>
      </c>
      <c r="Q54" t="s">
        <v>1064</v>
      </c>
      <c r="R54" t="s">
        <v>223</v>
      </c>
    </row>
    <row r="55" spans="1:18" ht="15" x14ac:dyDescent="0.3">
      <c r="A55">
        <v>11469</v>
      </c>
      <c r="B55">
        <v>11487</v>
      </c>
      <c r="D55">
        <v>11462</v>
      </c>
      <c r="F55" s="196"/>
      <c r="G55" s="196"/>
      <c r="H55">
        <v>11499</v>
      </c>
      <c r="I55" t="s">
        <v>89</v>
      </c>
      <c r="K55" s="23">
        <v>11412</v>
      </c>
      <c r="L55" s="35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ht="15" x14ac:dyDescent="0.3">
      <c r="A56">
        <v>11470</v>
      </c>
      <c r="B56">
        <v>11488</v>
      </c>
      <c r="D56">
        <v>11463</v>
      </c>
      <c r="F56" s="196"/>
      <c r="G56" s="196"/>
      <c r="H56">
        <v>11363</v>
      </c>
      <c r="I56" t="s">
        <v>5</v>
      </c>
      <c r="K56" s="23">
        <v>11418</v>
      </c>
      <c r="L56" s="35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6" x14ac:dyDescent="0.3">
      <c r="A57">
        <v>11471</v>
      </c>
      <c r="B57">
        <v>11489</v>
      </c>
      <c r="D57">
        <v>11464</v>
      </c>
      <c r="F57" s="196"/>
      <c r="G57" s="196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272</v>
      </c>
    </row>
    <row r="58" spans="1:18" ht="15.6" x14ac:dyDescent="0.3">
      <c r="A58">
        <v>11472</v>
      </c>
      <c r="B58">
        <v>11490</v>
      </c>
      <c r="D58">
        <v>11465</v>
      </c>
      <c r="F58" s="196"/>
      <c r="G58" s="196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6" x14ac:dyDescent="0.3">
      <c r="A59">
        <v>11473</v>
      </c>
      <c r="B59">
        <v>11491</v>
      </c>
      <c r="D59">
        <v>11469</v>
      </c>
      <c r="F59" s="196"/>
      <c r="G59" s="196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272</v>
      </c>
    </row>
    <row r="60" spans="1:18" ht="18" x14ac:dyDescent="0.3">
      <c r="A60">
        <v>11474</v>
      </c>
      <c r="B60">
        <v>11492</v>
      </c>
      <c r="D60">
        <v>11470</v>
      </c>
      <c r="F60" s="196"/>
      <c r="G60" s="196"/>
      <c r="H60">
        <v>11428</v>
      </c>
      <c r="I60" t="s">
        <v>65</v>
      </c>
      <c r="K60" s="170" t="s">
        <v>81</v>
      </c>
      <c r="L60" s="171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6" x14ac:dyDescent="0.3">
      <c r="A61">
        <v>11475</v>
      </c>
      <c r="B61">
        <v>11493</v>
      </c>
      <c r="D61">
        <v>11471</v>
      </c>
      <c r="F61" s="196"/>
      <c r="G61" s="196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6" x14ac:dyDescent="0.3">
      <c r="A62">
        <v>11477</v>
      </c>
      <c r="B62">
        <v>11494</v>
      </c>
      <c r="D62">
        <v>11472</v>
      </c>
      <c r="F62" s="196"/>
      <c r="G62" s="196"/>
      <c r="H62">
        <v>11480</v>
      </c>
      <c r="I62" t="s">
        <v>66</v>
      </c>
      <c r="K62" s="21">
        <v>11494</v>
      </c>
      <c r="L62" s="50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6" x14ac:dyDescent="0.3">
      <c r="A63">
        <v>11478</v>
      </c>
      <c r="B63">
        <v>11495</v>
      </c>
      <c r="D63">
        <v>11473</v>
      </c>
      <c r="F63" s="196"/>
      <c r="G63" s="196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6" x14ac:dyDescent="0.3">
      <c r="A64">
        <v>11479</v>
      </c>
      <c r="B64">
        <v>11496</v>
      </c>
      <c r="D64">
        <v>11474</v>
      </c>
      <c r="F64" s="196"/>
      <c r="G64" s="196"/>
      <c r="H64">
        <v>11514</v>
      </c>
      <c r="I64" t="s">
        <v>107</v>
      </c>
      <c r="K64" s="30">
        <v>11290</v>
      </c>
      <c r="L64" s="34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6" x14ac:dyDescent="0.3">
      <c r="A65">
        <v>11480</v>
      </c>
      <c r="B65">
        <v>11497</v>
      </c>
      <c r="D65">
        <v>11477</v>
      </c>
      <c r="F65" s="196"/>
      <c r="G65" s="196"/>
      <c r="H65">
        <v>11500</v>
      </c>
      <c r="I65" t="s">
        <v>90</v>
      </c>
      <c r="K65" s="21">
        <v>11401</v>
      </c>
      <c r="L65" s="50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272</v>
      </c>
    </row>
    <row r="66" spans="1:18" ht="15.6" x14ac:dyDescent="0.3">
      <c r="A66">
        <v>11482</v>
      </c>
      <c r="B66">
        <v>11498</v>
      </c>
      <c r="D66">
        <v>11478</v>
      </c>
      <c r="F66" s="196"/>
      <c r="G66" s="196"/>
      <c r="H66">
        <v>11501</v>
      </c>
      <c r="I66" t="s">
        <v>85</v>
      </c>
      <c r="K66" s="21">
        <v>11499</v>
      </c>
      <c r="L66" s="50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6" x14ac:dyDescent="0.3">
      <c r="A67">
        <v>11483</v>
      </c>
      <c r="B67">
        <v>11499</v>
      </c>
      <c r="D67">
        <v>11479</v>
      </c>
      <c r="F67" s="196"/>
      <c r="G67" s="196"/>
      <c r="H67">
        <v>11495</v>
      </c>
      <c r="I67" t="s">
        <v>92</v>
      </c>
      <c r="K67" s="30">
        <v>11363</v>
      </c>
      <c r="L67" s="34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6" x14ac:dyDescent="0.3">
      <c r="A68">
        <v>11484</v>
      </c>
      <c r="B68">
        <v>11500</v>
      </c>
      <c r="D68">
        <v>11482</v>
      </c>
      <c r="F68" s="196"/>
      <c r="G68" s="196"/>
      <c r="H68">
        <v>11496</v>
      </c>
      <c r="I68" t="s">
        <v>86</v>
      </c>
      <c r="K68" s="30">
        <v>11291</v>
      </c>
      <c r="L68" s="34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6" x14ac:dyDescent="0.3">
      <c r="A69">
        <v>11485</v>
      </c>
      <c r="B69">
        <v>11501</v>
      </c>
      <c r="D69">
        <v>11483</v>
      </c>
      <c r="F69" s="196"/>
      <c r="G69" s="196"/>
      <c r="H69">
        <v>11530</v>
      </c>
      <c r="I69" t="s">
        <v>120</v>
      </c>
      <c r="K69" s="21">
        <v>11502</v>
      </c>
      <c r="L69" s="50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272</v>
      </c>
    </row>
    <row r="70" spans="1:18" ht="15.6" x14ac:dyDescent="0.3">
      <c r="A70">
        <v>11487</v>
      </c>
      <c r="B70">
        <v>11502</v>
      </c>
      <c r="D70">
        <v>11484</v>
      </c>
      <c r="F70" s="196"/>
      <c r="G70" s="196"/>
      <c r="H70">
        <v>11493</v>
      </c>
      <c r="I70" t="s">
        <v>83</v>
      </c>
      <c r="K70" s="21">
        <v>11408</v>
      </c>
      <c r="L70" s="50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6" x14ac:dyDescent="0.3">
      <c r="A71">
        <v>11488</v>
      </c>
      <c r="B71">
        <v>11503</v>
      </c>
      <c r="D71">
        <v>11458</v>
      </c>
      <c r="F71" s="196"/>
      <c r="G71" s="196"/>
      <c r="H71">
        <v>11406</v>
      </c>
      <c r="I71" t="s">
        <v>73</v>
      </c>
      <c r="K71" s="21">
        <v>11428</v>
      </c>
      <c r="L71" s="50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6" x14ac:dyDescent="0.3">
      <c r="A72">
        <v>11489</v>
      </c>
      <c r="B72">
        <v>11504</v>
      </c>
      <c r="D72">
        <v>11457</v>
      </c>
      <c r="F72" s="196"/>
      <c r="G72" s="196"/>
      <c r="H72">
        <v>11497</v>
      </c>
      <c r="I72" t="s">
        <v>87</v>
      </c>
      <c r="K72" s="21">
        <v>11529</v>
      </c>
      <c r="L72" s="38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6" x14ac:dyDescent="0.3">
      <c r="A73">
        <v>11490</v>
      </c>
      <c r="B73">
        <v>11505</v>
      </c>
      <c r="D73">
        <v>11485</v>
      </c>
      <c r="F73" s="196"/>
      <c r="G73" s="196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6" x14ac:dyDescent="0.3">
      <c r="A74">
        <v>11491</v>
      </c>
      <c r="B74">
        <v>11506</v>
      </c>
      <c r="D74">
        <v>11487</v>
      </c>
      <c r="F74" s="196"/>
      <c r="G74" s="196"/>
      <c r="H74">
        <v>11498</v>
      </c>
      <c r="I74" t="s">
        <v>88</v>
      </c>
      <c r="K74" s="21">
        <v>11517</v>
      </c>
      <c r="L74" s="50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6" x14ac:dyDescent="0.3">
      <c r="A75">
        <v>11492</v>
      </c>
      <c r="B75">
        <v>11507</v>
      </c>
      <c r="D75">
        <v>11488</v>
      </c>
      <c r="F75" s="196"/>
      <c r="G75" s="196"/>
      <c r="H75">
        <v>11504</v>
      </c>
      <c r="I75" t="s">
        <v>78</v>
      </c>
      <c r="K75" s="21">
        <v>11514</v>
      </c>
      <c r="L75" s="50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6" x14ac:dyDescent="0.3">
      <c r="A76">
        <v>11493</v>
      </c>
      <c r="B76">
        <v>11509</v>
      </c>
      <c r="D76">
        <v>11467</v>
      </c>
      <c r="F76" s="196"/>
      <c r="G76" s="196"/>
      <c r="H76">
        <v>11528</v>
      </c>
      <c r="I76" t="s">
        <v>121</v>
      </c>
      <c r="K76" s="21">
        <v>11500</v>
      </c>
      <c r="L76" s="50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6" x14ac:dyDescent="0.3">
      <c r="A77">
        <v>11494</v>
      </c>
      <c r="B77">
        <v>11510</v>
      </c>
      <c r="D77">
        <v>11489</v>
      </c>
      <c r="F77" s="196"/>
      <c r="G77" s="196"/>
      <c r="H77">
        <v>11531</v>
      </c>
      <c r="I77" t="s">
        <v>122</v>
      </c>
      <c r="K77" s="21">
        <v>11501</v>
      </c>
      <c r="L77" s="50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272</v>
      </c>
    </row>
    <row r="78" spans="1:18" ht="15.6" x14ac:dyDescent="0.3">
      <c r="A78">
        <v>11495</v>
      </c>
      <c r="B78">
        <v>11511</v>
      </c>
      <c r="D78">
        <v>11490</v>
      </c>
      <c r="F78" s="196"/>
      <c r="G78" s="196"/>
      <c r="H78">
        <v>11526</v>
      </c>
      <c r="I78" t="s">
        <v>114</v>
      </c>
      <c r="K78" s="21">
        <v>11495</v>
      </c>
      <c r="L78" s="50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6" x14ac:dyDescent="0.3">
      <c r="A79">
        <v>11496</v>
      </c>
      <c r="B79">
        <v>11514</v>
      </c>
      <c r="D79">
        <v>11491</v>
      </c>
      <c r="F79" s="196"/>
      <c r="G79" s="196"/>
      <c r="H79">
        <v>11527</v>
      </c>
      <c r="I79" t="s">
        <v>115</v>
      </c>
      <c r="K79" s="21">
        <v>11496</v>
      </c>
      <c r="L79" s="50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6" x14ac:dyDescent="0.3">
      <c r="A80">
        <v>11497</v>
      </c>
      <c r="B80">
        <v>11515</v>
      </c>
      <c r="D80">
        <v>11492</v>
      </c>
      <c r="F80" s="196"/>
      <c r="G80" s="196"/>
      <c r="H80">
        <v>11521</v>
      </c>
      <c r="I80" t="s">
        <v>113</v>
      </c>
      <c r="K80" s="21">
        <v>11530</v>
      </c>
      <c r="L80" s="38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6" x14ac:dyDescent="0.3">
      <c r="A81">
        <v>11498</v>
      </c>
      <c r="B81">
        <v>11517</v>
      </c>
      <c r="D81">
        <v>11493</v>
      </c>
      <c r="F81" s="196"/>
      <c r="G81" s="197"/>
      <c r="H81">
        <v>11407</v>
      </c>
      <c r="I81" t="s">
        <v>80</v>
      </c>
      <c r="K81" s="21">
        <v>11493</v>
      </c>
      <c r="L81" s="50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272</v>
      </c>
    </row>
    <row r="82" spans="1:18" ht="15.6" x14ac:dyDescent="0.3">
      <c r="A82">
        <v>11499</v>
      </c>
      <c r="B82">
        <v>11518</v>
      </c>
      <c r="D82">
        <v>11494</v>
      </c>
      <c r="F82" s="196"/>
      <c r="G82" s="195" t="s">
        <v>82</v>
      </c>
      <c r="H82">
        <v>11515</v>
      </c>
      <c r="I82" t="s">
        <v>109</v>
      </c>
      <c r="K82" s="21">
        <v>11406</v>
      </c>
      <c r="L82" s="50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6" x14ac:dyDescent="0.3">
      <c r="A83">
        <v>11500</v>
      </c>
      <c r="B83">
        <v>11520</v>
      </c>
      <c r="D83">
        <v>11495</v>
      </c>
      <c r="F83" s="196"/>
      <c r="G83" s="196"/>
      <c r="H83">
        <v>11430</v>
      </c>
      <c r="I83" t="s">
        <v>53</v>
      </c>
      <c r="K83" s="21">
        <v>11497</v>
      </c>
      <c r="L83" s="50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6" x14ac:dyDescent="0.3">
      <c r="A84">
        <v>11501</v>
      </c>
      <c r="B84">
        <v>11523</v>
      </c>
      <c r="D84">
        <v>11496</v>
      </c>
      <c r="F84" s="196"/>
      <c r="G84" s="196"/>
      <c r="H84">
        <v>11431</v>
      </c>
      <c r="I84" t="s">
        <v>54</v>
      </c>
      <c r="K84" s="30">
        <v>11469</v>
      </c>
      <c r="L84" s="51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6" x14ac:dyDescent="0.3">
      <c r="A85">
        <v>11502</v>
      </c>
      <c r="B85">
        <v>11524</v>
      </c>
      <c r="D85">
        <v>11530</v>
      </c>
      <c r="F85" s="196"/>
      <c r="G85" s="196"/>
      <c r="H85">
        <v>11448</v>
      </c>
      <c r="I85" t="s">
        <v>55</v>
      </c>
      <c r="K85" s="21">
        <v>11498</v>
      </c>
      <c r="L85" s="50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6" x14ac:dyDescent="0.3">
      <c r="A86">
        <v>11503</v>
      </c>
      <c r="B86">
        <v>11525</v>
      </c>
      <c r="D86">
        <v>11497</v>
      </c>
      <c r="F86" s="196"/>
      <c r="G86" s="196"/>
      <c r="H86">
        <v>11516</v>
      </c>
      <c r="I86" t="s">
        <v>104</v>
      </c>
      <c r="K86" s="30">
        <v>11504</v>
      </c>
      <c r="L86" s="51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6" x14ac:dyDescent="0.3">
      <c r="A87">
        <v>11504</v>
      </c>
      <c r="B87">
        <v>11526</v>
      </c>
      <c r="D87">
        <v>11498</v>
      </c>
      <c r="F87" s="196"/>
      <c r="G87" s="196"/>
      <c r="H87">
        <v>11475</v>
      </c>
      <c r="I87" t="s">
        <v>56</v>
      </c>
      <c r="K87" s="21">
        <v>11528</v>
      </c>
      <c r="L87" s="50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6" x14ac:dyDescent="0.3">
      <c r="A88">
        <v>11505</v>
      </c>
      <c r="B88">
        <v>11527</v>
      </c>
      <c r="D88">
        <v>11500</v>
      </c>
      <c r="F88" s="196"/>
      <c r="G88" s="196"/>
      <c r="H88">
        <v>11433</v>
      </c>
      <c r="I88" t="s">
        <v>57</v>
      </c>
      <c r="K88" s="21">
        <v>11531</v>
      </c>
      <c r="L88" s="50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6" x14ac:dyDescent="0.3">
      <c r="A89">
        <v>11506</v>
      </c>
      <c r="B89">
        <v>11528</v>
      </c>
      <c r="D89">
        <v>11501</v>
      </c>
      <c r="F89" s="196"/>
      <c r="G89" s="196"/>
      <c r="H89">
        <v>11511</v>
      </c>
      <c r="I89" t="s">
        <v>103</v>
      </c>
      <c r="K89" s="21">
        <v>11526</v>
      </c>
      <c r="L89" s="50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6" x14ac:dyDescent="0.3">
      <c r="A90">
        <v>11507</v>
      </c>
      <c r="B90">
        <v>11531</v>
      </c>
      <c r="D90">
        <v>11502</v>
      </c>
      <c r="F90" s="196"/>
      <c r="G90" s="196"/>
      <c r="H90">
        <v>11485</v>
      </c>
      <c r="I90" t="s">
        <v>59</v>
      </c>
      <c r="K90" s="21">
        <v>11527</v>
      </c>
      <c r="L90" s="50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6" x14ac:dyDescent="0.3">
      <c r="A91">
        <v>11509</v>
      </c>
      <c r="D91">
        <v>11503</v>
      </c>
      <c r="F91" s="196"/>
      <c r="G91" s="196"/>
      <c r="H91">
        <v>11458</v>
      </c>
      <c r="I91" t="s">
        <v>60</v>
      </c>
      <c r="K91" s="30">
        <v>11521</v>
      </c>
      <c r="L91" s="34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6" x14ac:dyDescent="0.3">
      <c r="A92">
        <v>11510</v>
      </c>
      <c r="D92">
        <v>11504</v>
      </c>
      <c r="F92" s="196"/>
      <c r="G92" s="196"/>
      <c r="H92">
        <v>11457</v>
      </c>
      <c r="I92" t="s">
        <v>61</v>
      </c>
      <c r="K92" s="21">
        <v>11407</v>
      </c>
      <c r="L92" s="50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6" x14ac:dyDescent="0.3">
      <c r="A93">
        <v>11511</v>
      </c>
      <c r="D93">
        <v>11505</v>
      </c>
      <c r="F93" s="196"/>
      <c r="G93" s="196"/>
      <c r="H93">
        <v>11509</v>
      </c>
      <c r="I93" t="s">
        <v>102</v>
      </c>
      <c r="K93" s="21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6" x14ac:dyDescent="0.3">
      <c r="A94">
        <v>11514</v>
      </c>
      <c r="D94">
        <v>11506</v>
      </c>
      <c r="F94" s="196"/>
      <c r="G94" s="196"/>
      <c r="H94">
        <v>11518</v>
      </c>
      <c r="I94" t="s">
        <v>106</v>
      </c>
      <c r="K94" s="21">
        <v>11536</v>
      </c>
      <c r="L94" s="7" t="s">
        <v>1064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6" x14ac:dyDescent="0.3">
      <c r="A95">
        <v>11515</v>
      </c>
      <c r="D95">
        <v>11507</v>
      </c>
      <c r="F95" s="196"/>
      <c r="G95" s="196"/>
      <c r="H95">
        <v>11421</v>
      </c>
      <c r="I95" t="s">
        <v>62</v>
      </c>
      <c r="K95" s="21">
        <v>11483</v>
      </c>
      <c r="L95" s="7" t="s">
        <v>1065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6" x14ac:dyDescent="0.3">
      <c r="A96">
        <v>11516</v>
      </c>
      <c r="D96">
        <v>11509</v>
      </c>
      <c r="F96" s="196"/>
      <c r="G96" s="196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6" x14ac:dyDescent="0.3">
      <c r="A97">
        <v>11517</v>
      </c>
      <c r="D97">
        <v>11510</v>
      </c>
      <c r="F97" s="196"/>
      <c r="G97" s="196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6" x14ac:dyDescent="0.3">
      <c r="A98">
        <v>11518</v>
      </c>
      <c r="D98">
        <v>11511</v>
      </c>
      <c r="F98" s="196"/>
      <c r="G98" s="196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" x14ac:dyDescent="0.3">
      <c r="A99">
        <v>11520</v>
      </c>
      <c r="D99">
        <v>11514</v>
      </c>
      <c r="F99" s="196"/>
      <c r="G99" s="196"/>
      <c r="H99">
        <v>11445</v>
      </c>
      <c r="I99" t="s">
        <v>67</v>
      </c>
      <c r="K99" s="170" t="s">
        <v>82</v>
      </c>
      <c r="L99" s="171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6" x14ac:dyDescent="0.3">
      <c r="A100">
        <v>11521</v>
      </c>
      <c r="D100">
        <v>11515</v>
      </c>
      <c r="F100" s="196"/>
      <c r="G100" s="196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6" x14ac:dyDescent="0.3">
      <c r="A101">
        <v>11522</v>
      </c>
      <c r="D101">
        <v>11517</v>
      </c>
      <c r="F101" s="196"/>
      <c r="G101" s="196"/>
      <c r="H101">
        <v>11422</v>
      </c>
      <c r="I101" t="s">
        <v>69</v>
      </c>
      <c r="K101" s="21">
        <v>11515</v>
      </c>
      <c r="L101" s="50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6" x14ac:dyDescent="0.3">
      <c r="A102">
        <v>11523</v>
      </c>
      <c r="D102">
        <v>11518</v>
      </c>
      <c r="F102" s="196"/>
      <c r="G102" s="196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6" x14ac:dyDescent="0.3">
      <c r="A103">
        <v>11524</v>
      </c>
      <c r="D103">
        <v>11520</v>
      </c>
      <c r="F103" s="196"/>
      <c r="G103" s="196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6" x14ac:dyDescent="0.3">
      <c r="A104">
        <v>11525</v>
      </c>
      <c r="D104">
        <v>11523</v>
      </c>
      <c r="F104" s="196"/>
      <c r="G104" s="196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6" x14ac:dyDescent="0.3">
      <c r="A105">
        <v>11526</v>
      </c>
      <c r="D105">
        <v>11524</v>
      </c>
      <c r="F105" s="196"/>
      <c r="G105" s="196"/>
      <c r="H105">
        <v>11477</v>
      </c>
      <c r="I105" t="s">
        <v>71</v>
      </c>
      <c r="K105" s="30">
        <v>11516</v>
      </c>
      <c r="L105" s="34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6" x14ac:dyDescent="0.3">
      <c r="A106">
        <v>11527</v>
      </c>
      <c r="D106">
        <v>11525</v>
      </c>
      <c r="F106" s="196"/>
      <c r="G106" s="196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6" x14ac:dyDescent="0.3">
      <c r="A107">
        <v>11528</v>
      </c>
      <c r="D107">
        <v>11526</v>
      </c>
      <c r="F107" s="196"/>
      <c r="G107" s="196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6" x14ac:dyDescent="0.3">
      <c r="A108">
        <v>11529</v>
      </c>
      <c r="D108">
        <v>11527</v>
      </c>
      <c r="F108" s="196"/>
      <c r="G108" s="196"/>
      <c r="H108">
        <v>11456</v>
      </c>
      <c r="I108" t="s">
        <v>72</v>
      </c>
      <c r="K108" s="21">
        <v>11511</v>
      </c>
      <c r="L108" s="50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6" x14ac:dyDescent="0.3">
      <c r="A109">
        <v>11530</v>
      </c>
      <c r="D109">
        <v>11521</v>
      </c>
      <c r="F109" s="196"/>
      <c r="G109" s="196"/>
      <c r="H109">
        <v>11533</v>
      </c>
      <c r="I109" t="s">
        <v>154</v>
      </c>
      <c r="K109" s="21">
        <v>11485</v>
      </c>
      <c r="L109" s="50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6" x14ac:dyDescent="0.3">
      <c r="A110">
        <v>11531</v>
      </c>
      <c r="D110">
        <v>11528</v>
      </c>
      <c r="F110" s="196"/>
      <c r="G110" s="196"/>
      <c r="H110">
        <v>11444</v>
      </c>
      <c r="I110" t="s">
        <v>75</v>
      </c>
      <c r="K110" s="21">
        <v>11458</v>
      </c>
      <c r="L110" s="34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6" x14ac:dyDescent="0.3">
      <c r="D111">
        <v>11531</v>
      </c>
      <c r="F111" s="196"/>
      <c r="G111" s="196"/>
      <c r="H111">
        <v>11434</v>
      </c>
      <c r="I111" t="s">
        <v>76</v>
      </c>
      <c r="K111" s="21">
        <v>11457</v>
      </c>
      <c r="L111" s="34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6" x14ac:dyDescent="0.3">
      <c r="D112">
        <v>11533</v>
      </c>
      <c r="F112" s="196"/>
      <c r="G112" s="196"/>
      <c r="H112">
        <v>11455</v>
      </c>
      <c r="I112" t="s">
        <v>77</v>
      </c>
      <c r="K112" s="21">
        <v>11509</v>
      </c>
      <c r="L112" s="50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6" x14ac:dyDescent="0.3">
      <c r="F113" s="197"/>
      <c r="G113" s="197"/>
      <c r="H113">
        <v>11463</v>
      </c>
      <c r="I113" t="s">
        <v>79</v>
      </c>
      <c r="K113" s="21">
        <v>11518</v>
      </c>
      <c r="L113" s="50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6" x14ac:dyDescent="0.3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6" x14ac:dyDescent="0.3">
      <c r="K115" s="21">
        <v>11484</v>
      </c>
      <c r="L115" s="50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6" x14ac:dyDescent="0.3">
      <c r="K116" s="21">
        <v>11510</v>
      </c>
      <c r="L116" s="50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6" x14ac:dyDescent="0.3">
      <c r="K117" s="21">
        <v>11507</v>
      </c>
      <c r="L117" s="50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6" x14ac:dyDescent="0.3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6" x14ac:dyDescent="0.3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6" x14ac:dyDescent="0.3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6" x14ac:dyDescent="0.3">
      <c r="K121" s="43">
        <v>11522</v>
      </c>
      <c r="L121" s="45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6" x14ac:dyDescent="0.3">
      <c r="K122" s="21">
        <v>11506</v>
      </c>
      <c r="L122" s="50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6" x14ac:dyDescent="0.3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6" x14ac:dyDescent="0.3">
      <c r="K124" s="21">
        <v>11477</v>
      </c>
      <c r="L124" s="50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6" x14ac:dyDescent="0.3">
      <c r="K125" s="21">
        <v>11520</v>
      </c>
      <c r="L125" s="50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6" x14ac:dyDescent="0.3">
      <c r="K126" s="43"/>
      <c r="L126" s="44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6" x14ac:dyDescent="0.3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6" x14ac:dyDescent="0.3">
      <c r="K128" s="21">
        <v>11533</v>
      </c>
      <c r="L128" s="7" t="s">
        <v>154</v>
      </c>
    </row>
    <row r="129" spans="11:12" ht="15.6" x14ac:dyDescent="0.3">
      <c r="K129" s="21">
        <v>11444</v>
      </c>
      <c r="L129" s="7" t="s">
        <v>75</v>
      </c>
    </row>
    <row r="130" spans="11:12" ht="15.6" x14ac:dyDescent="0.3">
      <c r="K130" s="21">
        <v>11434</v>
      </c>
      <c r="L130" s="7" t="s">
        <v>76</v>
      </c>
    </row>
    <row r="131" spans="11:12" ht="15.6" x14ac:dyDescent="0.3">
      <c r="K131" s="21">
        <v>11455</v>
      </c>
      <c r="L131" s="7" t="s">
        <v>77</v>
      </c>
    </row>
    <row r="132" spans="11:12" ht="15.6" x14ac:dyDescent="0.3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108" priority="5" stopIfTrue="1"/>
  </conditionalFormatting>
  <conditionalFormatting sqref="K3:K17 M1:M1048576">
    <cfRule type="duplicateValues" dxfId="107" priority="4"/>
  </conditionalFormatting>
  <conditionalFormatting sqref="K23:K56 N1:N1048576">
    <cfRule type="duplicateValues" dxfId="106" priority="3"/>
  </conditionalFormatting>
  <conditionalFormatting sqref="K62:K95 O1:O1048576">
    <cfRule type="duplicateValues" dxfId="105" priority="2"/>
  </conditionalFormatting>
  <conditionalFormatting sqref="K101:K132 P1:P1048576">
    <cfRule type="duplicateValues" dxfId="104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14</vt:i4>
      </vt:variant>
    </vt:vector>
  </HeadingPairs>
  <TitlesOfParts>
    <vt:vector size="29" baseType="lpstr">
      <vt:lpstr>ENERO</vt:lpstr>
      <vt:lpstr>SEMANA_ENE_1</vt:lpstr>
      <vt:lpstr>SEMANA_ENE_2</vt:lpstr>
      <vt:lpstr>SEMANA_ENE_3</vt:lpstr>
      <vt:lpstr>SEMANA_ENE_4</vt:lpstr>
      <vt:lpstr>SEMANA_ENE_5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2024-10-10T02:22:03Z</dcterms:modified>
</cp:coreProperties>
</file>